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drawings/drawing10.xml" ContentType="application/vnd.openxmlformats-officedocument.drawing+xml"/>
  <Override PartName="/xl/drawings/drawing9.xml" ContentType="application/vnd.openxmlformats-officedocument.drawing+xml"/>
  <Override PartName="/xl/theme/themeOverride18.xml" ContentType="application/vnd.openxmlformats-officedocument.themeOverride+xml"/>
  <Override PartName="/xl/charts/chart18.xml" ContentType="application/vnd.openxmlformats-officedocument.drawingml.chart+xml"/>
  <Override PartName="/xl/theme/themeOverride17.xml" ContentType="application/vnd.openxmlformats-officedocument.themeOverrid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6.xml" ContentType="application/vnd.openxmlformats-officedocument.drawing+xml"/>
  <Override PartName="/xl/drawings/drawing15.xml" ContentType="application/vnd.openxmlformats-officedocument.drawing+xml"/>
  <Override PartName="/xl/drawings/drawing14.xml" ContentType="application/vnd.openxmlformats-officedocument.drawing+xml"/>
  <Override PartName="/xl/charts/chart1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theme/themeOverride2.xml" ContentType="application/vnd.openxmlformats-officedocument.themeOverride+xml"/>
  <Override PartName="/xl/charts/chart2.xml" ContentType="application/vnd.openxmlformats-officedocument.drawingml.chart+xml"/>
  <Override PartName="/xl/theme/themeOverride1.xml" ContentType="application/vnd.openxmlformats-officedocument.themeOverride+xml"/>
  <Override PartName="/xl/charts/chart1.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theme/themeOverride6.xml" ContentType="application/vnd.openxmlformats-officedocument.themeOverride+xml"/>
  <Override PartName="/xl/charts/chart6.xml" ContentType="application/vnd.openxmlformats-officedocument.drawingml.chart+xml"/>
  <Override PartName="/xl/theme/themeOverride5.xml" ContentType="application/vnd.openxmlformats-officedocument.themeOverride+xml"/>
  <Override PartName="/xl/charts/chart5.xml" ContentType="application/vnd.openxmlformats-officedocument.drawingml.chart+xml"/>
  <Override PartName="/xl/theme/themeOverride4.xml" ContentType="application/vnd.openxmlformats-officedocument.themeOverride+xml"/>
  <Override PartName="/xl/charts/chart4.xml" ContentType="application/vnd.openxmlformats-officedocument.drawingml.chart+xml"/>
  <Override PartName="/xl/drawings/drawing2.xml" ContentType="application/vnd.openxmlformats-officedocument.drawing+xml"/>
  <Override PartName="/xl/drawings/drawing1.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drawings/drawing5.xml" ContentType="application/vnd.openxmlformats-officedocument.drawing+xml"/>
  <Override PartName="/xl/theme/themeOverride16.xml" ContentType="application/vnd.openxmlformats-officedocument.themeOverride+xml"/>
  <Override PartName="/xl/theme/themeOverride7.xml" ContentType="application/vnd.openxmlformats-officedocument.themeOverride+xml"/>
  <Override PartName="/xl/charts/chart13.xml" ContentType="application/vnd.openxmlformats-officedocument.drawingml.chart+xml"/>
  <Override PartName="/xl/drawings/drawing7.xml" ContentType="application/vnd.openxmlformats-officedocument.drawing+xml"/>
  <Override PartName="/xl/theme/themeOverride12.xml" ContentType="application/vnd.openxmlformats-officedocument.themeOverride+xml"/>
  <Override PartName="/xl/charts/chart12.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8.xml" ContentType="application/vnd.openxmlformats-officedocument.drawing+xml"/>
  <Override PartName="/xl/theme/themeOverride11.xml" ContentType="application/vnd.openxmlformats-officedocument.themeOverride+xml"/>
  <Override PartName="/xl/charts/chart7.xml" ContentType="application/vnd.openxmlformats-officedocument.drawingml.chart+xml"/>
  <Override PartName="/xl/theme/themeOverride10.xml" ContentType="application/vnd.openxmlformats-officedocument.themeOverride+xml"/>
  <Override PartName="/xl/theme/themeOverride9.xml" ContentType="application/vnd.openxmlformats-officedocument.themeOverride+xml"/>
  <Override PartName="/xl/charts/chart9.xml" ContentType="application/vnd.openxmlformats-officedocument.drawingml.chart+xml"/>
  <Override PartName="/xl/theme/themeOverride8.xml" ContentType="application/vnd.openxmlformats-officedocument.themeOverride+xml"/>
  <Override PartName="/xl/charts/chart8.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35" yWindow="-180" windowWidth="11685" windowHeight="7200"/>
  </bookViews>
  <sheets>
    <sheet name="Index" sheetId="19" r:id="rId1"/>
    <sheet name="Existing power stations-&gt;&gt;" sheetId="24" r:id="rId2"/>
    <sheet name="Base_no carbon" sheetId="6" r:id="rId3"/>
    <sheet name="Base_with carbon" sheetId="13" r:id="rId4"/>
    <sheet name="High_no carbon" sheetId="15" r:id="rId5"/>
    <sheet name="High_with carbon" sheetId="16" r:id="rId6"/>
    <sheet name="Low_no carbon" sheetId="17" r:id="rId7"/>
    <sheet name="Low_with carbon" sheetId="18" r:id="rId8"/>
    <sheet name="New power stations-&gt;&gt;" sheetId="22" r:id="rId9"/>
    <sheet name="Base_no carbon_New" sheetId="21" r:id="rId10"/>
    <sheet name="Base_with carbon_New" sheetId="25" r:id="rId11"/>
    <sheet name="High_no carbon_New" sheetId="26" r:id="rId12"/>
    <sheet name="High_with carbon_New" sheetId="27" r:id="rId13"/>
    <sheet name="Low_no carbon_New" sheetId="28" r:id="rId14"/>
    <sheet name="Low_with carbon_New" sheetId="29" r:id="rId15"/>
    <sheet name="Disclaimer" sheetId="20" r:id="rId16"/>
  </sheets>
  <externalReferences>
    <externalReference r:id="rId17"/>
  </externalReferences>
  <definedNames>
    <definedName name="Cb_CX">[1]Inputs!$F$187</definedName>
    <definedName name="Cb_dep">[1]Inputs!$F$193</definedName>
    <definedName name="Cb_LoM">[1]Inputs!$F$188</definedName>
    <definedName name="Cb_Mt">[1]Inputs!$F$183</definedName>
    <definedName name="Cb_OX">[1]Inputs!$F$189</definedName>
    <definedName name="Cb_Price">[1]Inputs!$F$192</definedName>
    <definedName name="Cb_SE">[1]Inputs!$F$182</definedName>
    <definedName name="Cb_Tc">[1]Inputs!$F$185</definedName>
    <definedName name="Cb_Tl">[1]Inputs!$F$184</definedName>
    <definedName name="Cb_Tru">[1]Inputs!$F$186</definedName>
    <definedName name="Cb_WACC">[1]Inputs!$F$191</definedName>
    <definedName name="Tax">[1]Inputs!$F$190</definedName>
  </definedNames>
  <calcPr calcId="145621"/>
</workbook>
</file>

<file path=xl/calcChain.xml><?xml version="1.0" encoding="utf-8"?>
<calcChain xmlns="http://schemas.openxmlformats.org/spreadsheetml/2006/main">
  <c r="AB12" i="29" l="1"/>
  <c r="AC12" i="29" s="1"/>
  <c r="B7" i="29"/>
  <c r="AB12" i="28"/>
  <c r="AC12" i="28" s="1"/>
  <c r="B7" i="28"/>
  <c r="AB12" i="27"/>
  <c r="AC12" i="27" s="1"/>
  <c r="B7" i="27"/>
  <c r="AB12" i="26"/>
  <c r="AC12" i="26" s="1"/>
  <c r="B7" i="26"/>
  <c r="AB12" i="25"/>
  <c r="AC12" i="25" s="1"/>
  <c r="B7" i="25"/>
  <c r="B7" i="21"/>
  <c r="AB12" i="21"/>
  <c r="AC12" i="21" s="1"/>
  <c r="B7" i="18"/>
  <c r="B7" i="17"/>
  <c r="B7" i="16"/>
  <c r="B7" i="15"/>
  <c r="B7" i="13"/>
  <c r="B7" i="6"/>
  <c r="C6" i="20" l="1"/>
  <c r="AH61" i="18" l="1"/>
  <c r="AG61" i="18"/>
  <c r="AF61" i="18"/>
  <c r="AE61" i="18"/>
  <c r="AD61" i="18"/>
  <c r="AC61" i="18"/>
  <c r="AB61" i="18"/>
  <c r="AH60" i="18"/>
  <c r="AG60" i="18"/>
  <c r="AF60" i="18"/>
  <c r="AE60" i="18"/>
  <c r="AD60" i="18"/>
  <c r="AC60" i="18"/>
  <c r="AB60" i="18"/>
  <c r="AH59" i="18"/>
  <c r="AG59" i="18"/>
  <c r="AF59" i="18"/>
  <c r="AE59" i="18"/>
  <c r="AD59" i="18"/>
  <c r="AC59" i="18"/>
  <c r="AB59" i="18"/>
  <c r="AH58" i="18"/>
  <c r="AG58" i="18"/>
  <c r="AF58" i="18"/>
  <c r="AE58" i="18"/>
  <c r="AD58" i="18"/>
  <c r="AC58" i="18"/>
  <c r="AB58" i="18"/>
  <c r="AH57" i="18"/>
  <c r="AG57" i="18"/>
  <c r="AF57" i="18"/>
  <c r="AE57" i="18"/>
  <c r="AD57" i="18"/>
  <c r="AC57" i="18"/>
  <c r="AB57" i="18"/>
  <c r="AH56" i="18"/>
  <c r="AG56" i="18"/>
  <c r="AF56" i="18"/>
  <c r="AE56" i="18"/>
  <c r="AD56" i="18"/>
  <c r="AC56" i="18"/>
  <c r="AB56" i="18"/>
  <c r="AH54" i="18"/>
  <c r="AG54" i="18"/>
  <c r="AF54" i="18"/>
  <c r="AE54" i="18"/>
  <c r="AD54" i="18"/>
  <c r="AC54" i="18"/>
  <c r="AB54" i="18"/>
  <c r="AH53" i="18"/>
  <c r="AG53" i="18"/>
  <c r="AF53" i="18"/>
  <c r="AE53" i="18"/>
  <c r="AD53" i="18"/>
  <c r="AC53" i="18"/>
  <c r="AB53" i="18"/>
  <c r="AH52" i="18"/>
  <c r="AG52" i="18"/>
  <c r="AF52" i="18"/>
  <c r="AE52" i="18"/>
  <c r="AD52" i="18"/>
  <c r="AC52" i="18"/>
  <c r="AB52" i="18"/>
  <c r="AH51" i="18"/>
  <c r="AG51" i="18"/>
  <c r="AF51" i="18"/>
  <c r="AE51" i="18"/>
  <c r="AD51" i="18"/>
  <c r="AC51" i="18"/>
  <c r="AB51" i="18"/>
  <c r="AC49" i="18"/>
  <c r="AD49" i="18" s="1"/>
  <c r="AE49" i="18" s="1"/>
  <c r="AF49" i="18" s="1"/>
  <c r="AG49" i="18" s="1"/>
  <c r="AH49" i="18" s="1"/>
  <c r="AB49" i="18"/>
  <c r="AB45" i="18"/>
  <c r="AC45" i="18" s="1"/>
  <c r="AC44" i="18"/>
  <c r="AB44" i="18"/>
  <c r="AC42" i="18"/>
  <c r="AC41" i="18"/>
  <c r="AC40" i="18"/>
  <c r="AB40" i="18"/>
  <c r="AC39" i="18"/>
  <c r="AB39" i="18"/>
  <c r="AC38" i="18"/>
  <c r="AB38" i="18"/>
  <c r="AC37" i="18"/>
  <c r="AB37" i="18"/>
  <c r="AC35" i="18"/>
  <c r="AB35" i="18"/>
  <c r="AC34" i="18"/>
  <c r="AB34" i="18"/>
  <c r="AC33" i="18"/>
  <c r="AB33" i="18"/>
  <c r="AB30" i="18"/>
  <c r="AC30" i="18" s="1"/>
  <c r="AH61" i="17"/>
  <c r="AG61" i="17"/>
  <c r="AF61" i="17"/>
  <c r="AE61" i="17"/>
  <c r="AD61" i="17"/>
  <c r="AC61" i="17"/>
  <c r="AB61" i="17"/>
  <c r="AH60" i="17"/>
  <c r="AG60" i="17"/>
  <c r="AF60" i="17"/>
  <c r="AE60" i="17"/>
  <c r="AD60" i="17"/>
  <c r="AC60" i="17"/>
  <c r="AB60" i="17"/>
  <c r="AH59" i="17"/>
  <c r="AG59" i="17"/>
  <c r="AF59" i="17"/>
  <c r="AE59" i="17"/>
  <c r="AD59" i="17"/>
  <c r="AC59" i="17"/>
  <c r="AB59" i="17"/>
  <c r="AH58" i="17"/>
  <c r="AG58" i="17"/>
  <c r="AF58" i="17"/>
  <c r="AE58" i="17"/>
  <c r="AD58" i="17"/>
  <c r="AC58" i="17"/>
  <c r="AB58" i="17"/>
  <c r="AH57" i="17"/>
  <c r="AG57" i="17"/>
  <c r="AF57" i="17"/>
  <c r="AE57" i="17"/>
  <c r="AD57" i="17"/>
  <c r="AC57" i="17"/>
  <c r="AB57" i="17"/>
  <c r="AH56" i="17"/>
  <c r="AG56" i="17"/>
  <c r="AF56" i="17"/>
  <c r="AE56" i="17"/>
  <c r="AD56" i="17"/>
  <c r="AC56" i="17"/>
  <c r="AB56" i="17"/>
  <c r="AH54" i="17"/>
  <c r="AG54" i="17"/>
  <c r="AF54" i="17"/>
  <c r="AE54" i="17"/>
  <c r="AD54" i="17"/>
  <c r="AC54" i="17"/>
  <c r="AB54" i="17"/>
  <c r="AH53" i="17"/>
  <c r="AG53" i="17"/>
  <c r="AF53" i="17"/>
  <c r="AE53" i="17"/>
  <c r="AD53" i="17"/>
  <c r="AC53" i="17"/>
  <c r="AB53" i="17"/>
  <c r="AH52" i="17"/>
  <c r="AG52" i="17"/>
  <c r="AF52" i="17"/>
  <c r="AE52" i="17"/>
  <c r="AD52" i="17"/>
  <c r="AC52" i="17"/>
  <c r="AB52" i="17"/>
  <c r="AH51" i="17"/>
  <c r="AG51" i="17"/>
  <c r="AF51" i="17"/>
  <c r="AE51" i="17"/>
  <c r="AD51" i="17"/>
  <c r="AC51" i="17"/>
  <c r="AB51" i="17"/>
  <c r="AC49" i="17"/>
  <c r="AD49" i="17" s="1"/>
  <c r="AE49" i="17" s="1"/>
  <c r="AF49" i="17" s="1"/>
  <c r="AG49" i="17" s="1"/>
  <c r="AH49" i="17" s="1"/>
  <c r="AB49" i="17"/>
  <c r="AB45" i="17"/>
  <c r="AC45" i="17" s="1"/>
  <c r="AB44" i="17"/>
  <c r="AC44" i="17" s="1"/>
  <c r="AC42" i="17"/>
  <c r="AC41" i="17"/>
  <c r="AC40" i="17"/>
  <c r="AB40" i="17"/>
  <c r="AC39" i="17"/>
  <c r="AB39" i="17"/>
  <c r="AC38" i="17"/>
  <c r="AB38" i="17"/>
  <c r="AC37" i="17"/>
  <c r="AB37" i="17"/>
  <c r="AC35" i="17"/>
  <c r="AB35" i="17"/>
  <c r="AC34" i="17"/>
  <c r="AB34" i="17"/>
  <c r="AC33" i="17"/>
  <c r="AB33" i="17"/>
  <c r="AB30" i="17"/>
  <c r="AC30" i="17" s="1"/>
  <c r="AH61" i="16"/>
  <c r="AG61" i="16"/>
  <c r="AF61" i="16"/>
  <c r="AE61" i="16"/>
  <c r="AD61" i="16"/>
  <c r="AC61" i="16"/>
  <c r="AB61" i="16"/>
  <c r="AH60" i="16"/>
  <c r="AG60" i="16"/>
  <c r="AF60" i="16"/>
  <c r="AE60" i="16"/>
  <c r="AD60" i="16"/>
  <c r="AC60" i="16"/>
  <c r="AB60" i="16"/>
  <c r="AH59" i="16"/>
  <c r="AG59" i="16"/>
  <c r="AF59" i="16"/>
  <c r="AE59" i="16"/>
  <c r="AD59" i="16"/>
  <c r="AC59" i="16"/>
  <c r="AB59" i="16"/>
  <c r="AH58" i="16"/>
  <c r="AG58" i="16"/>
  <c r="AF58" i="16"/>
  <c r="AE58" i="16"/>
  <c r="AD58" i="16"/>
  <c r="AC58" i="16"/>
  <c r="AB58" i="16"/>
  <c r="AH57" i="16"/>
  <c r="AG57" i="16"/>
  <c r="AF57" i="16"/>
  <c r="AE57" i="16"/>
  <c r="AD57" i="16"/>
  <c r="AC57" i="16"/>
  <c r="AB57" i="16"/>
  <c r="AH56" i="16"/>
  <c r="AG56" i="16"/>
  <c r="AF56" i="16"/>
  <c r="AE56" i="16"/>
  <c r="AD56" i="16"/>
  <c r="AC56" i="16"/>
  <c r="AB56" i="16"/>
  <c r="AH54" i="16"/>
  <c r="AG54" i="16"/>
  <c r="AF54" i="16"/>
  <c r="AE54" i="16"/>
  <c r="AD54" i="16"/>
  <c r="AC54" i="16"/>
  <c r="AB54" i="16"/>
  <c r="AH53" i="16"/>
  <c r="AG53" i="16"/>
  <c r="AF53" i="16"/>
  <c r="AE53" i="16"/>
  <c r="AD53" i="16"/>
  <c r="AC53" i="16"/>
  <c r="AB53" i="16"/>
  <c r="AH52" i="16"/>
  <c r="AG52" i="16"/>
  <c r="AF52" i="16"/>
  <c r="AE52" i="16"/>
  <c r="AD52" i="16"/>
  <c r="AC52" i="16"/>
  <c r="AB52" i="16"/>
  <c r="AH51" i="16"/>
  <c r="AG51" i="16"/>
  <c r="AF51" i="16"/>
  <c r="AE51" i="16"/>
  <c r="AD51" i="16"/>
  <c r="AC51" i="16"/>
  <c r="AB51" i="16"/>
  <c r="AC49" i="16"/>
  <c r="AD49" i="16" s="1"/>
  <c r="AE49" i="16" s="1"/>
  <c r="AF49" i="16" s="1"/>
  <c r="AG49" i="16" s="1"/>
  <c r="AH49" i="16" s="1"/>
  <c r="AB49" i="16"/>
  <c r="AB45" i="16"/>
  <c r="AC45" i="16" s="1"/>
  <c r="AB44" i="16"/>
  <c r="AC44" i="16" s="1"/>
  <c r="AC42" i="16"/>
  <c r="AC41" i="16"/>
  <c r="AC40" i="16"/>
  <c r="AB40" i="16"/>
  <c r="AC39" i="16"/>
  <c r="AB39" i="16"/>
  <c r="AC38" i="16"/>
  <c r="AB38" i="16"/>
  <c r="AC37" i="16"/>
  <c r="AB37" i="16"/>
  <c r="AC35" i="16"/>
  <c r="AB35" i="16"/>
  <c r="AC34" i="16"/>
  <c r="AB34" i="16"/>
  <c r="AC33" i="16"/>
  <c r="AB33" i="16"/>
  <c r="AB30" i="16"/>
  <c r="AC30" i="16" s="1"/>
  <c r="AH61" i="15" l="1"/>
  <c r="AG61" i="15"/>
  <c r="AF61" i="15"/>
  <c r="AE61" i="15"/>
  <c r="AD61" i="15"/>
  <c r="AC61" i="15"/>
  <c r="AB61" i="15"/>
  <c r="AH60" i="15"/>
  <c r="AG60" i="15"/>
  <c r="AF60" i="15"/>
  <c r="AE60" i="15"/>
  <c r="AD60" i="15"/>
  <c r="AC60" i="15"/>
  <c r="AB60" i="15"/>
  <c r="AH59" i="15"/>
  <c r="AG59" i="15"/>
  <c r="AF59" i="15"/>
  <c r="AE59" i="15"/>
  <c r="AD59" i="15"/>
  <c r="AC59" i="15"/>
  <c r="AB59" i="15"/>
  <c r="AH58" i="15"/>
  <c r="AG58" i="15"/>
  <c r="AF58" i="15"/>
  <c r="AE58" i="15"/>
  <c r="AD58" i="15"/>
  <c r="AC58" i="15"/>
  <c r="AB58" i="15"/>
  <c r="AH57" i="15"/>
  <c r="AG57" i="15"/>
  <c r="AF57" i="15"/>
  <c r="AE57" i="15"/>
  <c r="AD57" i="15"/>
  <c r="AC57" i="15"/>
  <c r="AB57" i="15"/>
  <c r="AH56" i="15"/>
  <c r="AG56" i="15"/>
  <c r="AF56" i="15"/>
  <c r="AE56" i="15"/>
  <c r="AD56" i="15"/>
  <c r="AC56" i="15"/>
  <c r="AB56" i="15"/>
  <c r="AH54" i="15"/>
  <c r="AG54" i="15"/>
  <c r="AF54" i="15"/>
  <c r="AE54" i="15"/>
  <c r="AD54" i="15"/>
  <c r="AC54" i="15"/>
  <c r="AB54" i="15"/>
  <c r="AH53" i="15"/>
  <c r="AG53" i="15"/>
  <c r="AF53" i="15"/>
  <c r="AE53" i="15"/>
  <c r="AD53" i="15"/>
  <c r="AC53" i="15"/>
  <c r="AB53" i="15"/>
  <c r="AH52" i="15"/>
  <c r="AG52" i="15"/>
  <c r="AF52" i="15"/>
  <c r="AE52" i="15"/>
  <c r="AD52" i="15"/>
  <c r="AC52" i="15"/>
  <c r="AB52" i="15"/>
  <c r="AH51" i="15"/>
  <c r="AG51" i="15"/>
  <c r="AF51" i="15"/>
  <c r="AE51" i="15"/>
  <c r="AD51" i="15"/>
  <c r="AC51" i="15"/>
  <c r="AB51" i="15"/>
  <c r="AC49" i="15"/>
  <c r="AD49" i="15" s="1"/>
  <c r="AE49" i="15" s="1"/>
  <c r="AF49" i="15" s="1"/>
  <c r="AG49" i="15" s="1"/>
  <c r="AH49" i="15" s="1"/>
  <c r="AB49" i="15"/>
  <c r="AB45" i="15"/>
  <c r="AC45" i="15" s="1"/>
  <c r="AB44" i="15"/>
  <c r="AC44" i="15" s="1"/>
  <c r="AC42" i="15"/>
  <c r="AC41" i="15"/>
  <c r="AC40" i="15"/>
  <c r="AB40" i="15"/>
  <c r="AC39" i="15"/>
  <c r="AB39" i="15"/>
  <c r="AC38" i="15"/>
  <c r="AB38" i="15"/>
  <c r="AC37" i="15"/>
  <c r="AB37" i="15"/>
  <c r="AC35" i="15"/>
  <c r="AB35" i="15"/>
  <c r="AC34" i="15"/>
  <c r="AB34" i="15"/>
  <c r="AC33" i="15"/>
  <c r="AB33" i="15"/>
  <c r="AB30" i="15"/>
  <c r="AC30" i="15" s="1"/>
  <c r="AH61" i="13"/>
  <c r="AG61" i="13"/>
  <c r="AF61" i="13"/>
  <c r="AE61" i="13"/>
  <c r="AD61" i="13"/>
  <c r="AC61" i="13"/>
  <c r="AB61" i="13"/>
  <c r="AH60" i="13"/>
  <c r="AG60" i="13"/>
  <c r="AF60" i="13"/>
  <c r="AE60" i="13"/>
  <c r="AD60" i="13"/>
  <c r="AC60" i="13"/>
  <c r="AB60" i="13"/>
  <c r="AH59" i="13"/>
  <c r="AG59" i="13"/>
  <c r="AF59" i="13"/>
  <c r="AE59" i="13"/>
  <c r="AD59" i="13"/>
  <c r="AC59" i="13"/>
  <c r="AB59" i="13"/>
  <c r="AH58" i="13"/>
  <c r="AG58" i="13"/>
  <c r="AF58" i="13"/>
  <c r="AE58" i="13"/>
  <c r="AD58" i="13"/>
  <c r="AC58" i="13"/>
  <c r="AB58" i="13"/>
  <c r="AH57" i="13"/>
  <c r="AG57" i="13"/>
  <c r="AF57" i="13"/>
  <c r="AE57" i="13"/>
  <c r="AD57" i="13"/>
  <c r="AC57" i="13"/>
  <c r="AB57" i="13"/>
  <c r="AH56" i="13"/>
  <c r="AG56" i="13"/>
  <c r="AF56" i="13"/>
  <c r="AE56" i="13"/>
  <c r="AD56" i="13"/>
  <c r="AC56" i="13"/>
  <c r="AB56" i="13"/>
  <c r="AH54" i="13"/>
  <c r="AG54" i="13"/>
  <c r="AF54" i="13"/>
  <c r="AE54" i="13"/>
  <c r="AD54" i="13"/>
  <c r="AC54" i="13"/>
  <c r="AB54" i="13"/>
  <c r="AH53" i="13"/>
  <c r="AG53" i="13"/>
  <c r="AF53" i="13"/>
  <c r="AE53" i="13"/>
  <c r="AD53" i="13"/>
  <c r="AC53" i="13"/>
  <c r="AB53" i="13"/>
  <c r="AH52" i="13"/>
  <c r="AG52" i="13"/>
  <c r="AF52" i="13"/>
  <c r="AE52" i="13"/>
  <c r="AD52" i="13"/>
  <c r="AC52" i="13"/>
  <c r="AB52" i="13"/>
  <c r="AH51" i="13"/>
  <c r="AG51" i="13"/>
  <c r="AF51" i="13"/>
  <c r="AE51" i="13"/>
  <c r="AD51" i="13"/>
  <c r="AC51" i="13"/>
  <c r="AB51" i="13"/>
  <c r="AB49" i="13"/>
  <c r="AC49" i="13" s="1"/>
  <c r="AD49" i="13" s="1"/>
  <c r="AE49" i="13" s="1"/>
  <c r="AF49" i="13" s="1"/>
  <c r="AG49" i="13" s="1"/>
  <c r="AH49" i="13" s="1"/>
  <c r="AB45" i="13"/>
  <c r="AC45" i="13" s="1"/>
  <c r="AB44" i="13"/>
  <c r="AC44" i="13" s="1"/>
  <c r="AC42" i="13"/>
  <c r="AC41" i="13"/>
  <c r="AC40" i="13"/>
  <c r="AB40" i="13"/>
  <c r="AC39" i="13"/>
  <c r="AB39" i="13"/>
  <c r="AC38" i="13"/>
  <c r="AB38" i="13"/>
  <c r="AC37" i="13"/>
  <c r="AB37" i="13"/>
  <c r="AC35" i="13"/>
  <c r="AB35" i="13"/>
  <c r="AC34" i="13"/>
  <c r="AB34" i="13"/>
  <c r="AC33" i="13"/>
  <c r="AB33" i="13"/>
  <c r="AB30" i="13"/>
  <c r="AC30" i="13" s="1"/>
  <c r="AH61" i="6" l="1"/>
  <c r="AG61" i="6"/>
  <c r="AF61" i="6"/>
  <c r="AE61" i="6"/>
  <c r="AD61" i="6"/>
  <c r="AC61" i="6"/>
  <c r="AB61" i="6"/>
  <c r="AH60" i="6"/>
  <c r="AG60" i="6"/>
  <c r="AF60" i="6"/>
  <c r="AE60" i="6"/>
  <c r="AD60" i="6"/>
  <c r="AC60" i="6"/>
  <c r="AB60" i="6"/>
  <c r="AH59" i="6"/>
  <c r="AG59" i="6"/>
  <c r="AF59" i="6"/>
  <c r="AE59" i="6"/>
  <c r="AD59" i="6"/>
  <c r="AC59" i="6"/>
  <c r="AB59" i="6"/>
  <c r="AH58" i="6"/>
  <c r="AG58" i="6"/>
  <c r="AF58" i="6"/>
  <c r="AE58" i="6"/>
  <c r="AD58" i="6"/>
  <c r="AC58" i="6"/>
  <c r="AB58" i="6"/>
  <c r="AH57" i="6"/>
  <c r="AG57" i="6"/>
  <c r="AF57" i="6"/>
  <c r="AE57" i="6"/>
  <c r="AD57" i="6"/>
  <c r="AC57" i="6"/>
  <c r="AB57" i="6"/>
  <c r="AH56" i="6"/>
  <c r="AG56" i="6"/>
  <c r="AF56" i="6"/>
  <c r="AE56" i="6"/>
  <c r="AD56" i="6"/>
  <c r="AC56" i="6"/>
  <c r="AB56" i="6"/>
  <c r="AH54" i="6"/>
  <c r="AG54" i="6"/>
  <c r="AF54" i="6"/>
  <c r="AE54" i="6"/>
  <c r="AD54" i="6"/>
  <c r="AC54" i="6"/>
  <c r="AB54" i="6"/>
  <c r="AH53" i="6"/>
  <c r="AG53" i="6"/>
  <c r="AF53" i="6"/>
  <c r="AE53" i="6"/>
  <c r="AD53" i="6"/>
  <c r="AC53" i="6"/>
  <c r="AB53" i="6"/>
  <c r="AH52" i="6"/>
  <c r="AG52" i="6"/>
  <c r="AF52" i="6"/>
  <c r="AE52" i="6"/>
  <c r="AD52" i="6"/>
  <c r="AC52" i="6"/>
  <c r="AB52" i="6"/>
  <c r="AH51" i="6"/>
  <c r="AG51" i="6"/>
  <c r="AF51" i="6"/>
  <c r="AE51" i="6"/>
  <c r="AD51" i="6"/>
  <c r="AC51" i="6"/>
  <c r="AB51" i="6"/>
  <c r="AB49" i="6"/>
  <c r="AC49" i="6" s="1"/>
  <c r="AD49" i="6" s="1"/>
  <c r="AE49" i="6" s="1"/>
  <c r="AF49" i="6" s="1"/>
  <c r="AG49" i="6" s="1"/>
  <c r="AH49" i="6" s="1"/>
  <c r="AB45" i="6"/>
  <c r="AC45" i="6" s="1"/>
  <c r="AB44" i="6"/>
  <c r="AC44" i="6" s="1"/>
  <c r="AB30" i="6"/>
  <c r="AC30" i="6" s="1"/>
  <c r="AB38" i="6" l="1"/>
  <c r="AB37" i="6" l="1"/>
  <c r="AC38" i="6"/>
  <c r="AC37" i="6" l="1"/>
  <c r="AB35" i="6" l="1"/>
  <c r="AC35" i="6" l="1"/>
  <c r="AC41" i="6" l="1"/>
  <c r="AB40" i="6" l="1"/>
  <c r="AC42" i="6" l="1"/>
  <c r="AC40" i="6"/>
  <c r="AB34" i="6" l="1"/>
  <c r="AB33" i="6"/>
  <c r="AC33" i="6" l="1"/>
  <c r="AC34" i="6"/>
  <c r="AB39" i="6" l="1"/>
  <c r="AC39" i="6" l="1"/>
</calcChain>
</file>

<file path=xl/sharedStrings.xml><?xml version="1.0" encoding="utf-8"?>
<sst xmlns="http://schemas.openxmlformats.org/spreadsheetml/2006/main" count="339" uniqueCount="50">
  <si>
    <t>Return to Index</t>
  </si>
  <si>
    <t>Base Case - without carbon tax</t>
  </si>
  <si>
    <t>Total energy supply (PJ) and average coal cost (A$/GJ)</t>
  </si>
  <si>
    <t>Average coal cost by power stations (A$/GJ) (Real 2016 A$)</t>
  </si>
  <si>
    <t>FY ending June</t>
  </si>
  <si>
    <t>NSW power stations</t>
  </si>
  <si>
    <t>Bayswater and Liddel</t>
  </si>
  <si>
    <t>Eraring</t>
  </si>
  <si>
    <t>Vales Point</t>
  </si>
  <si>
    <t>Delta West</t>
  </si>
  <si>
    <t>Qld power stations</t>
  </si>
  <si>
    <t>Gladstone</t>
  </si>
  <si>
    <t>Stanwell</t>
  </si>
  <si>
    <t>Milmerran</t>
  </si>
  <si>
    <t>Callide</t>
  </si>
  <si>
    <t>Kogan Creek</t>
  </si>
  <si>
    <t>Tarong</t>
  </si>
  <si>
    <t>Victoria power stations</t>
  </si>
  <si>
    <t>Total energy demand by power stations (PJ)</t>
  </si>
  <si>
    <t>Loy Yang</t>
  </si>
  <si>
    <t>Yallourn</t>
  </si>
  <si>
    <t>Hazelwood</t>
  </si>
  <si>
    <t>Base Case - with carbon tax</t>
  </si>
  <si>
    <t>Coal cost projections</t>
  </si>
  <si>
    <t>AEMO</t>
  </si>
  <si>
    <t>Queensland power stations</t>
  </si>
  <si>
    <t>High Case - with carbon tax</t>
  </si>
  <si>
    <t>Low Case - without carbon tax</t>
  </si>
  <si>
    <t>High Case - without carbon tax</t>
  </si>
  <si>
    <t>Low Case - with carbon tax</t>
  </si>
  <si>
    <t>Base_no carbon</t>
  </si>
  <si>
    <t>Base_with carbon</t>
  </si>
  <si>
    <t>High_no carbon</t>
  </si>
  <si>
    <t>High_with carbon</t>
  </si>
  <si>
    <t>Low_no carbon</t>
  </si>
  <si>
    <t>Low_with carbon</t>
  </si>
  <si>
    <t>Existing power stations</t>
  </si>
  <si>
    <t xml:space="preserve">These materials, including any updates to them, are published by and remain subject to the copyright of the Wood Mackenzie group ("Wood Mackenzie"), and are made available to clients of Wood Mackenzie under terms agreed between Wood Mackenzie and those clients. The use of these materials is governed by the terms and conditions of the agreement under which they were provided. The content and conclusions contained are confidential and may not be disclosed to any other person without Wood Mackenzie’s prior written permission. Wood Mackenzie makes no warranty or representation about the accuracy or completeness of the information and data contained in these materials, which are provided 'as is'. The opinions expressed in these materials are those of Wood Mackenzie, and nothing contained in them constitutes an offer to buy or to sell securities, or investment advice. Wood Mackenzie's products do not provide a comprehensive analysis of the financial position or prospects of any company or entity and nothing in any such product should be taken as comment regarding the value of the securities of any entity. If, notwithstanding the foregoing, you or any other person relies upon these materials in any way, Wood Mackenzie does not accept, and hereby disclaims to the extent permitted by law, all liability for any loss and damage suffered arising in connection with such reliance. Please also note that the laws of certain jurisdictions may prohibit or regulate the dissemination of certain types of information contained in these materials, such as maps, and accordingly it is your responsibility to ensure that any dissemination of such information across national boundaries within your organisation is permitted under the laws of the relevant jurisdiction. </t>
  </si>
  <si>
    <t>Disclaimer</t>
  </si>
  <si>
    <t>New power stations</t>
  </si>
  <si>
    <t>Average coal cost (A$/GJ)</t>
  </si>
  <si>
    <t>North Queensland</t>
  </si>
  <si>
    <t>Central Queensland</t>
  </si>
  <si>
    <t>Southwest Queensland</t>
  </si>
  <si>
    <t>Northern NSW</t>
  </si>
  <si>
    <t>North-Central NSW</t>
  </si>
  <si>
    <t>Latrobe Valley</t>
  </si>
  <si>
    <t>Coal cost projections for existing power stations</t>
  </si>
  <si>
    <t>Coal cost projections for new power stations</t>
  </si>
  <si>
    <t>12 May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</si>
</sst>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_);\-#,##0.00_);\-_)"/>
    <numFmt numFmtId="166" formatCode="#,##0.0_);\-#,##0.0_);\-_)"/>
    <numFmt numFmtId="167" formatCode="#,##0_);\-#,##0_);\-_)"/>
    <numFmt numFmtId="168" formatCode="#,##0.0000_);\-#,##0.0000_);\-_)"/>
    <numFmt numFmtId="169" formatCode="0.0"/>
    <numFmt numFmtId="170" formatCode="0.00\ ;\-0.00\ ;&quot;- &quot;"/>
    <numFmt numFmtId="171" formatCode="mmm\-yyyy"/>
    <numFmt numFmtId="172" formatCode="0.00\ "/>
  </numFmts>
  <fonts count="57" x14ac:knownFonts="1">
    <font>
      <sz val="8"/>
      <name val="Arial"/>
      <family val="2"/>
    </font>
    <font>
      <b/>
      <sz val="9"/>
      <name val="Arial"/>
      <family val="2"/>
    </font>
    <font>
      <b/>
      <sz val="12"/>
      <name val="Arial"/>
      <family val="2"/>
    </font>
    <font>
      <b/>
      <sz val="9"/>
      <color indexed="18"/>
      <name val="Arial"/>
      <family val="2"/>
    </font>
    <font>
      <sz val="8"/>
      <name val="Arial"/>
      <family val="2"/>
    </font>
    <font>
      <b/>
      <sz val="8"/>
      <color indexed="18"/>
      <name val="Arial"/>
      <family val="2"/>
    </font>
    <font>
      <b/>
      <sz val="12"/>
      <color indexed="18"/>
      <name val="Arial"/>
      <family val="2"/>
    </font>
    <font>
      <b/>
      <sz val="14"/>
      <color indexed="8"/>
      <name val="Arial"/>
      <family val="2"/>
    </font>
    <font>
      <b/>
      <sz val="16"/>
      <name val="Arial"/>
      <family val="2"/>
    </font>
    <font>
      <b/>
      <sz val="12"/>
      <color theme="5"/>
      <name val="Arial"/>
      <family val="2"/>
    </font>
    <font>
      <u/>
      <sz val="10"/>
      <color theme="10"/>
      <name val="Arial"/>
      <family val="2"/>
    </font>
    <font>
      <b/>
      <sz val="14"/>
      <color theme="5"/>
      <name val="Arial"/>
      <family val="2"/>
    </font>
    <font>
      <b/>
      <sz val="10"/>
      <color theme="5"/>
      <name val="Arial"/>
      <family val="2"/>
    </font>
    <font>
      <b/>
      <sz val="8"/>
      <name val="Arial"/>
      <family val="2"/>
    </font>
    <font>
      <sz val="8"/>
      <color theme="1"/>
      <name val="Arial"/>
      <family val="2"/>
    </font>
    <font>
      <sz val="8"/>
      <color indexed="8"/>
      <name val="Calibri"/>
      <family val="2"/>
    </font>
    <font>
      <sz val="8"/>
      <color indexed="9"/>
      <name val="Calibri"/>
      <family val="2"/>
    </font>
    <font>
      <sz val="8"/>
      <color indexed="20"/>
      <name val="Calibri"/>
      <family val="2"/>
    </font>
    <font>
      <sz val="8"/>
      <color indexed="13"/>
      <name val="Arial"/>
      <family val="2"/>
    </font>
    <font>
      <b/>
      <sz val="8"/>
      <color indexed="10"/>
      <name val="Calibri"/>
      <family val="2"/>
    </font>
    <font>
      <b/>
      <sz val="8"/>
      <color indexed="9"/>
      <name val="Calibri"/>
      <family val="2"/>
    </font>
    <font>
      <sz val="10"/>
      <name val="MS Sans Serif"/>
      <family val="2"/>
    </font>
    <font>
      <i/>
      <sz val="9"/>
      <name val="MS Sans Serif"/>
      <family val="2"/>
    </font>
    <font>
      <i/>
      <sz val="8"/>
      <color indexed="23"/>
      <name val="Calibri"/>
      <family val="2"/>
    </font>
    <font>
      <b/>
      <sz val="11"/>
      <color indexed="32"/>
      <name val="Arial"/>
      <family val="2"/>
    </font>
    <font>
      <sz val="14"/>
      <color indexed="32"/>
      <name val="Times New Roman"/>
      <family val="1"/>
    </font>
    <font>
      <sz val="8"/>
      <color indexed="17"/>
      <name val="Calibri"/>
      <family val="2"/>
    </font>
    <font>
      <b/>
      <sz val="12"/>
      <color indexed="9"/>
      <name val="Arial"/>
      <family val="2"/>
    </font>
    <font>
      <b/>
      <sz val="11"/>
      <color indexed="9"/>
      <name val="Arial"/>
      <family val="2"/>
    </font>
    <font>
      <b/>
      <sz val="8"/>
      <color indexed="9"/>
      <name val="Arial"/>
      <family val="2"/>
    </font>
    <font>
      <sz val="9"/>
      <color indexed="13"/>
      <name val="Arial"/>
      <family val="2"/>
    </font>
    <font>
      <b/>
      <sz val="15"/>
      <color indexed="57"/>
      <name val="Calibri"/>
      <family val="2"/>
    </font>
    <font>
      <b/>
      <sz val="13"/>
      <color indexed="57"/>
      <name val="Calibri"/>
      <family val="2"/>
    </font>
    <font>
      <b/>
      <sz val="11"/>
      <color indexed="57"/>
      <name val="Calibri"/>
      <family val="2"/>
    </font>
    <font>
      <u/>
      <sz val="8"/>
      <color indexed="12"/>
      <name val="Arial"/>
      <family val="2"/>
    </font>
    <font>
      <sz val="8"/>
      <color indexed="62"/>
      <name val="Calibri"/>
      <family val="2"/>
    </font>
    <font>
      <sz val="8"/>
      <color indexed="10"/>
      <name val="Calibri"/>
      <family val="2"/>
    </font>
    <font>
      <sz val="8"/>
      <color indexed="16"/>
      <name val="Calibri"/>
      <family val="2"/>
    </font>
    <font>
      <sz val="8"/>
      <color indexed="18"/>
      <name val="Arial"/>
      <family val="2"/>
    </font>
    <font>
      <sz val="11"/>
      <color theme="1"/>
      <name val="Arial"/>
      <family val="2"/>
      <scheme val="minor"/>
    </font>
    <font>
      <b/>
      <sz val="8"/>
      <color indexed="63"/>
      <name val="Calibri"/>
      <family val="2"/>
    </font>
    <font>
      <sz val="8"/>
      <color indexed="9"/>
      <name val="Arial"/>
      <family val="2"/>
    </font>
    <font>
      <sz val="8"/>
      <color indexed="32"/>
      <name val="Arial"/>
      <family val="2"/>
    </font>
    <font>
      <sz val="10"/>
      <name val="Arial"/>
      <family val="2"/>
    </font>
    <font>
      <b/>
      <sz val="10"/>
      <color indexed="9"/>
      <name val="Arial"/>
      <family val="2"/>
    </font>
    <font>
      <b/>
      <sz val="10"/>
      <color indexed="18"/>
      <name val="Arial"/>
      <family val="2"/>
    </font>
    <font>
      <b/>
      <sz val="10"/>
      <color indexed="19"/>
      <name val="Arial"/>
      <family val="2"/>
    </font>
    <font>
      <b/>
      <sz val="18"/>
      <color indexed="13"/>
      <name val="Arial"/>
      <family val="2"/>
    </font>
    <font>
      <b/>
      <sz val="8"/>
      <color indexed="8"/>
      <name val="Calibri"/>
      <family val="2"/>
    </font>
    <font>
      <sz val="10"/>
      <color indexed="25"/>
      <name val="Arial"/>
      <family val="2"/>
    </font>
    <font>
      <u/>
      <sz val="10"/>
      <color indexed="25"/>
      <name val="Arial"/>
      <family val="2"/>
    </font>
    <font>
      <b/>
      <sz val="10"/>
      <color indexed="25"/>
      <name val="Arial"/>
      <family val="2"/>
    </font>
    <font>
      <sz val="10"/>
      <color theme="4"/>
      <name val="Arial"/>
      <family val="2"/>
    </font>
    <font>
      <sz val="9"/>
      <color theme="1"/>
      <name val="Arial"/>
      <family val="2"/>
    </font>
    <font>
      <b/>
      <sz val="9"/>
      <color theme="1"/>
      <name val="Arial"/>
      <family val="2"/>
    </font>
    <font>
      <sz val="11"/>
      <color theme="1"/>
      <name val="Arial"/>
      <family val="2"/>
    </font>
    <font>
      <b/>
      <sz val="11"/>
      <color theme="5"/>
      <name val="Arial"/>
      <family val="2"/>
    </font>
  </fonts>
  <fills count="30">
    <fill>
      <patternFill patternType="none"/>
    </fill>
    <fill>
      <patternFill patternType="gray125"/>
    </fill>
    <fill>
      <patternFill patternType="solid">
        <fgColor rgb="FFE2F0FA"/>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45"/>
      </patternFill>
    </fill>
    <fill>
      <patternFill patternType="solid">
        <fgColor indexed="32"/>
        <bgColor indexed="64"/>
      </patternFill>
    </fill>
    <fill>
      <patternFill patternType="solid">
        <fgColor indexed="9"/>
      </patternFill>
    </fill>
    <fill>
      <patternFill patternType="solid">
        <fgColor indexed="55"/>
      </patternFill>
    </fill>
    <fill>
      <patternFill patternType="solid">
        <fgColor indexed="35"/>
        <bgColor indexed="64"/>
      </patternFill>
    </fill>
    <fill>
      <patternFill patternType="solid">
        <fgColor indexed="13"/>
        <bgColor indexed="64"/>
      </patternFill>
    </fill>
    <fill>
      <patternFill patternType="solid">
        <fgColor indexed="18"/>
        <bgColor indexed="64"/>
      </patternFill>
    </fill>
    <fill>
      <patternFill patternType="solid">
        <fgColor indexed="19"/>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21"/>
        <bgColor indexed="64"/>
      </patternFill>
    </fill>
    <fill>
      <patternFill patternType="solid">
        <fgColor indexed="38"/>
        <bgColor indexed="64"/>
      </patternFill>
    </fill>
    <fill>
      <patternFill patternType="solid">
        <fgColor rgb="FF06357A"/>
        <bgColor indexed="64"/>
      </patternFill>
    </fill>
    <fill>
      <patternFill patternType="solid">
        <fgColor rgb="FF00A4E3"/>
        <bgColor indexed="64"/>
      </patternFill>
    </fill>
  </fills>
  <borders count="41">
    <border>
      <left/>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rgb="FF00A4E3"/>
      </left>
      <right/>
      <top/>
      <bottom/>
      <diagonal/>
    </border>
    <border>
      <left style="thin">
        <color rgb="FF00A4E3"/>
      </left>
      <right/>
      <top/>
      <bottom style="medium">
        <color rgb="FF00A4E3"/>
      </bottom>
      <diagonal/>
    </border>
    <border>
      <left style="medium">
        <color rgb="FF00A4E3"/>
      </left>
      <right/>
      <top style="medium">
        <color rgb="FF00A4E3"/>
      </top>
      <bottom/>
      <diagonal/>
    </border>
    <border>
      <left style="thin">
        <color rgb="FF00A4E3"/>
      </left>
      <right/>
      <top style="medium">
        <color rgb="FF00A4E3"/>
      </top>
      <bottom/>
      <diagonal/>
    </border>
    <border>
      <left style="thin">
        <color rgb="FF00A4E3"/>
      </left>
      <right style="medium">
        <color rgb="FF00A4E3"/>
      </right>
      <top style="medium">
        <color rgb="FF00A4E3"/>
      </top>
      <bottom/>
      <diagonal/>
    </border>
    <border>
      <left/>
      <right/>
      <top style="medium">
        <color rgb="FF00A4E3"/>
      </top>
      <bottom/>
      <diagonal/>
    </border>
    <border>
      <left style="medium">
        <color rgb="FF00A4E3"/>
      </left>
      <right/>
      <top style="thin">
        <color rgb="FF00A4E3"/>
      </top>
      <bottom/>
      <diagonal/>
    </border>
    <border>
      <left style="thin">
        <color rgb="FF00A4E3"/>
      </left>
      <right/>
      <top style="thin">
        <color rgb="FF00A4E3"/>
      </top>
      <bottom/>
      <diagonal/>
    </border>
    <border>
      <left style="thin">
        <color rgb="FF00A4E3"/>
      </left>
      <right style="medium">
        <color rgb="FF00A4E3"/>
      </right>
      <top style="thin">
        <color rgb="FF00A4E3"/>
      </top>
      <bottom/>
      <diagonal/>
    </border>
    <border>
      <left/>
      <right/>
      <top style="thin">
        <color rgb="FF00A4E3"/>
      </top>
      <bottom/>
      <diagonal/>
    </border>
    <border>
      <left style="medium">
        <color rgb="FF00A4E3"/>
      </left>
      <right/>
      <top/>
      <bottom/>
      <diagonal/>
    </border>
    <border>
      <left style="thin">
        <color rgb="FF00A4E3"/>
      </left>
      <right style="medium">
        <color rgb="FF00A4E3"/>
      </right>
      <top/>
      <bottom/>
      <diagonal/>
    </border>
    <border>
      <left/>
      <right/>
      <top/>
      <bottom style="medium">
        <color rgb="FF00A4E3"/>
      </bottom>
      <diagonal/>
    </border>
    <border>
      <left style="thin">
        <color rgb="FF00A4E3"/>
      </left>
      <right style="medium">
        <color rgb="FF00A4E3"/>
      </right>
      <top/>
      <bottom style="medium">
        <color rgb="FF00A4E3"/>
      </bottom>
      <diagonal/>
    </border>
    <border>
      <left style="medium">
        <color rgb="FF00A4E3"/>
      </left>
      <right/>
      <top/>
      <bottom style="medium">
        <color rgb="FF00A4E3"/>
      </bottom>
      <diagonal/>
    </border>
    <border>
      <left/>
      <right style="thin">
        <color theme="4"/>
      </right>
      <top style="medium">
        <color theme="4"/>
      </top>
      <bottom/>
      <diagonal/>
    </border>
    <border>
      <left style="thin">
        <color theme="4"/>
      </left>
      <right style="thin">
        <color theme="4"/>
      </right>
      <top style="medium">
        <color theme="4"/>
      </top>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style="medium">
        <color theme="4"/>
      </right>
      <top style="thin">
        <color theme="4"/>
      </top>
      <bottom/>
      <diagonal/>
    </border>
    <border>
      <left/>
      <right style="thin">
        <color theme="4"/>
      </right>
      <top/>
      <bottom/>
      <diagonal/>
    </border>
    <border>
      <left style="thin">
        <color theme="4"/>
      </left>
      <right style="thin">
        <color theme="4"/>
      </right>
      <top/>
      <bottom/>
      <diagonal/>
    </border>
    <border>
      <left style="thin">
        <color theme="4"/>
      </left>
      <right style="medium">
        <color theme="4"/>
      </right>
      <top/>
      <bottom/>
      <diagonal/>
    </border>
    <border>
      <left style="thin">
        <color theme="4"/>
      </left>
      <right style="medium">
        <color theme="4"/>
      </right>
      <top style="medium">
        <color theme="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theme="0"/>
      </left>
      <right style="thin">
        <color theme="0"/>
      </right>
      <top style="thin">
        <color theme="0"/>
      </top>
      <bottom style="thin">
        <color theme="0"/>
      </bottom>
      <diagonal/>
    </border>
  </borders>
  <cellStyleXfs count="95">
    <xf numFmtId="166" fontId="0" fillId="0" borderId="0"/>
    <xf numFmtId="1" fontId="3" fillId="0" borderId="1">
      <alignment vertical="top"/>
    </xf>
    <xf numFmtId="164" fontId="7" fillId="0" borderId="0"/>
    <xf numFmtId="164" fontId="4" fillId="0" borderId="0"/>
    <xf numFmtId="167" fontId="4" fillId="0" borderId="0"/>
    <xf numFmtId="165" fontId="4" fillId="0" borderId="0"/>
    <xf numFmtId="166" fontId="5" fillId="0" borderId="0"/>
    <xf numFmtId="166" fontId="6" fillId="0" borderId="0"/>
    <xf numFmtId="164" fontId="2" fillId="0" borderId="0"/>
    <xf numFmtId="164" fontId="8" fillId="0" borderId="0"/>
    <xf numFmtId="166" fontId="3" fillId="0" borderId="2" applyAlignment="0">
      <alignment horizontal="right"/>
    </xf>
    <xf numFmtId="167" fontId="3" fillId="0" borderId="2" applyAlignment="0"/>
    <xf numFmtId="165" fontId="3" fillId="0" borderId="2" applyAlignment="0"/>
    <xf numFmtId="0" fontId="1" fillId="0" borderId="2" applyFont="0" applyFill="0" applyBorder="0" applyAlignment="0" applyProtection="0"/>
    <xf numFmtId="166" fontId="4" fillId="0" borderId="0"/>
    <xf numFmtId="0" fontId="10" fillId="0" borderId="0" applyNumberFormat="0" applyFill="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8"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6" fillId="8"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9" borderId="0" applyNumberFormat="0" applyBorder="0" applyAlignment="0" applyProtection="0"/>
    <xf numFmtId="0" fontId="16" fillId="8"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1" fontId="18" fillId="16" borderId="27" applyNumberFormat="0" applyBorder="0" applyAlignment="0">
      <alignment horizontal="center" vertical="top" wrapText="1"/>
      <protection hidden="1"/>
    </xf>
    <xf numFmtId="0" fontId="19" fillId="17" borderId="28" applyNumberFormat="0" applyAlignment="0" applyProtection="0"/>
    <xf numFmtId="0" fontId="20" fillId="18" borderId="29" applyNumberFormat="0" applyAlignment="0" applyProtection="0"/>
    <xf numFmtId="169" fontId="13" fillId="0" borderId="0" applyBorder="0">
      <alignment horizontal="right"/>
    </xf>
    <xf numFmtId="169" fontId="13" fillId="0" borderId="30" applyAlignment="0">
      <alignment horizontal="right"/>
    </xf>
    <xf numFmtId="40" fontId="21" fillId="0" borderId="0" applyFont="0" applyFill="0" applyBorder="0" applyAlignment="0" applyProtection="0"/>
    <xf numFmtId="0" fontId="22" fillId="0" borderId="0"/>
    <xf numFmtId="0" fontId="23" fillId="0" borderId="0" applyNumberFormat="0" applyFill="0" applyBorder="0" applyAlignment="0" applyProtection="0"/>
    <xf numFmtId="1" fontId="24" fillId="19" borderId="31" applyNumberFormat="0" applyBorder="0" applyAlignment="0">
      <alignment horizontal="centerContinuous" vertical="center"/>
      <protection locked="0"/>
    </xf>
    <xf numFmtId="1" fontId="25" fillId="19" borderId="31" applyNumberFormat="0" applyBorder="0" applyAlignment="0">
      <alignment horizontal="centerContinuous" vertical="center"/>
      <protection locked="0"/>
    </xf>
    <xf numFmtId="170" fontId="5" fillId="20" borderId="0" applyBorder="0">
      <protection locked="0"/>
    </xf>
    <xf numFmtId="0" fontId="26" fillId="8" borderId="0" applyNumberFormat="0" applyBorder="0" applyAlignment="0" applyProtection="0"/>
    <xf numFmtId="170" fontId="27" fillId="21" borderId="32" applyNumberFormat="0" applyBorder="0" applyAlignment="0">
      <protection locked="0"/>
    </xf>
    <xf numFmtId="170" fontId="28" fillId="21" borderId="0" applyNumberFormat="0" applyAlignment="0">
      <protection locked="0"/>
    </xf>
    <xf numFmtId="170" fontId="29" fillId="21" borderId="0" applyNumberFormat="0" applyBorder="0" applyProtection="0">
      <alignment horizontal="center" vertical="center"/>
      <protection locked="0"/>
    </xf>
    <xf numFmtId="0" fontId="30" fillId="16" borderId="0" applyNumberFormat="0" applyBorder="0" applyAlignment="0">
      <protection hidden="1"/>
    </xf>
    <xf numFmtId="0" fontId="31" fillId="0" borderId="33" applyNumberFormat="0" applyFill="0" applyAlignment="0" applyProtection="0"/>
    <xf numFmtId="0" fontId="32" fillId="0" borderId="34" applyNumberFormat="0" applyFill="0" applyAlignment="0" applyProtection="0"/>
    <xf numFmtId="0" fontId="33" fillId="0" borderId="35" applyNumberFormat="0" applyFill="0" applyAlignment="0" applyProtection="0"/>
    <xf numFmtId="0" fontId="33" fillId="0" borderId="0" applyNumberFormat="0" applyFill="0" applyBorder="0" applyAlignment="0" applyProtection="0"/>
    <xf numFmtId="2" fontId="18" fillId="16" borderId="0" applyAlignment="0">
      <alignment horizontal="right"/>
      <protection locked="0"/>
    </xf>
    <xf numFmtId="0" fontId="34" fillId="0" borderId="0" applyNumberFormat="0" applyFill="0" applyBorder="0" applyAlignment="0" applyProtection="0">
      <alignment vertical="top"/>
      <protection locked="0"/>
    </xf>
    <xf numFmtId="0" fontId="35" fillId="22" borderId="28" applyNumberFormat="0" applyAlignment="0" applyProtection="0"/>
    <xf numFmtId="0" fontId="36" fillId="0" borderId="36" applyNumberFormat="0" applyFill="0" applyAlignment="0" applyProtection="0"/>
    <xf numFmtId="171" fontId="4" fillId="23" borderId="0">
      <alignment horizontal="center"/>
    </xf>
    <xf numFmtId="0" fontId="37" fillId="22" borderId="0" applyNumberFormat="0" applyBorder="0" applyAlignment="0" applyProtection="0"/>
    <xf numFmtId="170" fontId="38" fillId="24" borderId="0">
      <protection locked="0"/>
    </xf>
    <xf numFmtId="0" fontId="39" fillId="0" borderId="0"/>
    <xf numFmtId="2" fontId="4" fillId="25" borderId="0">
      <protection locked="0"/>
    </xf>
    <xf numFmtId="0" fontId="38" fillId="6" borderId="37" applyNumberFormat="0" applyFont="0" applyAlignment="0" applyProtection="0"/>
    <xf numFmtId="0" fontId="40" fillId="17" borderId="38" applyNumberFormat="0" applyAlignment="0" applyProtection="0"/>
    <xf numFmtId="9" fontId="21" fillId="0" borderId="0" applyFont="0" applyFill="0" applyBorder="0" applyAlignment="0" applyProtection="0"/>
    <xf numFmtId="0" fontId="27" fillId="16" borderId="0"/>
    <xf numFmtId="2" fontId="41" fillId="16" borderId="0">
      <alignment horizontal="center"/>
    </xf>
    <xf numFmtId="2" fontId="4" fillId="24" borderId="0">
      <protection locked="0"/>
    </xf>
    <xf numFmtId="1" fontId="4" fillId="25" borderId="0"/>
    <xf numFmtId="170" fontId="42" fillId="25" borderId="0" applyBorder="0" applyAlignment="0">
      <protection hidden="1"/>
    </xf>
    <xf numFmtId="1" fontId="42" fillId="25" borderId="0">
      <alignment horizontal="center"/>
    </xf>
    <xf numFmtId="170" fontId="42" fillId="23" borderId="0"/>
    <xf numFmtId="0" fontId="43" fillId="0" borderId="0" applyFont="0" applyFill="0" applyBorder="0" applyAlignment="0" applyProtection="0"/>
    <xf numFmtId="172" fontId="44" fillId="21" borderId="0"/>
    <xf numFmtId="0" fontId="45" fillId="17" borderId="0"/>
    <xf numFmtId="169" fontId="46" fillId="26" borderId="0" applyNumberFormat="0" applyBorder="0"/>
    <xf numFmtId="1" fontId="47" fillId="27" borderId="0">
      <alignment horizontal="center"/>
    </xf>
    <xf numFmtId="169" fontId="1" fillId="0" borderId="0"/>
    <xf numFmtId="0" fontId="48" fillId="0" borderId="39" applyNumberFormat="0" applyFill="0" applyAlignment="0" applyProtection="0"/>
    <xf numFmtId="169" fontId="13" fillId="0" borderId="2"/>
    <xf numFmtId="170" fontId="42" fillId="25" borderId="27" applyBorder="0">
      <alignment horizontal="right" vertical="center"/>
      <protection locked="0"/>
    </xf>
    <xf numFmtId="172" fontId="42" fillId="25" borderId="27" applyBorder="0">
      <alignment horizontal="right" vertical="center"/>
      <protection locked="0"/>
    </xf>
    <xf numFmtId="0" fontId="36" fillId="0" borderId="0" applyNumberFormat="0" applyFill="0" applyBorder="0" applyAlignment="0" applyProtection="0"/>
    <xf numFmtId="1" fontId="42" fillId="25" borderId="0">
      <alignment horizontal="center"/>
    </xf>
    <xf numFmtId="1" fontId="4" fillId="25" borderId="0"/>
    <xf numFmtId="0" fontId="39" fillId="0" borderId="0"/>
    <xf numFmtId="0" fontId="55" fillId="0" borderId="0"/>
  </cellStyleXfs>
  <cellXfs count="64">
    <xf numFmtId="166" fontId="0" fillId="0" borderId="0" xfId="0"/>
    <xf numFmtId="166" fontId="4" fillId="0" borderId="0" xfId="14"/>
    <xf numFmtId="0" fontId="10" fillId="0" borderId="0" xfId="15"/>
    <xf numFmtId="166" fontId="11" fillId="0" borderId="0" xfId="14" applyFont="1" applyAlignment="1">
      <alignment horizontal="left" vertical="center"/>
    </xf>
    <xf numFmtId="166" fontId="9" fillId="0" borderId="0" xfId="14" quotePrefix="1" applyFont="1" applyAlignment="1">
      <alignment horizontal="left" vertical="center"/>
    </xf>
    <xf numFmtId="166" fontId="9" fillId="0" borderId="0" xfId="14" applyFont="1"/>
    <xf numFmtId="166" fontId="12" fillId="0" borderId="0" xfId="14" applyFont="1"/>
    <xf numFmtId="166" fontId="4" fillId="2" borderId="5" xfId="14" applyFont="1" applyFill="1" applyBorder="1"/>
    <xf numFmtId="0" fontId="4" fillId="2" borderId="6" xfId="14" applyNumberFormat="1" applyFont="1" applyFill="1" applyBorder="1"/>
    <xf numFmtId="0" fontId="4" fillId="2" borderId="7" xfId="14" applyNumberFormat="1" applyFont="1" applyFill="1" applyBorder="1"/>
    <xf numFmtId="0" fontId="4" fillId="2" borderId="8" xfId="14" applyNumberFormat="1" applyFont="1" applyFill="1" applyBorder="1"/>
    <xf numFmtId="166" fontId="13" fillId="2" borderId="9" xfId="14" applyFont="1" applyFill="1" applyBorder="1"/>
    <xf numFmtId="0" fontId="4" fillId="2" borderId="10" xfId="14" applyNumberFormat="1" applyFont="1" applyFill="1" applyBorder="1"/>
    <xf numFmtId="0" fontId="4" fillId="2" borderId="11" xfId="14" applyNumberFormat="1" applyFont="1" applyFill="1" applyBorder="1"/>
    <xf numFmtId="0" fontId="4" fillId="2" borderId="12" xfId="14" applyNumberFormat="1" applyFont="1" applyFill="1" applyBorder="1"/>
    <xf numFmtId="166" fontId="4" fillId="2" borderId="13" xfId="14" applyFont="1" applyFill="1" applyBorder="1"/>
    <xf numFmtId="166" fontId="4" fillId="2" borderId="3" xfId="14" applyFont="1" applyFill="1" applyBorder="1"/>
    <xf numFmtId="166" fontId="4" fillId="2" borderId="14" xfId="14" applyFont="1" applyFill="1" applyBorder="1"/>
    <xf numFmtId="166" fontId="4" fillId="2" borderId="0" xfId="14" applyFont="1" applyFill="1" applyBorder="1"/>
    <xf numFmtId="168" fontId="4" fillId="0" borderId="0" xfId="14" applyNumberFormat="1"/>
    <xf numFmtId="166" fontId="13" fillId="2" borderId="5" xfId="14" applyFont="1" applyFill="1" applyBorder="1"/>
    <xf numFmtId="166" fontId="4" fillId="2" borderId="6" xfId="14" applyFont="1" applyFill="1" applyBorder="1"/>
    <xf numFmtId="166" fontId="4" fillId="2" borderId="7" xfId="14" applyFont="1" applyFill="1" applyBorder="1"/>
    <xf numFmtId="166" fontId="4" fillId="2" borderId="8" xfId="14" applyFont="1" applyFill="1" applyBorder="1"/>
    <xf numFmtId="166" fontId="14" fillId="2" borderId="3" xfId="14" applyNumberFormat="1" applyFont="1" applyFill="1" applyBorder="1"/>
    <xf numFmtId="166" fontId="4" fillId="2" borderId="3" xfId="14" applyNumberFormat="1" applyFont="1" applyFill="1" applyBorder="1"/>
    <xf numFmtId="166" fontId="4" fillId="2" borderId="14" xfId="14" applyNumberFormat="1" applyFont="1" applyFill="1" applyBorder="1"/>
    <xf numFmtId="166" fontId="14" fillId="2" borderId="14" xfId="14" applyNumberFormat="1" applyFont="1" applyFill="1" applyBorder="1"/>
    <xf numFmtId="166" fontId="14" fillId="2" borderId="0" xfId="14" applyNumberFormat="1" applyFont="1" applyFill="1" applyBorder="1"/>
    <xf numFmtId="166" fontId="14" fillId="2" borderId="15" xfId="14" applyNumberFormat="1" applyFont="1" applyFill="1" applyBorder="1"/>
    <xf numFmtId="166" fontId="14" fillId="2" borderId="16" xfId="14" applyNumberFormat="1" applyFont="1" applyFill="1" applyBorder="1"/>
    <xf numFmtId="166" fontId="4" fillId="2" borderId="17" xfId="14" applyFont="1" applyFill="1" applyBorder="1"/>
    <xf numFmtId="166" fontId="14" fillId="2" borderId="4" xfId="14" applyNumberFormat="1" applyFont="1" applyFill="1" applyBorder="1"/>
    <xf numFmtId="0" fontId="4" fillId="2" borderId="18" xfId="14" applyNumberFormat="1" applyFont="1" applyFill="1" applyBorder="1"/>
    <xf numFmtId="0" fontId="4" fillId="2" borderId="19" xfId="14" applyNumberFormat="1" applyFont="1" applyFill="1" applyBorder="1"/>
    <xf numFmtId="0" fontId="4" fillId="2" borderId="20" xfId="14" applyNumberFormat="1" applyFont="1" applyFill="1" applyBorder="1"/>
    <xf numFmtId="0" fontId="4" fillId="2" borderId="21" xfId="14" applyNumberFormat="1" applyFont="1" applyFill="1" applyBorder="1"/>
    <xf numFmtId="0" fontId="4" fillId="2" borderId="22" xfId="14" applyNumberFormat="1" applyFont="1" applyFill="1" applyBorder="1"/>
    <xf numFmtId="166" fontId="4" fillId="3" borderId="23" xfId="14" applyNumberFormat="1" applyFont="1" applyFill="1" applyBorder="1"/>
    <xf numFmtId="166" fontId="4" fillId="3" borderId="24" xfId="14" applyNumberFormat="1" applyFont="1" applyFill="1" applyBorder="1"/>
    <xf numFmtId="166" fontId="4" fillId="3" borderId="25" xfId="14" applyNumberFormat="1" applyFont="1" applyFill="1" applyBorder="1"/>
    <xf numFmtId="166" fontId="4" fillId="2" borderId="18" xfId="14" applyFont="1" applyFill="1" applyBorder="1"/>
    <xf numFmtId="166" fontId="4" fillId="2" borderId="19" xfId="14" applyFont="1" applyFill="1" applyBorder="1"/>
    <xf numFmtId="166" fontId="4" fillId="2" borderId="26" xfId="14" applyFont="1" applyFill="1" applyBorder="1"/>
    <xf numFmtId="1" fontId="0" fillId="0" borderId="0" xfId="0" applyNumberFormat="1"/>
    <xf numFmtId="166" fontId="50" fillId="0" borderId="0" xfId="15" applyNumberFormat="1" applyFont="1"/>
    <xf numFmtId="166" fontId="51" fillId="0" borderId="0" xfId="0" applyFont="1"/>
    <xf numFmtId="1" fontId="52" fillId="0" borderId="0" xfId="0" applyNumberFormat="1" applyFont="1"/>
    <xf numFmtId="1" fontId="52" fillId="0" borderId="0" xfId="0" quotePrefix="1" applyNumberFormat="1" applyFont="1"/>
    <xf numFmtId="1" fontId="11" fillId="0" borderId="0" xfId="0" applyNumberFormat="1" applyFont="1"/>
    <xf numFmtId="1" fontId="49" fillId="0" borderId="0" xfId="0" applyNumberFormat="1" applyFont="1" applyAlignment="1">
      <alignment horizontal="center"/>
    </xf>
    <xf numFmtId="166" fontId="10" fillId="0" borderId="0" xfId="15" applyNumberFormat="1"/>
    <xf numFmtId="1" fontId="51" fillId="0" borderId="0" xfId="0" applyNumberFormat="1" applyFont="1" applyAlignment="1">
      <alignment horizontal="left"/>
    </xf>
    <xf numFmtId="0" fontId="53" fillId="0" borderId="0" xfId="93" applyFont="1"/>
    <xf numFmtId="0" fontId="54" fillId="0" borderId="0" xfId="93" applyFont="1" applyBorder="1"/>
    <xf numFmtId="0" fontId="53" fillId="0" borderId="0" xfId="93" applyFont="1" applyBorder="1"/>
    <xf numFmtId="0" fontId="53" fillId="0" borderId="0" xfId="93" applyFont="1" applyBorder="1" applyAlignment="1">
      <alignment horizontal="left" vertical="top" wrapText="1"/>
    </xf>
    <xf numFmtId="1" fontId="51" fillId="0" borderId="0" xfId="94" applyNumberFormat="1" applyFont="1"/>
    <xf numFmtId="166" fontId="0" fillId="28" borderId="40" xfId="0" applyFill="1" applyBorder="1"/>
    <xf numFmtId="166" fontId="0" fillId="29" borderId="40" xfId="0" applyFill="1" applyBorder="1"/>
    <xf numFmtId="166" fontId="4" fillId="2" borderId="4" xfId="14" applyFont="1" applyFill="1" applyBorder="1"/>
    <xf numFmtId="166" fontId="4" fillId="2" borderId="16" xfId="14" applyFont="1" applyFill="1" applyBorder="1"/>
    <xf numFmtId="166" fontId="56" fillId="0" borderId="0" xfId="0" applyFont="1"/>
    <xf numFmtId="165" fontId="4" fillId="0" borderId="0" xfId="14" applyNumberFormat="1"/>
  </cellXfs>
  <cellStyles count="95">
    <cellStyle name="20% - Accent1 2" xfId="16"/>
    <cellStyle name="20% - Accent2 2" xfId="17"/>
    <cellStyle name="20% - Accent3 2" xfId="18"/>
    <cellStyle name="20% - Accent4 2" xfId="19"/>
    <cellStyle name="20% - Accent5 2" xfId="20"/>
    <cellStyle name="20% - Accent6 2" xfId="21"/>
    <cellStyle name="40% - Accent1 2" xfId="22"/>
    <cellStyle name="40% - Accent2 2" xfId="23"/>
    <cellStyle name="40% - Accent3 2" xfId="24"/>
    <cellStyle name="40% - Accent4 2" xfId="25"/>
    <cellStyle name="40% - Accent5 2" xfId="26"/>
    <cellStyle name="40% - Accent6 2" xfId="27"/>
    <cellStyle name="60% - Accent1 2" xfId="28"/>
    <cellStyle name="60% - Accent2 2" xfId="29"/>
    <cellStyle name="60% - Accent3 2" xfId="30"/>
    <cellStyle name="60% - Accent4 2" xfId="31"/>
    <cellStyle name="60% - Accent5 2" xfId="32"/>
    <cellStyle name="60% - Accent6 2" xfId="33"/>
    <cellStyle name="Accent1 2" xfId="34"/>
    <cellStyle name="Accent2 2" xfId="35"/>
    <cellStyle name="Accent3 2" xfId="36"/>
    <cellStyle name="Accent4 2" xfId="37"/>
    <cellStyle name="Accent5 2" xfId="38"/>
    <cellStyle name="Accent6 2" xfId="39"/>
    <cellStyle name="Bad 2" xfId="40"/>
    <cellStyle name="Band 2" xfId="41"/>
    <cellStyle name="Calculation 2" xfId="42"/>
    <cellStyle name="Check Cell 2" xfId="43"/>
    <cellStyle name="ColumnHeading" xfId="1"/>
    <cellStyle name="ColumnHeadings" xfId="44"/>
    <cellStyle name="ColumnHeadings2" xfId="45"/>
    <cellStyle name="Comma 2" xfId="46"/>
    <cellStyle name="Comment" xfId="47"/>
    <cellStyle name="CountryTitle" xfId="2"/>
    <cellStyle name="Explanatory Text 2" xfId="48"/>
    <cellStyle name="FieldName" xfId="49"/>
    <cellStyle name="FieldName 2" xfId="50"/>
    <cellStyle name="Footnote" xfId="3"/>
    <cellStyle name="FS_Headings" xfId="51"/>
    <cellStyle name="Good 2" xfId="52"/>
    <cellStyle name="Header1" xfId="53"/>
    <cellStyle name="Header2" xfId="54"/>
    <cellStyle name="Header3" xfId="55"/>
    <cellStyle name="Heading" xfId="56"/>
    <cellStyle name="Heading 1 2" xfId="57"/>
    <cellStyle name="Heading 2 2" xfId="58"/>
    <cellStyle name="Heading 3 2" xfId="59"/>
    <cellStyle name="Heading 4 2" xfId="60"/>
    <cellStyle name="Heading 5" xfId="61"/>
    <cellStyle name="Hyperlink" xfId="15" builtinId="8"/>
    <cellStyle name="Hyperlink 2" xfId="62"/>
    <cellStyle name="Input 2" xfId="63"/>
    <cellStyle name="Linked Cell 2" xfId="64"/>
    <cellStyle name="MonthYears" xfId="65"/>
    <cellStyle name="Neutral 2" xfId="66"/>
    <cellStyle name="Normal" xfId="0" builtinId="0"/>
    <cellStyle name="Normal [0]" xfId="4"/>
    <cellStyle name="Normal [2]" xfId="5"/>
    <cellStyle name="Normal 2" xfId="67"/>
    <cellStyle name="Normal 2 2" xfId="93"/>
    <cellStyle name="Normal 3" xfId="68"/>
    <cellStyle name="Normal 4" xfId="14"/>
    <cellStyle name="Normal 5" xfId="69"/>
    <cellStyle name="Normal 6" xfId="94"/>
    <cellStyle name="Note 2" xfId="70"/>
    <cellStyle name="Output 2" xfId="71"/>
    <cellStyle name="Percent 2" xfId="72"/>
    <cellStyle name="PriceHeading1" xfId="73"/>
    <cellStyle name="PriceHeading2" xfId="74"/>
    <cellStyle name="PriceUnprotected" xfId="75"/>
    <cellStyle name="PriceYear" xfId="76"/>
    <cellStyle name="Protected" xfId="77"/>
    <cellStyle name="ProtectedDates" xfId="78"/>
    <cellStyle name="ProtectedFormulae" xfId="79"/>
    <cellStyle name="RowHeading" xfId="6"/>
    <cellStyle name="Style 1" xfId="80"/>
    <cellStyle name="Sub_Title" xfId="81"/>
    <cellStyle name="SubHeading" xfId="7"/>
    <cellStyle name="SubsidTitle" xfId="8"/>
    <cellStyle name="TaxHeadings" xfId="82"/>
    <cellStyle name="Title" xfId="9" builtinId="15" customBuiltin="1"/>
    <cellStyle name="Title 2" xfId="83"/>
    <cellStyle name="Title 3" xfId="84"/>
    <cellStyle name="Titles" xfId="85"/>
    <cellStyle name="Total 2" xfId="86"/>
    <cellStyle name="Totals" xfId="10"/>
    <cellStyle name="Totals [0]" xfId="11"/>
    <cellStyle name="Totals [2]" xfId="12"/>
    <cellStyle name="Totals 2" xfId="87"/>
    <cellStyle name="UnProtectedCalc" xfId="88"/>
    <cellStyle name="UnProtectedCalc 2" xfId="89"/>
    <cellStyle name="Warning Text 2" xfId="90"/>
    <cellStyle name="Year" xfId="13"/>
    <cellStyle name="Year 2" xfId="91"/>
    <cellStyle name="Year 3" xfId="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EEAE9"/>
      <rgbColor rgb="00F68932"/>
      <rgbColor rgb="00FFEAB5"/>
      <rgbColor rgb="00A2BACC"/>
      <rgbColor rgb="00986F94"/>
      <rgbColor rgb="00FFEEC6"/>
      <rgbColor rgb="00D4E7F7"/>
      <rgbColor rgb="00CAC0B6"/>
      <rgbColor rgb="0000A4E3"/>
      <rgbColor rgb="0006357A"/>
      <rgbColor rgb="00ADAFB2"/>
      <rgbColor rgb="00008542"/>
      <rgbColor rgb="00EAA814"/>
      <rgbColor rgb="00A31C37"/>
      <rgbColor rgb="00027971"/>
      <rgbColor rgb="005C1848"/>
      <rgbColor rgb="00786592"/>
      <rgbColor rgb="00EFD307"/>
      <rgbColor rgb="00026475"/>
      <rgbColor rgb="00FF4E50"/>
      <rgbColor rgb="00E2F0FA"/>
      <rgbColor rgb="005C6D00"/>
      <rgbColor rgb="00D26400"/>
      <rgbColor rgb="0071997F"/>
      <rgbColor rgb="0000CCFF"/>
      <rgbColor rgb="00E2F0FA"/>
      <rgbColor rgb="00A3A2C0"/>
      <rgbColor rgb="0097C7ED"/>
      <rgbColor rgb="00CECED0"/>
      <rgbColor rgb="0089B084"/>
      <rgbColor rgb="00F5CB80"/>
      <rgbColor rgb="00C57677"/>
      <rgbColor rgb="0083A8A4"/>
      <rgbColor rgb="00916481"/>
      <rgbColor rgb="00D4CEDE"/>
      <rgbColor rgb="00FAEDB4"/>
      <rgbColor rgb="008FA7B4"/>
      <rgbColor rgb="00F8C1B8"/>
      <rgbColor rgb="00CEE8E8"/>
      <rgbColor rgb="00BBBC9B"/>
      <rgbColor rgb="00EEC39E"/>
      <rgbColor rgb="00C9D4C9"/>
      <rgbColor rgb="00B48E33"/>
      <rgbColor rgb="007A1227"/>
      <rgbColor rgb="00993300"/>
      <rgbColor rgb="00993366"/>
      <rgbColor rgb="00333399"/>
      <rgbColor rgb="00333333"/>
    </indexedColors>
    <mruColors>
      <color rgb="FF00632F"/>
      <color rgb="FF828385"/>
      <color rgb="FF007BAB"/>
      <color rgb="FF03255A"/>
      <color rgb="FF901730"/>
      <color rgb="FFD4A73E"/>
      <color rgb="FF007539"/>
      <color rgb="FF999B9D"/>
      <color rgb="FF0091C9"/>
      <color rgb="FF052E6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925954917517346"/>
          <c:y val="7.5074001166520854E-2"/>
          <c:w val="0.83077283600939067"/>
          <c:h val="0.6782741912173007"/>
        </c:manualLayout>
      </c:layout>
      <c:lineChart>
        <c:grouping val="standard"/>
        <c:varyColors val="0"/>
        <c:ser>
          <c:idx val="0"/>
          <c:order val="0"/>
          <c:tx>
            <c:strRef>
              <c:f>'Base_no carbon'!$B$32</c:f>
              <c:strCache>
                <c:ptCount val="1"/>
                <c:pt idx="0">
                  <c:v>Bayswater and Liddel</c:v>
                </c:pt>
              </c:strCache>
            </c:strRef>
          </c:tx>
          <c:spPr>
            <a:ln w="25400" cap="rnd" cmpd="sng" algn="ctr">
              <a:solidFill>
                <a:srgbClr val="00A4E3"/>
              </a:solidFill>
              <a:prstDash val="solid"/>
              <a:round/>
              <a:headEnd type="none" w="med" len="med"/>
              <a:tailEnd type="none" w="med" len="med"/>
            </a:ln>
            <a:effectLst/>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carbon'!$C$32:$AA$32</c:f>
              <c:numCache>
                <c:formatCode>#,##0.0_);\-#,##0.0_);\-_)</c:formatCode>
                <c:ptCount val="25"/>
                <c:pt idx="0">
                  <c:v>1.4630000000000001</c:v>
                </c:pt>
                <c:pt idx="1">
                  <c:v>1.4850000000000001</c:v>
                </c:pt>
                <c:pt idx="2">
                  <c:v>1.526</c:v>
                </c:pt>
                <c:pt idx="3">
                  <c:v>1.595</c:v>
                </c:pt>
                <c:pt idx="4">
                  <c:v>1.585</c:v>
                </c:pt>
                <c:pt idx="5">
                  <c:v>1.597</c:v>
                </c:pt>
                <c:pt idx="6">
                  <c:v>1.645</c:v>
                </c:pt>
                <c:pt idx="7">
                  <c:v>1.698</c:v>
                </c:pt>
                <c:pt idx="8">
                  <c:v>1.756</c:v>
                </c:pt>
                <c:pt idx="9">
                  <c:v>1.7569999999999999</c:v>
                </c:pt>
                <c:pt idx="10">
                  <c:v>1.9550000000000001</c:v>
                </c:pt>
                <c:pt idx="11">
                  <c:v>2.3759999999999999</c:v>
                </c:pt>
                <c:pt idx="12">
                  <c:v>2.6360000000000001</c:v>
                </c:pt>
                <c:pt idx="13">
                  <c:v>2.7589999999999999</c:v>
                </c:pt>
                <c:pt idx="14">
                  <c:v>2.863</c:v>
                </c:pt>
                <c:pt idx="15">
                  <c:v>2.9049999999999998</c:v>
                </c:pt>
                <c:pt idx="16">
                  <c:v>2.9460000000000002</c:v>
                </c:pt>
                <c:pt idx="17">
                  <c:v>2.9980000000000002</c:v>
                </c:pt>
                <c:pt idx="18">
                  <c:v>3.07</c:v>
                </c:pt>
                <c:pt idx="19">
                  <c:v>3.1070000000000002</c:v>
                </c:pt>
                <c:pt idx="20">
                  <c:v>3.1070000000000002</c:v>
                </c:pt>
                <c:pt idx="21">
                  <c:v>3.1070000000000002</c:v>
                </c:pt>
                <c:pt idx="22">
                  <c:v>3.1070000000000002</c:v>
                </c:pt>
                <c:pt idx="23">
                  <c:v>3.1070000000000002</c:v>
                </c:pt>
                <c:pt idx="24">
                  <c:v>3.1070000000000002</c:v>
                </c:pt>
              </c:numCache>
            </c:numRef>
          </c:val>
          <c:smooth val="0"/>
        </c:ser>
        <c:ser>
          <c:idx val="1"/>
          <c:order val="1"/>
          <c:tx>
            <c:strRef>
              <c:f>'Base_no carbon'!$B$33</c:f>
              <c:strCache>
                <c:ptCount val="1"/>
                <c:pt idx="0">
                  <c:v>Eraring</c:v>
                </c:pt>
              </c:strCache>
            </c:strRef>
          </c:tx>
          <c:spPr>
            <a:ln w="25400" cap="rnd" cmpd="sng" algn="ctr">
              <a:solidFill>
                <a:srgbClr val="06357A"/>
              </a:solidFill>
              <a:prstDash val="solid"/>
              <a:round/>
              <a:headEnd type="none" w="med" len="med"/>
              <a:tailEnd type="none" w="med" len="med"/>
            </a:ln>
            <a:effectLst/>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carbon'!$C$33:$AA$33</c:f>
              <c:numCache>
                <c:formatCode>#,##0.0_);\-#,##0.0_);\-_)</c:formatCode>
                <c:ptCount val="25"/>
                <c:pt idx="0">
                  <c:v>2.29</c:v>
                </c:pt>
                <c:pt idx="1">
                  <c:v>2.3199999999999998</c:v>
                </c:pt>
                <c:pt idx="2">
                  <c:v>2.4620000000000002</c:v>
                </c:pt>
                <c:pt idx="3">
                  <c:v>2.6469999999999998</c:v>
                </c:pt>
                <c:pt idx="4">
                  <c:v>2.8090000000000002</c:v>
                </c:pt>
                <c:pt idx="5">
                  <c:v>2.867</c:v>
                </c:pt>
                <c:pt idx="6">
                  <c:v>2.923</c:v>
                </c:pt>
                <c:pt idx="7">
                  <c:v>2.9969999999999999</c:v>
                </c:pt>
                <c:pt idx="8">
                  <c:v>3.1469999999999998</c:v>
                </c:pt>
                <c:pt idx="9">
                  <c:v>3.2730000000000001</c:v>
                </c:pt>
                <c:pt idx="10">
                  <c:v>3.31</c:v>
                </c:pt>
                <c:pt idx="11">
                  <c:v>3.4020000000000001</c:v>
                </c:pt>
                <c:pt idx="12">
                  <c:v>3.524</c:v>
                </c:pt>
                <c:pt idx="13">
                  <c:v>3.6539999999999999</c:v>
                </c:pt>
                <c:pt idx="14">
                  <c:v>3.746</c:v>
                </c:pt>
                <c:pt idx="15">
                  <c:v>3.7970000000000002</c:v>
                </c:pt>
                <c:pt idx="16">
                  <c:v>3.8620000000000001</c:v>
                </c:pt>
                <c:pt idx="17">
                  <c:v>3.9289999999999998</c:v>
                </c:pt>
                <c:pt idx="18">
                  <c:v>4.0229999999999997</c:v>
                </c:pt>
                <c:pt idx="19">
                  <c:v>4.0709999999999997</c:v>
                </c:pt>
                <c:pt idx="20">
                  <c:v>4.0709999999999997</c:v>
                </c:pt>
                <c:pt idx="21">
                  <c:v>4.0709999999999997</c:v>
                </c:pt>
                <c:pt idx="22">
                  <c:v>4.0709999999999997</c:v>
                </c:pt>
                <c:pt idx="23">
                  <c:v>4.0709999999999997</c:v>
                </c:pt>
                <c:pt idx="24">
                  <c:v>4.0709999999999997</c:v>
                </c:pt>
              </c:numCache>
            </c:numRef>
          </c:val>
          <c:smooth val="0"/>
        </c:ser>
        <c:ser>
          <c:idx val="2"/>
          <c:order val="2"/>
          <c:tx>
            <c:strRef>
              <c:f>'Base_no carbon'!$B$34</c:f>
              <c:strCache>
                <c:ptCount val="1"/>
                <c:pt idx="0">
                  <c:v>Vales Point</c:v>
                </c:pt>
              </c:strCache>
            </c:strRef>
          </c:tx>
          <c:spPr>
            <a:ln w="25400" cap="rnd" cmpd="sng" algn="ctr">
              <a:solidFill>
                <a:srgbClr val="ADAFB2"/>
              </a:solidFill>
              <a:prstDash val="solid"/>
              <a:round/>
              <a:headEnd type="none" w="med" len="med"/>
              <a:tailEnd type="none" w="med" len="med"/>
            </a:ln>
            <a:effectLst/>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carbon'!$C$34:$AA$34</c:f>
              <c:numCache>
                <c:formatCode>#,##0.0_);\-#,##0.0_);\-_)</c:formatCode>
                <c:ptCount val="25"/>
                <c:pt idx="0">
                  <c:v>2.262</c:v>
                </c:pt>
                <c:pt idx="1">
                  <c:v>2.2309999999999999</c:v>
                </c:pt>
                <c:pt idx="2">
                  <c:v>2.3620000000000001</c:v>
                </c:pt>
                <c:pt idx="3">
                  <c:v>2.5470000000000002</c:v>
                </c:pt>
                <c:pt idx="4">
                  <c:v>2.7090000000000001</c:v>
                </c:pt>
                <c:pt idx="5">
                  <c:v>2.7669999999999999</c:v>
                </c:pt>
                <c:pt idx="6">
                  <c:v>2.923</c:v>
                </c:pt>
                <c:pt idx="7">
                  <c:v>2.9969999999999999</c:v>
                </c:pt>
                <c:pt idx="8">
                  <c:v>3.1469999999999998</c:v>
                </c:pt>
                <c:pt idx="9">
                  <c:v>3.2730000000000001</c:v>
                </c:pt>
                <c:pt idx="10">
                  <c:v>3.31</c:v>
                </c:pt>
                <c:pt idx="11">
                  <c:v>3.4020000000000001</c:v>
                </c:pt>
                <c:pt idx="12">
                  <c:v>3.524</c:v>
                </c:pt>
                <c:pt idx="13">
                  <c:v>3.6539999999999999</c:v>
                </c:pt>
                <c:pt idx="14">
                  <c:v>3.746</c:v>
                </c:pt>
                <c:pt idx="15">
                  <c:v>3.7970000000000002</c:v>
                </c:pt>
                <c:pt idx="16">
                  <c:v>3.8620000000000001</c:v>
                </c:pt>
                <c:pt idx="17">
                  <c:v>3.9289999999999998</c:v>
                </c:pt>
                <c:pt idx="18">
                  <c:v>4.0229999999999997</c:v>
                </c:pt>
                <c:pt idx="19">
                  <c:v>4.0709999999999997</c:v>
                </c:pt>
                <c:pt idx="20">
                  <c:v>4.0709999999999997</c:v>
                </c:pt>
                <c:pt idx="21">
                  <c:v>4.0709999999999997</c:v>
                </c:pt>
                <c:pt idx="22">
                  <c:v>4.0709999999999997</c:v>
                </c:pt>
                <c:pt idx="23">
                  <c:v>4.0709999999999997</c:v>
                </c:pt>
                <c:pt idx="24">
                  <c:v>4.0709999999999997</c:v>
                </c:pt>
              </c:numCache>
            </c:numRef>
          </c:val>
          <c:smooth val="0"/>
        </c:ser>
        <c:ser>
          <c:idx val="3"/>
          <c:order val="3"/>
          <c:tx>
            <c:strRef>
              <c:f>'Base_no carbon'!$B$35</c:f>
              <c:strCache>
                <c:ptCount val="1"/>
                <c:pt idx="0">
                  <c:v>Delta West</c:v>
                </c:pt>
              </c:strCache>
            </c:strRef>
          </c:tx>
          <c:spPr>
            <a:ln w="25400" cap="rnd" cmpd="sng" algn="ctr">
              <a:solidFill>
                <a:srgbClr val="008542"/>
              </a:solidFill>
              <a:prstDash val="solid"/>
              <a:round/>
              <a:headEnd type="none" w="med" len="med"/>
              <a:tailEnd type="none" w="med" len="med"/>
            </a:ln>
            <a:effectLst/>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carbon'!$C$35:$AA$35</c:f>
              <c:numCache>
                <c:formatCode>#,##0.0_);\-#,##0.0_);\-_)</c:formatCode>
                <c:ptCount val="25"/>
                <c:pt idx="0">
                  <c:v>2.1040000000000001</c:v>
                </c:pt>
                <c:pt idx="1">
                  <c:v>2.0089999999999999</c:v>
                </c:pt>
                <c:pt idx="2">
                  <c:v>2.101</c:v>
                </c:pt>
                <c:pt idx="3">
                  <c:v>2.2559999999999998</c:v>
                </c:pt>
                <c:pt idx="4">
                  <c:v>2.3740000000000001</c:v>
                </c:pt>
                <c:pt idx="5">
                  <c:v>2.4249999999999998</c:v>
                </c:pt>
                <c:pt idx="6">
                  <c:v>2.4820000000000002</c:v>
                </c:pt>
                <c:pt idx="7">
                  <c:v>2.5470000000000002</c:v>
                </c:pt>
                <c:pt idx="8">
                  <c:v>2.68</c:v>
                </c:pt>
                <c:pt idx="9">
                  <c:v>2.79</c:v>
                </c:pt>
                <c:pt idx="10">
                  <c:v>2.8730000000000002</c:v>
                </c:pt>
                <c:pt idx="11">
                  <c:v>3.02</c:v>
                </c:pt>
                <c:pt idx="12">
                  <c:v>3.1419999999999999</c:v>
                </c:pt>
                <c:pt idx="13">
                  <c:v>3.2770000000000001</c:v>
                </c:pt>
                <c:pt idx="14">
                  <c:v>3.391</c:v>
                </c:pt>
                <c:pt idx="15">
                  <c:v>3.4420000000000002</c:v>
                </c:pt>
                <c:pt idx="16">
                  <c:v>3.4809999999999999</c:v>
                </c:pt>
                <c:pt idx="17">
                  <c:v>3.5310000000000001</c:v>
                </c:pt>
                <c:pt idx="18">
                  <c:v>3.6160000000000001</c:v>
                </c:pt>
                <c:pt idx="19">
                  <c:v>3.6589999999999998</c:v>
                </c:pt>
                <c:pt idx="20">
                  <c:v>3.6589999999999998</c:v>
                </c:pt>
                <c:pt idx="21">
                  <c:v>3.6589999999999998</c:v>
                </c:pt>
                <c:pt idx="22">
                  <c:v>3.6589999999999998</c:v>
                </c:pt>
                <c:pt idx="23">
                  <c:v>3.6589999999999998</c:v>
                </c:pt>
                <c:pt idx="24">
                  <c:v>3.6589999999999998</c:v>
                </c:pt>
              </c:numCache>
            </c:numRef>
          </c:val>
          <c:smooth val="0"/>
        </c:ser>
        <c:dLbls>
          <c:showLegendKey val="0"/>
          <c:showVal val="0"/>
          <c:showCatName val="0"/>
          <c:showSerName val="0"/>
          <c:showPercent val="0"/>
          <c:showBubbleSize val="0"/>
        </c:dLbls>
        <c:marker val="1"/>
        <c:smooth val="0"/>
        <c:axId val="192650624"/>
        <c:axId val="194327680"/>
      </c:lineChart>
      <c:catAx>
        <c:axId val="192650624"/>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4327680"/>
        <c:crosses val="autoZero"/>
        <c:auto val="1"/>
        <c:lblAlgn val="ctr"/>
        <c:lblOffset val="100"/>
        <c:tickLblSkip val="1"/>
        <c:tickMarkSkip val="1"/>
        <c:noMultiLvlLbl val="0"/>
      </c:catAx>
      <c:valAx>
        <c:axId val="194327680"/>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2650624"/>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925954917517346"/>
          <c:y val="7.5074001166520854E-2"/>
          <c:w val="0.83077283600939067"/>
          <c:h val="0.6782741912173007"/>
        </c:manualLayout>
      </c:layout>
      <c:lineChart>
        <c:grouping val="standard"/>
        <c:varyColors val="0"/>
        <c:ser>
          <c:idx val="0"/>
          <c:order val="0"/>
          <c:tx>
            <c:strRef>
              <c:f>'High_with carbon'!$B$32</c:f>
              <c:strCache>
                <c:ptCount val="1"/>
                <c:pt idx="0">
                  <c:v>Bayswater and Liddel</c:v>
                </c:pt>
              </c:strCache>
            </c:strRef>
          </c:tx>
          <c:spPr>
            <a:ln w="25400" cap="rnd" cmpd="sng" algn="ctr">
              <a:solidFill>
                <a:srgbClr val="00A4E3"/>
              </a:solidFill>
              <a:prstDash val="solid"/>
              <a:round/>
              <a:headEnd type="none" w="med" len="med"/>
              <a:tailEnd type="none" w="med" len="med"/>
            </a:ln>
            <a:effectLst/>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carbon'!$C$32:$AA$32</c:f>
              <c:numCache>
                <c:formatCode>#,##0.0_);\-#,##0.0_);\-_)</c:formatCode>
                <c:ptCount val="25"/>
                <c:pt idx="0">
                  <c:v>1.4690000000000001</c:v>
                </c:pt>
                <c:pt idx="1">
                  <c:v>1.4990000000000001</c:v>
                </c:pt>
                <c:pt idx="2">
                  <c:v>1.536</c:v>
                </c:pt>
                <c:pt idx="3">
                  <c:v>1.607</c:v>
                </c:pt>
                <c:pt idx="4">
                  <c:v>1.6020000000000001</c:v>
                </c:pt>
                <c:pt idx="5">
                  <c:v>1.6140000000000001</c:v>
                </c:pt>
                <c:pt idx="6">
                  <c:v>1.665</c:v>
                </c:pt>
                <c:pt idx="7">
                  <c:v>1.7270000000000001</c:v>
                </c:pt>
                <c:pt idx="8">
                  <c:v>1.7869999999999999</c:v>
                </c:pt>
                <c:pt idx="9">
                  <c:v>1.786</c:v>
                </c:pt>
                <c:pt idx="10">
                  <c:v>1.903</c:v>
                </c:pt>
                <c:pt idx="11">
                  <c:v>2.181</c:v>
                </c:pt>
                <c:pt idx="12">
                  <c:v>2.3610000000000002</c:v>
                </c:pt>
                <c:pt idx="13">
                  <c:v>2.3889999999999998</c:v>
                </c:pt>
                <c:pt idx="14">
                  <c:v>2.4180000000000001</c:v>
                </c:pt>
                <c:pt idx="15">
                  <c:v>2.4540000000000002</c:v>
                </c:pt>
                <c:pt idx="16">
                  <c:v>2.4900000000000002</c:v>
                </c:pt>
                <c:pt idx="17">
                  <c:v>2.5339999999999998</c:v>
                </c:pt>
                <c:pt idx="18">
                  <c:v>2.5939999999999999</c:v>
                </c:pt>
                <c:pt idx="19">
                  <c:v>2.6259999999999999</c:v>
                </c:pt>
                <c:pt idx="20">
                  <c:v>2.6259999999999999</c:v>
                </c:pt>
                <c:pt idx="21">
                  <c:v>2.6259999999999999</c:v>
                </c:pt>
                <c:pt idx="22">
                  <c:v>2.6259999999999999</c:v>
                </c:pt>
                <c:pt idx="23">
                  <c:v>2.6259999999999999</c:v>
                </c:pt>
                <c:pt idx="24">
                  <c:v>2.6259999999999999</c:v>
                </c:pt>
              </c:numCache>
            </c:numRef>
          </c:val>
          <c:smooth val="0"/>
        </c:ser>
        <c:ser>
          <c:idx val="1"/>
          <c:order val="1"/>
          <c:tx>
            <c:strRef>
              <c:f>'High_with carbon'!$B$33</c:f>
              <c:strCache>
                <c:ptCount val="1"/>
                <c:pt idx="0">
                  <c:v>Eraring</c:v>
                </c:pt>
              </c:strCache>
            </c:strRef>
          </c:tx>
          <c:spPr>
            <a:ln w="25400" cap="rnd" cmpd="sng" algn="ctr">
              <a:solidFill>
                <a:srgbClr val="06357A"/>
              </a:solidFill>
              <a:prstDash val="solid"/>
              <a:round/>
              <a:headEnd type="none" w="med" len="med"/>
              <a:tailEnd type="none" w="med" len="med"/>
            </a:ln>
            <a:effectLst/>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carbon'!$C$33:$AA$33</c:f>
              <c:numCache>
                <c:formatCode>#,##0.0_);\-#,##0.0_);\-_)</c:formatCode>
                <c:ptCount val="25"/>
                <c:pt idx="0">
                  <c:v>2.3530000000000002</c:v>
                </c:pt>
                <c:pt idx="1">
                  <c:v>2.456</c:v>
                </c:pt>
                <c:pt idx="2">
                  <c:v>2.5720000000000001</c:v>
                </c:pt>
                <c:pt idx="3">
                  <c:v>2.613</c:v>
                </c:pt>
                <c:pt idx="4">
                  <c:v>2.589</c:v>
                </c:pt>
                <c:pt idx="5">
                  <c:v>2.5379999999999998</c:v>
                </c:pt>
                <c:pt idx="6">
                  <c:v>2.61</c:v>
                </c:pt>
                <c:pt idx="7">
                  <c:v>2.7989999999999999</c:v>
                </c:pt>
                <c:pt idx="8">
                  <c:v>2.9489999999999998</c:v>
                </c:pt>
                <c:pt idx="9">
                  <c:v>3.0139999999999998</c:v>
                </c:pt>
                <c:pt idx="10">
                  <c:v>3.0790000000000002</c:v>
                </c:pt>
                <c:pt idx="11">
                  <c:v>3.1190000000000002</c:v>
                </c:pt>
                <c:pt idx="12">
                  <c:v>3.1579999999999999</c:v>
                </c:pt>
                <c:pt idx="13">
                  <c:v>3.1709999999999998</c:v>
                </c:pt>
                <c:pt idx="14">
                  <c:v>3.18</c:v>
                </c:pt>
                <c:pt idx="15">
                  <c:v>3.2320000000000002</c:v>
                </c:pt>
                <c:pt idx="16">
                  <c:v>3.2869999999999999</c:v>
                </c:pt>
                <c:pt idx="17">
                  <c:v>3.3439999999999999</c:v>
                </c:pt>
                <c:pt idx="18">
                  <c:v>3.4239999999999999</c:v>
                </c:pt>
                <c:pt idx="19">
                  <c:v>3.4649999999999999</c:v>
                </c:pt>
                <c:pt idx="20">
                  <c:v>3.4649999999999999</c:v>
                </c:pt>
                <c:pt idx="21">
                  <c:v>3.4649999999999999</c:v>
                </c:pt>
                <c:pt idx="22">
                  <c:v>3.4649999999999999</c:v>
                </c:pt>
                <c:pt idx="23">
                  <c:v>3.4649999999999999</c:v>
                </c:pt>
                <c:pt idx="24">
                  <c:v>3.4649999999999999</c:v>
                </c:pt>
              </c:numCache>
            </c:numRef>
          </c:val>
          <c:smooth val="0"/>
        </c:ser>
        <c:ser>
          <c:idx val="2"/>
          <c:order val="2"/>
          <c:tx>
            <c:strRef>
              <c:f>'High_with carbon'!$B$34</c:f>
              <c:strCache>
                <c:ptCount val="1"/>
                <c:pt idx="0">
                  <c:v>Vales Point</c:v>
                </c:pt>
              </c:strCache>
            </c:strRef>
          </c:tx>
          <c:spPr>
            <a:ln w="25400" cap="rnd" cmpd="sng" algn="ctr">
              <a:solidFill>
                <a:srgbClr val="ADAFB2"/>
              </a:solidFill>
              <a:prstDash val="solid"/>
              <a:round/>
              <a:headEnd type="none" w="med" len="med"/>
              <a:tailEnd type="none" w="med" len="med"/>
            </a:ln>
            <a:effectLst/>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carbon'!$C$34:$AA$34</c:f>
              <c:numCache>
                <c:formatCode>#,##0.0_);\-#,##0.0_);\-_)</c:formatCode>
                <c:ptCount val="25"/>
                <c:pt idx="0">
                  <c:v>2.3239999999999998</c:v>
                </c:pt>
                <c:pt idx="1">
                  <c:v>2.3679999999999999</c:v>
                </c:pt>
                <c:pt idx="2">
                  <c:v>2.472</c:v>
                </c:pt>
                <c:pt idx="3">
                  <c:v>2.5129999999999999</c:v>
                </c:pt>
                <c:pt idx="4">
                  <c:v>2.4889999999999999</c:v>
                </c:pt>
                <c:pt idx="5">
                  <c:v>2.4380000000000002</c:v>
                </c:pt>
                <c:pt idx="6">
                  <c:v>2.61</c:v>
                </c:pt>
                <c:pt idx="7">
                  <c:v>2.7989999999999999</c:v>
                </c:pt>
                <c:pt idx="8">
                  <c:v>2.9489999999999998</c:v>
                </c:pt>
                <c:pt idx="9">
                  <c:v>3.0139999999999998</c:v>
                </c:pt>
                <c:pt idx="10">
                  <c:v>3.0790000000000002</c:v>
                </c:pt>
                <c:pt idx="11">
                  <c:v>3.1190000000000002</c:v>
                </c:pt>
                <c:pt idx="12">
                  <c:v>3.1579999999999999</c:v>
                </c:pt>
                <c:pt idx="13">
                  <c:v>3.1709999999999998</c:v>
                </c:pt>
                <c:pt idx="14">
                  <c:v>3.18</c:v>
                </c:pt>
                <c:pt idx="15">
                  <c:v>3.2320000000000002</c:v>
                </c:pt>
                <c:pt idx="16">
                  <c:v>3.2869999999999999</c:v>
                </c:pt>
                <c:pt idx="17">
                  <c:v>3.3439999999999999</c:v>
                </c:pt>
                <c:pt idx="18">
                  <c:v>3.4239999999999999</c:v>
                </c:pt>
                <c:pt idx="19">
                  <c:v>3.4649999999999999</c:v>
                </c:pt>
                <c:pt idx="20">
                  <c:v>3.4649999999999999</c:v>
                </c:pt>
                <c:pt idx="21">
                  <c:v>3.4649999999999999</c:v>
                </c:pt>
                <c:pt idx="22">
                  <c:v>3.4649999999999999</c:v>
                </c:pt>
                <c:pt idx="23">
                  <c:v>3.4649999999999999</c:v>
                </c:pt>
                <c:pt idx="24">
                  <c:v>3.4649999999999999</c:v>
                </c:pt>
              </c:numCache>
            </c:numRef>
          </c:val>
          <c:smooth val="0"/>
        </c:ser>
        <c:ser>
          <c:idx val="3"/>
          <c:order val="3"/>
          <c:tx>
            <c:strRef>
              <c:f>'High_with carbon'!$B$35</c:f>
              <c:strCache>
                <c:ptCount val="1"/>
                <c:pt idx="0">
                  <c:v>Delta West</c:v>
                </c:pt>
              </c:strCache>
            </c:strRef>
          </c:tx>
          <c:spPr>
            <a:ln w="25400" cap="rnd" cmpd="sng" algn="ctr">
              <a:solidFill>
                <a:srgbClr val="008542"/>
              </a:solidFill>
              <a:prstDash val="solid"/>
              <a:round/>
              <a:headEnd type="none" w="med" len="med"/>
              <a:tailEnd type="none" w="med" len="med"/>
            </a:ln>
            <a:effectLst/>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carbon'!$C$35:$AA$35</c:f>
              <c:numCache>
                <c:formatCode>#,##0.0_);\-#,##0.0_);\-_)</c:formatCode>
                <c:ptCount val="25"/>
                <c:pt idx="0">
                  <c:v>2.1389999999999998</c:v>
                </c:pt>
                <c:pt idx="1">
                  <c:v>2.0920000000000001</c:v>
                </c:pt>
                <c:pt idx="2">
                  <c:v>2.1669999999999998</c:v>
                </c:pt>
                <c:pt idx="3">
                  <c:v>2.2240000000000002</c:v>
                </c:pt>
                <c:pt idx="4">
                  <c:v>2.214</c:v>
                </c:pt>
                <c:pt idx="5">
                  <c:v>2.1859999999999999</c:v>
                </c:pt>
                <c:pt idx="6">
                  <c:v>2.234</c:v>
                </c:pt>
                <c:pt idx="7">
                  <c:v>2.3780000000000001</c:v>
                </c:pt>
                <c:pt idx="8">
                  <c:v>2.5059999999999998</c:v>
                </c:pt>
                <c:pt idx="9">
                  <c:v>2.5619999999999998</c:v>
                </c:pt>
                <c:pt idx="10">
                  <c:v>2.67</c:v>
                </c:pt>
                <c:pt idx="11">
                  <c:v>2.7679999999999998</c:v>
                </c:pt>
                <c:pt idx="12">
                  <c:v>2.8159999999999998</c:v>
                </c:pt>
                <c:pt idx="13">
                  <c:v>2.8420000000000001</c:v>
                </c:pt>
                <c:pt idx="14">
                  <c:v>2.8679999999999999</c:v>
                </c:pt>
                <c:pt idx="15">
                  <c:v>2.911</c:v>
                </c:pt>
                <c:pt idx="16">
                  <c:v>2.9420000000000002</c:v>
                </c:pt>
                <c:pt idx="17">
                  <c:v>2.9820000000000002</c:v>
                </c:pt>
                <c:pt idx="18">
                  <c:v>3.0539999999999998</c:v>
                </c:pt>
                <c:pt idx="19">
                  <c:v>3.09</c:v>
                </c:pt>
                <c:pt idx="20">
                  <c:v>3.09</c:v>
                </c:pt>
                <c:pt idx="21">
                  <c:v>3.09</c:v>
                </c:pt>
                <c:pt idx="22">
                  <c:v>3.09</c:v>
                </c:pt>
                <c:pt idx="23">
                  <c:v>3.09</c:v>
                </c:pt>
                <c:pt idx="24">
                  <c:v>3.09</c:v>
                </c:pt>
              </c:numCache>
            </c:numRef>
          </c:val>
          <c:smooth val="0"/>
        </c:ser>
        <c:dLbls>
          <c:showLegendKey val="0"/>
          <c:showVal val="0"/>
          <c:showCatName val="0"/>
          <c:showSerName val="0"/>
          <c:showPercent val="0"/>
          <c:showBubbleSize val="0"/>
        </c:dLbls>
        <c:marker val="1"/>
        <c:smooth val="0"/>
        <c:axId val="198719360"/>
        <c:axId val="198720896"/>
      </c:lineChart>
      <c:catAx>
        <c:axId val="198719360"/>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8720896"/>
        <c:crosses val="autoZero"/>
        <c:auto val="1"/>
        <c:lblAlgn val="ctr"/>
        <c:lblOffset val="100"/>
        <c:tickLblSkip val="1"/>
        <c:tickMarkSkip val="1"/>
        <c:noMultiLvlLbl val="0"/>
      </c:catAx>
      <c:valAx>
        <c:axId val="198720896"/>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8719360"/>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960975210027387E-2"/>
          <c:y val="7.5074001166520854E-2"/>
          <c:w val="0.82380797851032939"/>
          <c:h val="0.6628512213788329"/>
        </c:manualLayout>
      </c:layout>
      <c:lineChart>
        <c:grouping val="standard"/>
        <c:varyColors val="0"/>
        <c:ser>
          <c:idx val="0"/>
          <c:order val="0"/>
          <c:tx>
            <c:strRef>
              <c:f>'High_with carbon'!$B$37</c:f>
              <c:strCache>
                <c:ptCount val="1"/>
                <c:pt idx="0">
                  <c:v>Gladstone</c:v>
                </c:pt>
              </c:strCache>
            </c:strRef>
          </c:tx>
          <c:spPr>
            <a:ln w="25400" cap="rnd" cmpd="sng" algn="ctr">
              <a:solidFill>
                <a:srgbClr val="00A4E3"/>
              </a:solidFill>
              <a:prstDash val="solid"/>
              <a:round/>
              <a:headEnd type="none" w="med" len="med"/>
              <a:tailEnd type="none" w="med" len="med"/>
            </a:ln>
            <a:effectLst/>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carbon'!$C$37:$AA$37</c:f>
              <c:numCache>
                <c:formatCode>#,##0.0_);\-#,##0.0_);\-_)</c:formatCode>
                <c:ptCount val="25"/>
                <c:pt idx="0">
                  <c:v>2.242</c:v>
                </c:pt>
                <c:pt idx="1">
                  <c:v>2.3730000000000002</c:v>
                </c:pt>
                <c:pt idx="2">
                  <c:v>2.5230000000000001</c:v>
                </c:pt>
                <c:pt idx="3">
                  <c:v>2.609</c:v>
                </c:pt>
                <c:pt idx="4">
                  <c:v>2.5670000000000002</c:v>
                </c:pt>
                <c:pt idx="5">
                  <c:v>2.5169999999999999</c:v>
                </c:pt>
                <c:pt idx="6">
                  <c:v>2.5979999999999999</c:v>
                </c:pt>
                <c:pt idx="7">
                  <c:v>2.78</c:v>
                </c:pt>
                <c:pt idx="8">
                  <c:v>2.9249999999999998</c:v>
                </c:pt>
                <c:pt idx="9">
                  <c:v>2.9889999999999999</c:v>
                </c:pt>
                <c:pt idx="10">
                  <c:v>3.0419999999999998</c:v>
                </c:pt>
                <c:pt idx="11">
                  <c:v>3.056</c:v>
                </c:pt>
                <c:pt idx="12">
                  <c:v>3.0790000000000002</c:v>
                </c:pt>
                <c:pt idx="13">
                  <c:v>3.1019999999999999</c:v>
                </c:pt>
                <c:pt idx="14">
                  <c:v>3.11</c:v>
                </c:pt>
                <c:pt idx="15">
                  <c:v>3.161</c:v>
                </c:pt>
                <c:pt idx="16">
                  <c:v>3.2149999999999999</c:v>
                </c:pt>
                <c:pt idx="17">
                  <c:v>3.2709999999999999</c:v>
                </c:pt>
                <c:pt idx="18">
                  <c:v>3.3490000000000002</c:v>
                </c:pt>
                <c:pt idx="19">
                  <c:v>3.3889999999999998</c:v>
                </c:pt>
                <c:pt idx="20">
                  <c:v>3.3889999999999998</c:v>
                </c:pt>
                <c:pt idx="21">
                  <c:v>3.3889999999999998</c:v>
                </c:pt>
                <c:pt idx="22">
                  <c:v>3.3889999999999998</c:v>
                </c:pt>
                <c:pt idx="23">
                  <c:v>3.3889999999999998</c:v>
                </c:pt>
                <c:pt idx="24">
                  <c:v>3.3889999999999998</c:v>
                </c:pt>
              </c:numCache>
            </c:numRef>
          </c:val>
          <c:smooth val="0"/>
        </c:ser>
        <c:ser>
          <c:idx val="1"/>
          <c:order val="1"/>
          <c:tx>
            <c:strRef>
              <c:f>'High_with carbon'!$B$38</c:f>
              <c:strCache>
                <c:ptCount val="1"/>
                <c:pt idx="0">
                  <c:v>Stanwell</c:v>
                </c:pt>
              </c:strCache>
            </c:strRef>
          </c:tx>
          <c:spPr>
            <a:ln w="25400" cap="rnd" cmpd="sng" algn="ctr">
              <a:solidFill>
                <a:srgbClr val="06357A"/>
              </a:solidFill>
              <a:prstDash val="solid"/>
              <a:round/>
              <a:headEnd type="none" w="med" len="med"/>
              <a:tailEnd type="none" w="med" len="med"/>
            </a:ln>
            <a:effectLst/>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carbon'!$C$38:$AA$38</c:f>
              <c:numCache>
                <c:formatCode>#,##0.0_);\-#,##0.0_);\-_)</c:formatCode>
                <c:ptCount val="25"/>
                <c:pt idx="0">
                  <c:v>2.145</c:v>
                </c:pt>
                <c:pt idx="1">
                  <c:v>2.2000000000000002</c:v>
                </c:pt>
                <c:pt idx="2">
                  <c:v>2.2789999999999999</c:v>
                </c:pt>
                <c:pt idx="3">
                  <c:v>2.3359999999999999</c:v>
                </c:pt>
                <c:pt idx="4">
                  <c:v>2.3690000000000002</c:v>
                </c:pt>
                <c:pt idx="5">
                  <c:v>2.38</c:v>
                </c:pt>
                <c:pt idx="6">
                  <c:v>2.4020000000000001</c:v>
                </c:pt>
                <c:pt idx="7">
                  <c:v>2.4369999999999998</c:v>
                </c:pt>
                <c:pt idx="8">
                  <c:v>2.456</c:v>
                </c:pt>
                <c:pt idx="9">
                  <c:v>2.4809999999999999</c:v>
                </c:pt>
                <c:pt idx="10">
                  <c:v>2.5979999999999999</c:v>
                </c:pt>
                <c:pt idx="11">
                  <c:v>2.8210000000000002</c:v>
                </c:pt>
                <c:pt idx="12">
                  <c:v>2.9660000000000002</c:v>
                </c:pt>
                <c:pt idx="13">
                  <c:v>3.0009999999999999</c:v>
                </c:pt>
                <c:pt idx="14">
                  <c:v>3.0350000000000001</c:v>
                </c:pt>
                <c:pt idx="15">
                  <c:v>3.0779999999999998</c:v>
                </c:pt>
                <c:pt idx="16">
                  <c:v>3.12</c:v>
                </c:pt>
                <c:pt idx="17">
                  <c:v>3.1739999999999999</c:v>
                </c:pt>
                <c:pt idx="18">
                  <c:v>3.25</c:v>
                </c:pt>
                <c:pt idx="19">
                  <c:v>3.2890000000000001</c:v>
                </c:pt>
                <c:pt idx="20">
                  <c:v>3.2890000000000001</c:v>
                </c:pt>
                <c:pt idx="21">
                  <c:v>3.2890000000000001</c:v>
                </c:pt>
                <c:pt idx="22">
                  <c:v>3.2890000000000001</c:v>
                </c:pt>
                <c:pt idx="23">
                  <c:v>3.2890000000000001</c:v>
                </c:pt>
                <c:pt idx="24">
                  <c:v>3.2890000000000001</c:v>
                </c:pt>
              </c:numCache>
            </c:numRef>
          </c:val>
          <c:smooth val="0"/>
        </c:ser>
        <c:ser>
          <c:idx val="2"/>
          <c:order val="2"/>
          <c:tx>
            <c:strRef>
              <c:f>'High_with carbon'!$B$39</c:f>
              <c:strCache>
                <c:ptCount val="1"/>
                <c:pt idx="0">
                  <c:v>Milmerran</c:v>
                </c:pt>
              </c:strCache>
            </c:strRef>
          </c:tx>
          <c:spPr>
            <a:ln w="25400" cap="rnd" cmpd="sng" algn="ctr">
              <a:solidFill>
                <a:srgbClr val="ADAFB2"/>
              </a:solidFill>
              <a:prstDash val="solid"/>
              <a:round/>
              <a:headEnd type="none" w="med" len="med"/>
              <a:tailEnd type="none" w="med" len="med"/>
            </a:ln>
            <a:effectLst/>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carbon'!$C$39:$AA$39</c:f>
              <c:numCache>
                <c:formatCode>#,##0.0_);\-#,##0.0_);\-_)</c:formatCode>
                <c:ptCount val="25"/>
                <c:pt idx="0">
                  <c:v>1.2490000000000001</c:v>
                </c:pt>
                <c:pt idx="1">
                  <c:v>1.2649999999999999</c:v>
                </c:pt>
                <c:pt idx="2">
                  <c:v>1.2649999999999999</c:v>
                </c:pt>
                <c:pt idx="3">
                  <c:v>1.2689999999999999</c:v>
                </c:pt>
                <c:pt idx="4">
                  <c:v>1.274</c:v>
                </c:pt>
                <c:pt idx="5">
                  <c:v>1.2749999999999999</c:v>
                </c:pt>
                <c:pt idx="6">
                  <c:v>1.2889999999999999</c:v>
                </c:pt>
                <c:pt idx="7">
                  <c:v>1.3029999999999999</c:v>
                </c:pt>
                <c:pt idx="8">
                  <c:v>1.304</c:v>
                </c:pt>
                <c:pt idx="9">
                  <c:v>1.3049999999999999</c:v>
                </c:pt>
                <c:pt idx="10">
                  <c:v>1.3049999999999999</c:v>
                </c:pt>
                <c:pt idx="11">
                  <c:v>1.306</c:v>
                </c:pt>
                <c:pt idx="12">
                  <c:v>1.3080000000000001</c:v>
                </c:pt>
                <c:pt idx="13">
                  <c:v>1.3089999999999999</c:v>
                </c:pt>
                <c:pt idx="14">
                  <c:v>1.31</c:v>
                </c:pt>
                <c:pt idx="15">
                  <c:v>1.3109999999999999</c:v>
                </c:pt>
                <c:pt idx="16">
                  <c:v>1.3129999999999999</c:v>
                </c:pt>
                <c:pt idx="17">
                  <c:v>1.3140000000000001</c:v>
                </c:pt>
                <c:pt idx="18">
                  <c:v>1.3160000000000001</c:v>
                </c:pt>
                <c:pt idx="19">
                  <c:v>1.3169999999999999</c:v>
                </c:pt>
                <c:pt idx="20">
                  <c:v>1.319</c:v>
                </c:pt>
                <c:pt idx="21">
                  <c:v>1.321</c:v>
                </c:pt>
                <c:pt idx="22">
                  <c:v>1.323</c:v>
                </c:pt>
                <c:pt idx="23">
                  <c:v>1.3260000000000001</c:v>
                </c:pt>
                <c:pt idx="24">
                  <c:v>1.3280000000000001</c:v>
                </c:pt>
              </c:numCache>
            </c:numRef>
          </c:val>
          <c:smooth val="0"/>
        </c:ser>
        <c:ser>
          <c:idx val="3"/>
          <c:order val="3"/>
          <c:tx>
            <c:strRef>
              <c:f>'High_with carbon'!$B$40</c:f>
              <c:strCache>
                <c:ptCount val="1"/>
                <c:pt idx="0">
                  <c:v>Callide</c:v>
                </c:pt>
              </c:strCache>
            </c:strRef>
          </c:tx>
          <c:spPr>
            <a:ln w="25400" cap="rnd" cmpd="sng" algn="ctr">
              <a:solidFill>
                <a:srgbClr val="008542"/>
              </a:solidFill>
              <a:prstDash val="solid"/>
              <a:round/>
              <a:headEnd type="none" w="med" len="med"/>
              <a:tailEnd type="none" w="med" len="med"/>
            </a:ln>
            <a:effectLst/>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carbon'!$C$40:$AA$40</c:f>
              <c:numCache>
                <c:formatCode>#,##0.0_);\-#,##0.0_);\-_)</c:formatCode>
                <c:ptCount val="25"/>
                <c:pt idx="0">
                  <c:v>2.1320000000000001</c:v>
                </c:pt>
                <c:pt idx="1">
                  <c:v>2.048</c:v>
                </c:pt>
                <c:pt idx="2">
                  <c:v>2.048</c:v>
                </c:pt>
                <c:pt idx="3">
                  <c:v>2.0579999999999998</c:v>
                </c:pt>
                <c:pt idx="4">
                  <c:v>2.0659999999999998</c:v>
                </c:pt>
                <c:pt idx="5">
                  <c:v>2.0739999999999998</c:v>
                </c:pt>
                <c:pt idx="6">
                  <c:v>2.1</c:v>
                </c:pt>
                <c:pt idx="7">
                  <c:v>2.1480000000000001</c:v>
                </c:pt>
                <c:pt idx="8">
                  <c:v>2.1629999999999998</c:v>
                </c:pt>
                <c:pt idx="9">
                  <c:v>2.1840000000000002</c:v>
                </c:pt>
                <c:pt idx="10">
                  <c:v>2.222</c:v>
                </c:pt>
                <c:pt idx="11">
                  <c:v>2.2149999999999999</c:v>
                </c:pt>
                <c:pt idx="12">
                  <c:v>2.214</c:v>
                </c:pt>
                <c:pt idx="13">
                  <c:v>2.2109999999999999</c:v>
                </c:pt>
                <c:pt idx="14">
                  <c:v>2.226</c:v>
                </c:pt>
                <c:pt idx="15">
                  <c:v>2.3250000000000002</c:v>
                </c:pt>
                <c:pt idx="16">
                  <c:v>2.4159999999999999</c:v>
                </c:pt>
                <c:pt idx="17">
                  <c:v>2.4660000000000002</c:v>
                </c:pt>
                <c:pt idx="18">
                  <c:v>2.5249999999999999</c:v>
                </c:pt>
                <c:pt idx="19">
                  <c:v>2.5539999999999998</c:v>
                </c:pt>
                <c:pt idx="20">
                  <c:v>2.5539999999999998</c:v>
                </c:pt>
                <c:pt idx="21">
                  <c:v>2.5539999999999998</c:v>
                </c:pt>
                <c:pt idx="22">
                  <c:v>2.5539999999999998</c:v>
                </c:pt>
                <c:pt idx="23">
                  <c:v>2.5539999999999998</c:v>
                </c:pt>
                <c:pt idx="24">
                  <c:v>2.5539999999999998</c:v>
                </c:pt>
              </c:numCache>
            </c:numRef>
          </c:val>
          <c:smooth val="0"/>
        </c:ser>
        <c:ser>
          <c:idx val="4"/>
          <c:order val="4"/>
          <c:tx>
            <c:strRef>
              <c:f>'High_with carbon'!$B$41</c:f>
              <c:strCache>
                <c:ptCount val="1"/>
                <c:pt idx="0">
                  <c:v>Kogan Creek</c:v>
                </c:pt>
              </c:strCache>
            </c:strRef>
          </c:tx>
          <c:spPr>
            <a:ln w="25400" cap="rnd" cmpd="sng" algn="ctr">
              <a:solidFill>
                <a:srgbClr val="EAA814"/>
              </a:solidFill>
              <a:prstDash val="solid"/>
              <a:round/>
              <a:headEnd type="none" w="med" len="med"/>
              <a:tailEnd type="none" w="med" len="med"/>
            </a:ln>
            <a:effectLst/>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carbon'!$C$41:$AA$41</c:f>
              <c:numCache>
                <c:formatCode>#,##0.0_);\-#,##0.0_);\-_)</c:formatCode>
                <c:ptCount val="25"/>
                <c:pt idx="0">
                  <c:v>1.4590000000000001</c:v>
                </c:pt>
                <c:pt idx="1">
                  <c:v>1.5209999999999999</c:v>
                </c:pt>
                <c:pt idx="2">
                  <c:v>1.5349999999999999</c:v>
                </c:pt>
                <c:pt idx="3">
                  <c:v>1.54</c:v>
                </c:pt>
                <c:pt idx="4">
                  <c:v>1.546</c:v>
                </c:pt>
                <c:pt idx="5">
                  <c:v>1.5469999999999999</c:v>
                </c:pt>
                <c:pt idx="6">
                  <c:v>1.5640000000000001</c:v>
                </c:pt>
                <c:pt idx="7">
                  <c:v>1.581</c:v>
                </c:pt>
                <c:pt idx="8">
                  <c:v>1.5820000000000001</c:v>
                </c:pt>
                <c:pt idx="9">
                  <c:v>1.583</c:v>
                </c:pt>
                <c:pt idx="10">
                  <c:v>1.5840000000000001</c:v>
                </c:pt>
                <c:pt idx="11">
                  <c:v>1.585</c:v>
                </c:pt>
                <c:pt idx="12">
                  <c:v>1.5860000000000001</c:v>
                </c:pt>
                <c:pt idx="13">
                  <c:v>1.5860000000000001</c:v>
                </c:pt>
                <c:pt idx="14">
                  <c:v>1.5860000000000001</c:v>
                </c:pt>
                <c:pt idx="15">
                  <c:v>1.5860000000000001</c:v>
                </c:pt>
                <c:pt idx="16">
                  <c:v>1.5860000000000001</c:v>
                </c:pt>
                <c:pt idx="17">
                  <c:v>1.5860000000000001</c:v>
                </c:pt>
                <c:pt idx="18">
                  <c:v>1.5860000000000001</c:v>
                </c:pt>
                <c:pt idx="19">
                  <c:v>1.5860000000000001</c:v>
                </c:pt>
                <c:pt idx="20">
                  <c:v>1.5860000000000001</c:v>
                </c:pt>
                <c:pt idx="21">
                  <c:v>1.5860000000000001</c:v>
                </c:pt>
                <c:pt idx="22">
                  <c:v>1.5860000000000001</c:v>
                </c:pt>
                <c:pt idx="23">
                  <c:v>1.5860000000000001</c:v>
                </c:pt>
                <c:pt idx="24">
                  <c:v>1.5860000000000001</c:v>
                </c:pt>
              </c:numCache>
            </c:numRef>
          </c:val>
          <c:smooth val="0"/>
        </c:ser>
        <c:ser>
          <c:idx val="5"/>
          <c:order val="5"/>
          <c:tx>
            <c:strRef>
              <c:f>'High_with carbon'!$B$42</c:f>
              <c:strCache>
                <c:ptCount val="1"/>
                <c:pt idx="0">
                  <c:v>Tarong</c:v>
                </c:pt>
              </c:strCache>
            </c:strRef>
          </c:tx>
          <c:spPr>
            <a:ln w="28575" cap="rnd" cmpd="sng" algn="ctr">
              <a:solidFill>
                <a:srgbClr val="A31C37"/>
              </a:solidFill>
              <a:prstDash val="solid"/>
              <a:round/>
              <a:headEnd type="none" w="med" len="med"/>
              <a:tailEnd type="none" w="med" len="med"/>
            </a:ln>
          </c:spPr>
          <c:marker>
            <c:symbol val="none"/>
          </c:marker>
          <c:cat>
            <c:numRef>
              <c:f>'High_with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carbon'!$C$42:$AA$42</c:f>
              <c:numCache>
                <c:formatCode>#,##0.0_);\-#,##0.0_);\-_)</c:formatCode>
                <c:ptCount val="25"/>
                <c:pt idx="0">
                  <c:v>2.766</c:v>
                </c:pt>
                <c:pt idx="1">
                  <c:v>2.766</c:v>
                </c:pt>
                <c:pt idx="2">
                  <c:v>2.766</c:v>
                </c:pt>
                <c:pt idx="3">
                  <c:v>2.7719999999999998</c:v>
                </c:pt>
                <c:pt idx="4">
                  <c:v>2.778</c:v>
                </c:pt>
                <c:pt idx="5">
                  <c:v>2.7789999999999999</c:v>
                </c:pt>
                <c:pt idx="6">
                  <c:v>2.7989999999999999</c:v>
                </c:pt>
                <c:pt idx="7">
                  <c:v>2.819</c:v>
                </c:pt>
                <c:pt idx="8">
                  <c:v>2.82</c:v>
                </c:pt>
                <c:pt idx="9">
                  <c:v>2.8210000000000002</c:v>
                </c:pt>
                <c:pt idx="10">
                  <c:v>2.8220000000000001</c:v>
                </c:pt>
                <c:pt idx="11">
                  <c:v>2.8239999999999998</c:v>
                </c:pt>
                <c:pt idx="12">
                  <c:v>2.8239999999999998</c:v>
                </c:pt>
                <c:pt idx="13">
                  <c:v>2.8239999999999998</c:v>
                </c:pt>
                <c:pt idx="14">
                  <c:v>2.8239999999999998</c:v>
                </c:pt>
                <c:pt idx="15">
                  <c:v>2.8239999999999998</c:v>
                </c:pt>
                <c:pt idx="16">
                  <c:v>2.8239999999999998</c:v>
                </c:pt>
                <c:pt idx="17">
                  <c:v>2.8239999999999998</c:v>
                </c:pt>
                <c:pt idx="18">
                  <c:v>2.8239999999999998</c:v>
                </c:pt>
                <c:pt idx="19">
                  <c:v>2.8239999999999998</c:v>
                </c:pt>
                <c:pt idx="20">
                  <c:v>2.8239999999999998</c:v>
                </c:pt>
                <c:pt idx="21">
                  <c:v>2.8239999999999998</c:v>
                </c:pt>
                <c:pt idx="22">
                  <c:v>2.8239999999999998</c:v>
                </c:pt>
                <c:pt idx="23">
                  <c:v>2.8239999999999998</c:v>
                </c:pt>
                <c:pt idx="24">
                  <c:v>2.8239999999999998</c:v>
                </c:pt>
              </c:numCache>
            </c:numRef>
          </c:val>
          <c:smooth val="0"/>
        </c:ser>
        <c:dLbls>
          <c:showLegendKey val="0"/>
          <c:showVal val="0"/>
          <c:showCatName val="0"/>
          <c:showSerName val="0"/>
          <c:showPercent val="0"/>
          <c:showBubbleSize val="0"/>
        </c:dLbls>
        <c:marker val="1"/>
        <c:smooth val="0"/>
        <c:axId val="199026176"/>
        <c:axId val="199032832"/>
      </c:lineChart>
      <c:catAx>
        <c:axId val="199026176"/>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9032832"/>
        <c:crosses val="autoZero"/>
        <c:auto val="1"/>
        <c:lblAlgn val="ctr"/>
        <c:lblOffset val="100"/>
        <c:tickLblSkip val="1"/>
        <c:tickMarkSkip val="1"/>
        <c:noMultiLvlLbl val="0"/>
      </c:catAx>
      <c:valAx>
        <c:axId val="199032832"/>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9026176"/>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05740090034354"/>
          <c:y val="7.5074001166520854E-2"/>
          <c:w val="0.82173488346430834"/>
          <c:h val="0.68213839635486795"/>
        </c:manualLayout>
      </c:layout>
      <c:lineChart>
        <c:grouping val="standard"/>
        <c:varyColors val="0"/>
        <c:ser>
          <c:idx val="0"/>
          <c:order val="0"/>
          <c:tx>
            <c:strRef>
              <c:f>'High_with carbon'!$B$44</c:f>
              <c:strCache>
                <c:ptCount val="1"/>
                <c:pt idx="0">
                  <c:v>Loy Yang</c:v>
                </c:pt>
              </c:strCache>
            </c:strRef>
          </c:tx>
          <c:spPr>
            <a:ln w="25400" cap="rnd" cmpd="sng" algn="ctr">
              <a:solidFill>
                <a:srgbClr val="00A4E3"/>
              </a:solidFill>
              <a:prstDash val="solid"/>
              <a:round/>
              <a:headEnd type="none" w="med" len="med"/>
              <a:tailEnd type="none" w="med" len="med"/>
            </a:ln>
            <a:effectLst/>
          </c:spPr>
          <c:marker>
            <c:symbol val="none"/>
          </c:marker>
          <c:cat>
            <c:numRef>
              <c:f>'High_with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carbon'!$C$44:$AA$44</c:f>
              <c:numCache>
                <c:formatCode>#,##0.0_);\-#,##0.0_);\-_)</c:formatCode>
                <c:ptCount val="25"/>
                <c:pt idx="0">
                  <c:v>0.61599999999999999</c:v>
                </c:pt>
                <c:pt idx="1">
                  <c:v>0.61599999999999999</c:v>
                </c:pt>
                <c:pt idx="2">
                  <c:v>0.61599999999999999</c:v>
                </c:pt>
                <c:pt idx="3">
                  <c:v>0.64200000000000002</c:v>
                </c:pt>
                <c:pt idx="4">
                  <c:v>0.64300000000000002</c:v>
                </c:pt>
                <c:pt idx="5">
                  <c:v>0.64500000000000002</c:v>
                </c:pt>
                <c:pt idx="6">
                  <c:v>0.64800000000000002</c:v>
                </c:pt>
                <c:pt idx="7">
                  <c:v>0.65</c:v>
                </c:pt>
                <c:pt idx="8">
                  <c:v>0.65200000000000002</c:v>
                </c:pt>
                <c:pt idx="9">
                  <c:v>0.65500000000000003</c:v>
                </c:pt>
                <c:pt idx="10">
                  <c:v>0.65800000000000003</c:v>
                </c:pt>
                <c:pt idx="11">
                  <c:v>0.66100000000000003</c:v>
                </c:pt>
                <c:pt idx="12">
                  <c:v>0.66400000000000003</c:v>
                </c:pt>
                <c:pt idx="13">
                  <c:v>0.66800000000000004</c:v>
                </c:pt>
                <c:pt idx="14">
                  <c:v>0.67100000000000004</c:v>
                </c:pt>
                <c:pt idx="15">
                  <c:v>0.67500000000000004</c:v>
                </c:pt>
                <c:pt idx="16">
                  <c:v>0.67900000000000005</c:v>
                </c:pt>
                <c:pt idx="17">
                  <c:v>0.68400000000000005</c:v>
                </c:pt>
                <c:pt idx="18">
                  <c:v>0.68899999999999995</c:v>
                </c:pt>
                <c:pt idx="19">
                  <c:v>0.69399999999999995</c:v>
                </c:pt>
                <c:pt idx="20">
                  <c:v>0.7</c:v>
                </c:pt>
                <c:pt idx="21">
                  <c:v>0.70599999999999996</c:v>
                </c:pt>
                <c:pt idx="22">
                  <c:v>0.71199999999999997</c:v>
                </c:pt>
                <c:pt idx="23">
                  <c:v>0.71899999999999997</c:v>
                </c:pt>
                <c:pt idx="24">
                  <c:v>0.72699999999999998</c:v>
                </c:pt>
              </c:numCache>
            </c:numRef>
          </c:val>
          <c:smooth val="0"/>
        </c:ser>
        <c:ser>
          <c:idx val="1"/>
          <c:order val="1"/>
          <c:tx>
            <c:strRef>
              <c:f>'High_with carbon'!$B$45</c:f>
              <c:strCache>
                <c:ptCount val="1"/>
                <c:pt idx="0">
                  <c:v>Yallourn</c:v>
                </c:pt>
              </c:strCache>
            </c:strRef>
          </c:tx>
          <c:spPr>
            <a:ln w="25400" cap="rnd" cmpd="sng" algn="ctr">
              <a:solidFill>
                <a:srgbClr val="06357A"/>
              </a:solidFill>
              <a:prstDash val="solid"/>
              <a:round/>
              <a:headEnd type="none" w="med" len="med"/>
              <a:tailEnd type="none" w="med" len="med"/>
            </a:ln>
            <a:effectLst/>
          </c:spPr>
          <c:marker>
            <c:symbol val="none"/>
          </c:marker>
          <c:cat>
            <c:numRef>
              <c:f>'High_with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carbon'!$C$45:$AA$45</c:f>
              <c:numCache>
                <c:formatCode>#,##0.0_);\-#,##0.0_);\-_)</c:formatCode>
                <c:ptCount val="25"/>
                <c:pt idx="0">
                  <c:v>0.61</c:v>
                </c:pt>
                <c:pt idx="1">
                  <c:v>0.61</c:v>
                </c:pt>
                <c:pt idx="2">
                  <c:v>0.61</c:v>
                </c:pt>
                <c:pt idx="3">
                  <c:v>0.623</c:v>
                </c:pt>
                <c:pt idx="4">
                  <c:v>0.63600000000000001</c:v>
                </c:pt>
                <c:pt idx="5">
                  <c:v>0.63800000000000001</c:v>
                </c:pt>
                <c:pt idx="6">
                  <c:v>0.64</c:v>
                </c:pt>
                <c:pt idx="7">
                  <c:v>0.64300000000000002</c:v>
                </c:pt>
                <c:pt idx="8">
                  <c:v>0.64500000000000002</c:v>
                </c:pt>
                <c:pt idx="9">
                  <c:v>0.64800000000000002</c:v>
                </c:pt>
                <c:pt idx="10">
                  <c:v>0.65</c:v>
                </c:pt>
                <c:pt idx="11">
                  <c:v>0.65300000000000002</c:v>
                </c:pt>
                <c:pt idx="12">
                  <c:v>0.65600000000000003</c:v>
                </c:pt>
                <c:pt idx="13">
                  <c:v>0.66</c:v>
                </c:pt>
                <c:pt idx="14">
                  <c:v>0.66300000000000003</c:v>
                </c:pt>
                <c:pt idx="15">
                  <c:v>0.66700000000000004</c:v>
                </c:pt>
                <c:pt idx="16">
                  <c:v>0.67100000000000004</c:v>
                </c:pt>
                <c:pt idx="17">
                  <c:v>0.67600000000000005</c:v>
                </c:pt>
                <c:pt idx="18">
                  <c:v>0.68</c:v>
                </c:pt>
                <c:pt idx="19">
                  <c:v>0.68600000000000005</c:v>
                </c:pt>
                <c:pt idx="20">
                  <c:v>0.69099999999999995</c:v>
                </c:pt>
                <c:pt idx="21">
                  <c:v>0.69699999999999995</c:v>
                </c:pt>
                <c:pt idx="22">
                  <c:v>0.70299999999999996</c:v>
                </c:pt>
                <c:pt idx="23">
                  <c:v>0.71</c:v>
                </c:pt>
                <c:pt idx="24">
                  <c:v>0.71699999999999997</c:v>
                </c:pt>
              </c:numCache>
            </c:numRef>
          </c:val>
          <c:smooth val="0"/>
        </c:ser>
        <c:ser>
          <c:idx val="2"/>
          <c:order val="2"/>
          <c:tx>
            <c:strRef>
              <c:f>'High_with carbon'!$B$46</c:f>
              <c:strCache>
                <c:ptCount val="1"/>
                <c:pt idx="0">
                  <c:v>Hazelwood</c:v>
                </c:pt>
              </c:strCache>
            </c:strRef>
          </c:tx>
          <c:spPr>
            <a:ln w="25400" cap="rnd" cmpd="sng" algn="ctr">
              <a:solidFill>
                <a:srgbClr val="ADAFB2"/>
              </a:solidFill>
              <a:prstDash val="solid"/>
              <a:round/>
              <a:headEnd type="none" w="med" len="med"/>
              <a:tailEnd type="none" w="med" len="med"/>
            </a:ln>
            <a:effectLst/>
          </c:spPr>
          <c:marker>
            <c:symbol val="none"/>
          </c:marker>
          <c:cat>
            <c:numRef>
              <c:f>'High_with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'High_with carbon'!$C$46:$AA$46</c:f>
              <c:numCache>
                <c:formatCode>#,##0.0_);\-#,##0.0_);\-_)</c:formatCode>
                <c:ptCount val="25"/>
                <c:pt idx="0">
                  <c:v>0.64400000000000002</c:v>
                </c:pt>
                <c:pt idx="1">
                  <c:v>0.64400000000000002</c:v>
                </c:pt>
                <c:pt idx="2">
                  <c:v>0.64400000000000002</c:v>
                </c:pt>
                <c:pt idx="3">
                  <c:v>0.67</c:v>
                </c:pt>
                <c:pt idx="4">
                  <c:v>0.67200000000000004</c:v>
                </c:pt>
                <c:pt idx="5">
                  <c:v>0.67400000000000004</c:v>
                </c:pt>
                <c:pt idx="6">
                  <c:v>0.67600000000000005</c:v>
                </c:pt>
                <c:pt idx="7">
                  <c:v>0.67800000000000005</c:v>
                </c:pt>
                <c:pt idx="8">
                  <c:v>0.68100000000000005</c:v>
                </c:pt>
                <c:pt idx="9">
                  <c:v>0.68300000000000005</c:v>
                </c:pt>
                <c:pt idx="10">
                  <c:v>0.68600000000000005</c:v>
                </c:pt>
                <c:pt idx="11">
                  <c:v>0.68899999999999995</c:v>
                </c:pt>
                <c:pt idx="12">
                  <c:v>0.69299999999999995</c:v>
                </c:pt>
                <c:pt idx="13">
                  <c:v>0.69599999999999995</c:v>
                </c:pt>
                <c:pt idx="14">
                  <c:v>0.7</c:v>
                </c:pt>
                <c:pt idx="15">
                  <c:v>0.70399999999999996</c:v>
                </c:pt>
                <c:pt idx="16">
                  <c:v>0.70799999999999996</c:v>
                </c:pt>
                <c:pt idx="17">
                  <c:v>0.71299999999999997</c:v>
                </c:pt>
                <c:pt idx="18">
                  <c:v>0.71699999999999997</c:v>
                </c:pt>
                <c:pt idx="19">
                  <c:v>0.72299999999999998</c:v>
                </c:pt>
                <c:pt idx="20">
                  <c:v>0.72799999999999998</c:v>
                </c:pt>
                <c:pt idx="21">
                  <c:v>0.73399999999999999</c:v>
                </c:pt>
                <c:pt idx="22">
                  <c:v>0.74099999999999999</c:v>
                </c:pt>
                <c:pt idx="23">
                  <c:v>0.748</c:v>
                </c:pt>
                <c:pt idx="24">
                  <c:v>0.755</c:v>
                </c:pt>
              </c:numCache>
            </c:numRef>
          </c:val>
          <c:smooth val="0"/>
        </c:ser>
        <c:dLbls>
          <c:showLegendKey val="0"/>
          <c:showVal val="0"/>
          <c:showCatName val="0"/>
          <c:showSerName val="0"/>
          <c:showPercent val="0"/>
          <c:showBubbleSize val="0"/>
        </c:dLbls>
        <c:marker val="1"/>
        <c:smooth val="0"/>
        <c:axId val="237727104"/>
        <c:axId val="237760512"/>
      </c:lineChart>
      <c:catAx>
        <c:axId val="237727104"/>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237760512"/>
        <c:crosses val="autoZero"/>
        <c:auto val="1"/>
        <c:lblAlgn val="ctr"/>
        <c:lblOffset val="100"/>
        <c:tickLblSkip val="1"/>
        <c:tickMarkSkip val="1"/>
        <c:noMultiLvlLbl val="0"/>
      </c:catAx>
      <c:valAx>
        <c:axId val="237760512"/>
        <c:scaling>
          <c:orientation val="minMax"/>
          <c:min val="0"/>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252076931089E-2"/>
              <c:y val="0.34171074751070646"/>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237727104"/>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925954917517346"/>
          <c:y val="7.5074001166520854E-2"/>
          <c:w val="0.83077283600939067"/>
          <c:h val="0.6782741912173007"/>
        </c:manualLayout>
      </c:layout>
      <c:lineChart>
        <c:grouping val="standard"/>
        <c:varyColors val="0"/>
        <c:ser>
          <c:idx val="0"/>
          <c:order val="0"/>
          <c:tx>
            <c:strRef>
              <c:f>'Low_no carbon'!$B$32</c:f>
              <c:strCache>
                <c:ptCount val="1"/>
                <c:pt idx="0">
                  <c:v>Bayswater and Liddel</c:v>
                </c:pt>
              </c:strCache>
            </c:strRef>
          </c:tx>
          <c:spPr>
            <a:ln w="25400" cap="rnd" cmpd="sng" algn="ctr">
              <a:solidFill>
                <a:srgbClr val="00A4E3"/>
              </a:solidFill>
              <a:prstDash val="solid"/>
              <a:round/>
              <a:headEnd type="none" w="med" len="med"/>
              <a:tailEnd type="none" w="med" len="med"/>
            </a:ln>
            <a:effectLst/>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carbon'!$C$32:$AA$32</c:f>
              <c:numCache>
                <c:formatCode>#,##0.0_);\-#,##0.0_);\-_)</c:formatCode>
                <c:ptCount val="25"/>
                <c:pt idx="0">
                  <c:v>1.466</c:v>
                </c:pt>
                <c:pt idx="1">
                  <c:v>1.4910000000000001</c:v>
                </c:pt>
                <c:pt idx="2">
                  <c:v>1.532</c:v>
                </c:pt>
                <c:pt idx="3">
                  <c:v>1.59</c:v>
                </c:pt>
                <c:pt idx="4">
                  <c:v>1.5660000000000001</c:v>
                </c:pt>
                <c:pt idx="5">
                  <c:v>1.5780000000000001</c:v>
                </c:pt>
                <c:pt idx="6">
                  <c:v>1.6220000000000001</c:v>
                </c:pt>
                <c:pt idx="7">
                  <c:v>1.669</c:v>
                </c:pt>
                <c:pt idx="8">
                  <c:v>1.72</c:v>
                </c:pt>
                <c:pt idx="9">
                  <c:v>1.714</c:v>
                </c:pt>
                <c:pt idx="10">
                  <c:v>1.653</c:v>
                </c:pt>
                <c:pt idx="11">
                  <c:v>1.7</c:v>
                </c:pt>
                <c:pt idx="12">
                  <c:v>1.829</c:v>
                </c:pt>
                <c:pt idx="13">
                  <c:v>1.8540000000000001</c:v>
                </c:pt>
                <c:pt idx="14">
                  <c:v>1.8580000000000001</c:v>
                </c:pt>
                <c:pt idx="15">
                  <c:v>1.8460000000000001</c:v>
                </c:pt>
                <c:pt idx="16">
                  <c:v>1.8340000000000001</c:v>
                </c:pt>
                <c:pt idx="17">
                  <c:v>1.8140000000000001</c:v>
                </c:pt>
                <c:pt idx="18">
                  <c:v>1.8089999999999999</c:v>
                </c:pt>
                <c:pt idx="19">
                  <c:v>1.8220000000000001</c:v>
                </c:pt>
                <c:pt idx="20">
                  <c:v>1.8220000000000001</c:v>
                </c:pt>
                <c:pt idx="21">
                  <c:v>1.8220000000000001</c:v>
                </c:pt>
                <c:pt idx="22">
                  <c:v>1.8220000000000001</c:v>
                </c:pt>
                <c:pt idx="23">
                  <c:v>1.8220000000000001</c:v>
                </c:pt>
                <c:pt idx="24">
                  <c:v>1.8220000000000001</c:v>
                </c:pt>
              </c:numCache>
            </c:numRef>
          </c:val>
          <c:smooth val="0"/>
        </c:ser>
        <c:ser>
          <c:idx val="1"/>
          <c:order val="1"/>
          <c:tx>
            <c:strRef>
              <c:f>'Low_no carbon'!$B$33</c:f>
              <c:strCache>
                <c:ptCount val="1"/>
                <c:pt idx="0">
                  <c:v>Eraring</c:v>
                </c:pt>
              </c:strCache>
            </c:strRef>
          </c:tx>
          <c:spPr>
            <a:ln w="25400" cap="rnd" cmpd="sng" algn="ctr">
              <a:solidFill>
                <a:srgbClr val="06357A"/>
              </a:solidFill>
              <a:prstDash val="solid"/>
              <a:round/>
              <a:headEnd type="none" w="med" len="med"/>
              <a:tailEnd type="none" w="med" len="med"/>
            </a:ln>
            <a:effectLst/>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carbon'!$C$33:$AA$33</c:f>
              <c:numCache>
                <c:formatCode>#,##0.0_);\-#,##0.0_);\-_)</c:formatCode>
                <c:ptCount val="25"/>
                <c:pt idx="0">
                  <c:v>2.3029999999999999</c:v>
                </c:pt>
                <c:pt idx="1">
                  <c:v>2.3719999999999999</c:v>
                </c:pt>
                <c:pt idx="2">
                  <c:v>2.5350000000000001</c:v>
                </c:pt>
                <c:pt idx="3">
                  <c:v>2.5840000000000001</c:v>
                </c:pt>
                <c:pt idx="4">
                  <c:v>2.508</c:v>
                </c:pt>
                <c:pt idx="5">
                  <c:v>2.4790000000000001</c:v>
                </c:pt>
                <c:pt idx="6">
                  <c:v>2.4449999999999998</c:v>
                </c:pt>
                <c:pt idx="7">
                  <c:v>2.4089999999999998</c:v>
                </c:pt>
                <c:pt idx="8">
                  <c:v>2.4089999999999998</c:v>
                </c:pt>
                <c:pt idx="9">
                  <c:v>2.4119999999999999</c:v>
                </c:pt>
                <c:pt idx="10">
                  <c:v>2.4260000000000002</c:v>
                </c:pt>
                <c:pt idx="11">
                  <c:v>2.4300000000000002</c:v>
                </c:pt>
                <c:pt idx="12">
                  <c:v>2.4510000000000001</c:v>
                </c:pt>
                <c:pt idx="13">
                  <c:v>2.4689999999999999</c:v>
                </c:pt>
                <c:pt idx="14">
                  <c:v>2.4670000000000001</c:v>
                </c:pt>
                <c:pt idx="15">
                  <c:v>2.468</c:v>
                </c:pt>
                <c:pt idx="16">
                  <c:v>2.46</c:v>
                </c:pt>
                <c:pt idx="17">
                  <c:v>2.4329999999999998</c:v>
                </c:pt>
                <c:pt idx="18">
                  <c:v>2.427</c:v>
                </c:pt>
                <c:pt idx="19">
                  <c:v>2.444</c:v>
                </c:pt>
                <c:pt idx="20">
                  <c:v>2.444</c:v>
                </c:pt>
                <c:pt idx="21">
                  <c:v>2.444</c:v>
                </c:pt>
                <c:pt idx="22">
                  <c:v>2.444</c:v>
                </c:pt>
                <c:pt idx="23">
                  <c:v>2.444</c:v>
                </c:pt>
                <c:pt idx="24">
                  <c:v>2.444</c:v>
                </c:pt>
              </c:numCache>
            </c:numRef>
          </c:val>
          <c:smooth val="0"/>
        </c:ser>
        <c:ser>
          <c:idx val="2"/>
          <c:order val="2"/>
          <c:tx>
            <c:strRef>
              <c:f>'Low_no carbon'!$B$34</c:f>
              <c:strCache>
                <c:ptCount val="1"/>
                <c:pt idx="0">
                  <c:v>Vales Point</c:v>
                </c:pt>
              </c:strCache>
            </c:strRef>
          </c:tx>
          <c:spPr>
            <a:ln w="25400" cap="rnd" cmpd="sng" algn="ctr">
              <a:solidFill>
                <a:srgbClr val="ADAFB2"/>
              </a:solidFill>
              <a:prstDash val="solid"/>
              <a:round/>
              <a:headEnd type="none" w="med" len="med"/>
              <a:tailEnd type="none" w="med" len="med"/>
            </a:ln>
            <a:effectLst/>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carbon'!$C$34:$AA$34</c:f>
              <c:numCache>
                <c:formatCode>#,##0.0_);\-#,##0.0_);\-_)</c:formatCode>
                <c:ptCount val="25"/>
                <c:pt idx="0">
                  <c:v>2.2749999999999999</c:v>
                </c:pt>
                <c:pt idx="1">
                  <c:v>2.282</c:v>
                </c:pt>
                <c:pt idx="2">
                  <c:v>2.4350000000000001</c:v>
                </c:pt>
                <c:pt idx="3">
                  <c:v>2.484</c:v>
                </c:pt>
                <c:pt idx="4">
                  <c:v>2.4079999999999999</c:v>
                </c:pt>
                <c:pt idx="5">
                  <c:v>2.379</c:v>
                </c:pt>
                <c:pt idx="6">
                  <c:v>2.4449999999999998</c:v>
                </c:pt>
                <c:pt idx="7">
                  <c:v>2.4089999999999998</c:v>
                </c:pt>
                <c:pt idx="8">
                  <c:v>2.4089999999999998</c:v>
                </c:pt>
                <c:pt idx="9">
                  <c:v>2.4119999999999999</c:v>
                </c:pt>
                <c:pt idx="10">
                  <c:v>2.4260000000000002</c:v>
                </c:pt>
                <c:pt idx="11">
                  <c:v>2.4300000000000002</c:v>
                </c:pt>
                <c:pt idx="12">
                  <c:v>2.4510000000000001</c:v>
                </c:pt>
                <c:pt idx="13">
                  <c:v>2.4689999999999999</c:v>
                </c:pt>
                <c:pt idx="14">
                  <c:v>2.4670000000000001</c:v>
                </c:pt>
                <c:pt idx="15">
                  <c:v>2.468</c:v>
                </c:pt>
                <c:pt idx="16">
                  <c:v>2.46</c:v>
                </c:pt>
                <c:pt idx="17">
                  <c:v>2.4329999999999998</c:v>
                </c:pt>
                <c:pt idx="18">
                  <c:v>2.427</c:v>
                </c:pt>
                <c:pt idx="19">
                  <c:v>2.444</c:v>
                </c:pt>
                <c:pt idx="20">
                  <c:v>2.444</c:v>
                </c:pt>
                <c:pt idx="21">
                  <c:v>2.444</c:v>
                </c:pt>
                <c:pt idx="22">
                  <c:v>2.444</c:v>
                </c:pt>
                <c:pt idx="23">
                  <c:v>2.444</c:v>
                </c:pt>
                <c:pt idx="24">
                  <c:v>2.444</c:v>
                </c:pt>
              </c:numCache>
            </c:numRef>
          </c:val>
          <c:smooth val="0"/>
        </c:ser>
        <c:ser>
          <c:idx val="3"/>
          <c:order val="3"/>
          <c:tx>
            <c:strRef>
              <c:f>'Low_no carbon'!$B$35</c:f>
              <c:strCache>
                <c:ptCount val="1"/>
                <c:pt idx="0">
                  <c:v>Delta West</c:v>
                </c:pt>
              </c:strCache>
            </c:strRef>
          </c:tx>
          <c:spPr>
            <a:ln w="25400" cap="rnd" cmpd="sng" algn="ctr">
              <a:solidFill>
                <a:srgbClr val="008542"/>
              </a:solidFill>
              <a:prstDash val="solid"/>
              <a:round/>
              <a:headEnd type="none" w="med" len="med"/>
              <a:tailEnd type="none" w="med" len="med"/>
            </a:ln>
            <a:effectLst/>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carbon'!$C$35:$AA$35</c:f>
              <c:numCache>
                <c:formatCode>#,##0.0_);\-#,##0.0_);\-_)</c:formatCode>
                <c:ptCount val="25"/>
                <c:pt idx="0">
                  <c:v>2.1179999999999999</c:v>
                </c:pt>
                <c:pt idx="1">
                  <c:v>2.0409999999999999</c:v>
                </c:pt>
                <c:pt idx="2">
                  <c:v>2.149</c:v>
                </c:pt>
                <c:pt idx="3">
                  <c:v>2.2010000000000001</c:v>
                </c:pt>
                <c:pt idx="4">
                  <c:v>2.145</c:v>
                </c:pt>
                <c:pt idx="5">
                  <c:v>2.129</c:v>
                </c:pt>
                <c:pt idx="6">
                  <c:v>2.113</c:v>
                </c:pt>
                <c:pt idx="7">
                  <c:v>2.0910000000000002</c:v>
                </c:pt>
                <c:pt idx="8">
                  <c:v>2.0910000000000002</c:v>
                </c:pt>
                <c:pt idx="9">
                  <c:v>2.0910000000000002</c:v>
                </c:pt>
                <c:pt idx="10">
                  <c:v>2.121</c:v>
                </c:pt>
                <c:pt idx="11">
                  <c:v>2.157</c:v>
                </c:pt>
                <c:pt idx="12">
                  <c:v>2.1869999999999998</c:v>
                </c:pt>
                <c:pt idx="13">
                  <c:v>2.2109999999999999</c:v>
                </c:pt>
                <c:pt idx="14">
                  <c:v>2.2080000000000002</c:v>
                </c:pt>
                <c:pt idx="15">
                  <c:v>2.1960000000000002</c:v>
                </c:pt>
                <c:pt idx="16">
                  <c:v>2.1680000000000001</c:v>
                </c:pt>
                <c:pt idx="17">
                  <c:v>2.1309999999999998</c:v>
                </c:pt>
                <c:pt idx="18">
                  <c:v>2.125</c:v>
                </c:pt>
                <c:pt idx="19">
                  <c:v>2.14</c:v>
                </c:pt>
                <c:pt idx="20">
                  <c:v>2.14</c:v>
                </c:pt>
                <c:pt idx="21">
                  <c:v>2.14</c:v>
                </c:pt>
                <c:pt idx="22">
                  <c:v>2.14</c:v>
                </c:pt>
                <c:pt idx="23">
                  <c:v>2.14</c:v>
                </c:pt>
                <c:pt idx="24">
                  <c:v>2.14</c:v>
                </c:pt>
              </c:numCache>
            </c:numRef>
          </c:val>
          <c:smooth val="0"/>
        </c:ser>
        <c:dLbls>
          <c:showLegendKey val="0"/>
          <c:showVal val="0"/>
          <c:showCatName val="0"/>
          <c:showSerName val="0"/>
          <c:showPercent val="0"/>
          <c:showBubbleSize val="0"/>
        </c:dLbls>
        <c:marker val="1"/>
        <c:smooth val="0"/>
        <c:axId val="245228288"/>
        <c:axId val="245229824"/>
      </c:lineChart>
      <c:catAx>
        <c:axId val="245228288"/>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245229824"/>
        <c:crosses val="autoZero"/>
        <c:auto val="1"/>
        <c:lblAlgn val="ctr"/>
        <c:lblOffset val="100"/>
        <c:tickLblSkip val="1"/>
        <c:tickMarkSkip val="1"/>
        <c:noMultiLvlLbl val="0"/>
      </c:catAx>
      <c:valAx>
        <c:axId val="245229824"/>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245228288"/>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960975210027387E-2"/>
          <c:y val="7.5074001166520854E-2"/>
          <c:w val="0.82380797851032939"/>
          <c:h val="0.6628512213788329"/>
        </c:manualLayout>
      </c:layout>
      <c:lineChart>
        <c:grouping val="standard"/>
        <c:varyColors val="0"/>
        <c:ser>
          <c:idx val="0"/>
          <c:order val="0"/>
          <c:tx>
            <c:strRef>
              <c:f>'Low_no carbon'!$B$37</c:f>
              <c:strCache>
                <c:ptCount val="1"/>
                <c:pt idx="0">
                  <c:v>Gladstone</c:v>
                </c:pt>
              </c:strCache>
            </c:strRef>
          </c:tx>
          <c:spPr>
            <a:ln w="25400" cap="rnd" cmpd="sng" algn="ctr">
              <a:solidFill>
                <a:srgbClr val="00A4E3"/>
              </a:solidFill>
              <a:prstDash val="solid"/>
              <a:round/>
              <a:headEnd type="none" w="med" len="med"/>
              <a:tailEnd type="none" w="med" len="med"/>
            </a:ln>
            <a:effectLst/>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carbon'!$C$37:$AA$37</c:f>
              <c:numCache>
                <c:formatCode>#,##0.0_);\-#,##0.0_);\-_)</c:formatCode>
                <c:ptCount val="25"/>
                <c:pt idx="0">
                  <c:v>2.222</c:v>
                </c:pt>
                <c:pt idx="1">
                  <c:v>2.2909999999999999</c:v>
                </c:pt>
                <c:pt idx="2">
                  <c:v>2.4870000000000001</c:v>
                </c:pt>
                <c:pt idx="3">
                  <c:v>2.581</c:v>
                </c:pt>
                <c:pt idx="4">
                  <c:v>2.488</c:v>
                </c:pt>
                <c:pt idx="5">
                  <c:v>2.4609999999999999</c:v>
                </c:pt>
                <c:pt idx="6">
                  <c:v>2.4390000000000001</c:v>
                </c:pt>
                <c:pt idx="7">
                  <c:v>2.4039999999999999</c:v>
                </c:pt>
                <c:pt idx="8">
                  <c:v>2.4039999999999999</c:v>
                </c:pt>
                <c:pt idx="9">
                  <c:v>2.4060000000000001</c:v>
                </c:pt>
                <c:pt idx="10">
                  <c:v>2.411</c:v>
                </c:pt>
                <c:pt idx="11">
                  <c:v>2.395</c:v>
                </c:pt>
                <c:pt idx="12">
                  <c:v>2.403</c:v>
                </c:pt>
                <c:pt idx="13">
                  <c:v>2.4239999999999999</c:v>
                </c:pt>
                <c:pt idx="14">
                  <c:v>2.4209999999999998</c:v>
                </c:pt>
                <c:pt idx="15">
                  <c:v>2.4220000000000002</c:v>
                </c:pt>
                <c:pt idx="16">
                  <c:v>2.4140000000000001</c:v>
                </c:pt>
                <c:pt idx="17">
                  <c:v>2.3879999999999999</c:v>
                </c:pt>
                <c:pt idx="18">
                  <c:v>2.3820000000000001</c:v>
                </c:pt>
                <c:pt idx="19">
                  <c:v>2.399</c:v>
                </c:pt>
                <c:pt idx="20">
                  <c:v>2.399</c:v>
                </c:pt>
                <c:pt idx="21">
                  <c:v>2.399</c:v>
                </c:pt>
                <c:pt idx="22">
                  <c:v>2.399</c:v>
                </c:pt>
                <c:pt idx="23">
                  <c:v>2.399</c:v>
                </c:pt>
                <c:pt idx="24">
                  <c:v>2.399</c:v>
                </c:pt>
              </c:numCache>
            </c:numRef>
          </c:val>
          <c:smooth val="0"/>
        </c:ser>
        <c:ser>
          <c:idx val="1"/>
          <c:order val="1"/>
          <c:tx>
            <c:strRef>
              <c:f>'Low_no carbon'!$B$38</c:f>
              <c:strCache>
                <c:ptCount val="1"/>
                <c:pt idx="0">
                  <c:v>Stanwell</c:v>
                </c:pt>
              </c:strCache>
            </c:strRef>
          </c:tx>
          <c:spPr>
            <a:ln w="25400" cap="rnd" cmpd="sng" algn="ctr">
              <a:solidFill>
                <a:srgbClr val="06357A"/>
              </a:solidFill>
              <a:prstDash val="solid"/>
              <a:round/>
              <a:headEnd type="none" w="med" len="med"/>
              <a:tailEnd type="none" w="med" len="med"/>
            </a:ln>
            <a:effectLst/>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carbon'!$C$38:$AA$38</c:f>
              <c:numCache>
                <c:formatCode>#,##0.0_);\-#,##0.0_);\-_)</c:formatCode>
                <c:ptCount val="25"/>
                <c:pt idx="0">
                  <c:v>2.1240000000000001</c:v>
                </c:pt>
                <c:pt idx="1">
                  <c:v>2.1760000000000002</c:v>
                </c:pt>
                <c:pt idx="2">
                  <c:v>2.266</c:v>
                </c:pt>
                <c:pt idx="3">
                  <c:v>2.3260000000000001</c:v>
                </c:pt>
                <c:pt idx="4">
                  <c:v>2.3450000000000002</c:v>
                </c:pt>
                <c:pt idx="5">
                  <c:v>2.3580000000000001</c:v>
                </c:pt>
                <c:pt idx="6">
                  <c:v>2.367</c:v>
                </c:pt>
                <c:pt idx="7">
                  <c:v>2.375</c:v>
                </c:pt>
                <c:pt idx="8">
                  <c:v>2.3759999999999999</c:v>
                </c:pt>
                <c:pt idx="9">
                  <c:v>2.4079999999999999</c:v>
                </c:pt>
                <c:pt idx="10">
                  <c:v>2.4049999999999998</c:v>
                </c:pt>
                <c:pt idx="11">
                  <c:v>2.3210000000000002</c:v>
                </c:pt>
                <c:pt idx="12">
                  <c:v>2.298</c:v>
                </c:pt>
                <c:pt idx="13">
                  <c:v>2.3290000000000002</c:v>
                </c:pt>
                <c:pt idx="14">
                  <c:v>2.3340000000000001</c:v>
                </c:pt>
                <c:pt idx="15">
                  <c:v>2.3199999999999998</c:v>
                </c:pt>
                <c:pt idx="16">
                  <c:v>2.3039999999999998</c:v>
                </c:pt>
                <c:pt idx="17">
                  <c:v>2.2789999999999999</c:v>
                </c:pt>
                <c:pt idx="18">
                  <c:v>2.2719999999999998</c:v>
                </c:pt>
                <c:pt idx="19">
                  <c:v>2.2879999999999998</c:v>
                </c:pt>
                <c:pt idx="20">
                  <c:v>2.2879999999999998</c:v>
                </c:pt>
                <c:pt idx="21">
                  <c:v>2.2879999999999998</c:v>
                </c:pt>
                <c:pt idx="22">
                  <c:v>2.2879999999999998</c:v>
                </c:pt>
                <c:pt idx="23">
                  <c:v>2.2879999999999998</c:v>
                </c:pt>
                <c:pt idx="24">
                  <c:v>2.2879999999999998</c:v>
                </c:pt>
              </c:numCache>
            </c:numRef>
          </c:val>
          <c:smooth val="0"/>
        </c:ser>
        <c:ser>
          <c:idx val="2"/>
          <c:order val="2"/>
          <c:tx>
            <c:strRef>
              <c:f>'Low_no carbon'!$B$39</c:f>
              <c:strCache>
                <c:ptCount val="1"/>
                <c:pt idx="0">
                  <c:v>Milmerran</c:v>
                </c:pt>
              </c:strCache>
            </c:strRef>
          </c:tx>
          <c:spPr>
            <a:ln w="25400" cap="rnd" cmpd="sng" algn="ctr">
              <a:solidFill>
                <a:srgbClr val="ADAFB2"/>
              </a:solidFill>
              <a:prstDash val="solid"/>
              <a:round/>
              <a:headEnd type="none" w="med" len="med"/>
              <a:tailEnd type="none" w="med" len="med"/>
            </a:ln>
            <a:effectLst/>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carbon'!$C$39:$AA$39</c:f>
              <c:numCache>
                <c:formatCode>#,##0.0_);\-#,##0.0_);\-_)</c:formatCode>
                <c:ptCount val="25"/>
                <c:pt idx="0">
                  <c:v>1.2490000000000001</c:v>
                </c:pt>
                <c:pt idx="1">
                  <c:v>1.2649999999999999</c:v>
                </c:pt>
                <c:pt idx="2">
                  <c:v>1.2649999999999999</c:v>
                </c:pt>
                <c:pt idx="3">
                  <c:v>1.2649999999999999</c:v>
                </c:pt>
                <c:pt idx="4">
                  <c:v>1.2649999999999999</c:v>
                </c:pt>
                <c:pt idx="5">
                  <c:v>1.2649999999999999</c:v>
                </c:pt>
                <c:pt idx="6">
                  <c:v>1.278</c:v>
                </c:pt>
                <c:pt idx="7">
                  <c:v>1.292</c:v>
                </c:pt>
                <c:pt idx="8">
                  <c:v>1.292</c:v>
                </c:pt>
                <c:pt idx="9">
                  <c:v>1.292</c:v>
                </c:pt>
                <c:pt idx="10">
                  <c:v>1.292</c:v>
                </c:pt>
                <c:pt idx="11">
                  <c:v>1.292</c:v>
                </c:pt>
                <c:pt idx="12">
                  <c:v>1.292</c:v>
                </c:pt>
                <c:pt idx="13">
                  <c:v>1.292</c:v>
                </c:pt>
                <c:pt idx="14">
                  <c:v>1.292</c:v>
                </c:pt>
                <c:pt idx="15">
                  <c:v>1.292</c:v>
                </c:pt>
                <c:pt idx="16">
                  <c:v>1.292</c:v>
                </c:pt>
                <c:pt idx="17">
                  <c:v>1.292</c:v>
                </c:pt>
                <c:pt idx="18">
                  <c:v>1.292</c:v>
                </c:pt>
                <c:pt idx="19">
                  <c:v>1.292</c:v>
                </c:pt>
                <c:pt idx="20">
                  <c:v>1.292</c:v>
                </c:pt>
                <c:pt idx="21">
                  <c:v>1.292</c:v>
                </c:pt>
                <c:pt idx="22">
                  <c:v>1.292</c:v>
                </c:pt>
                <c:pt idx="23">
                  <c:v>1.292</c:v>
                </c:pt>
                <c:pt idx="24">
                  <c:v>1.292</c:v>
                </c:pt>
              </c:numCache>
            </c:numRef>
          </c:val>
          <c:smooth val="0"/>
        </c:ser>
        <c:ser>
          <c:idx val="3"/>
          <c:order val="3"/>
          <c:tx>
            <c:strRef>
              <c:f>'Low_no carbon'!$B$40</c:f>
              <c:strCache>
                <c:ptCount val="1"/>
                <c:pt idx="0">
                  <c:v>Callide</c:v>
                </c:pt>
              </c:strCache>
            </c:strRef>
          </c:tx>
          <c:spPr>
            <a:ln w="25400" cap="rnd" cmpd="sng" algn="ctr">
              <a:solidFill>
                <a:srgbClr val="008542"/>
              </a:solidFill>
              <a:prstDash val="solid"/>
              <a:round/>
              <a:headEnd type="none" w="med" len="med"/>
              <a:tailEnd type="none" w="med" len="med"/>
            </a:ln>
            <a:effectLst/>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carbon'!$C$40:$AA$40</c:f>
              <c:numCache>
                <c:formatCode>#,##0.0_);\-#,##0.0_);\-_)</c:formatCode>
                <c:ptCount val="25"/>
                <c:pt idx="0">
                  <c:v>2.12</c:v>
                </c:pt>
                <c:pt idx="1">
                  <c:v>2.0270000000000001</c:v>
                </c:pt>
                <c:pt idx="2">
                  <c:v>2.0289999999999999</c:v>
                </c:pt>
                <c:pt idx="3">
                  <c:v>2.0299999999999998</c:v>
                </c:pt>
                <c:pt idx="4">
                  <c:v>2.0179999999999998</c:v>
                </c:pt>
                <c:pt idx="5">
                  <c:v>2.0270000000000001</c:v>
                </c:pt>
                <c:pt idx="6">
                  <c:v>2.028</c:v>
                </c:pt>
                <c:pt idx="7">
                  <c:v>2.0249999999999999</c:v>
                </c:pt>
                <c:pt idx="8">
                  <c:v>2.0059999999999998</c:v>
                </c:pt>
                <c:pt idx="9">
                  <c:v>2.0049999999999999</c:v>
                </c:pt>
                <c:pt idx="10">
                  <c:v>2.0179999999999998</c:v>
                </c:pt>
                <c:pt idx="11">
                  <c:v>2.008</c:v>
                </c:pt>
                <c:pt idx="12">
                  <c:v>2.004</c:v>
                </c:pt>
                <c:pt idx="13">
                  <c:v>2</c:v>
                </c:pt>
                <c:pt idx="14">
                  <c:v>2.0009999999999999</c:v>
                </c:pt>
                <c:pt idx="15">
                  <c:v>2.0870000000000002</c:v>
                </c:pt>
                <c:pt idx="16">
                  <c:v>2.161</c:v>
                </c:pt>
                <c:pt idx="17">
                  <c:v>2.1579999999999999</c:v>
                </c:pt>
                <c:pt idx="18">
                  <c:v>2.1520000000000001</c:v>
                </c:pt>
                <c:pt idx="19">
                  <c:v>2.149</c:v>
                </c:pt>
                <c:pt idx="20">
                  <c:v>2.149</c:v>
                </c:pt>
                <c:pt idx="21">
                  <c:v>2.149</c:v>
                </c:pt>
                <c:pt idx="22">
                  <c:v>2.149</c:v>
                </c:pt>
                <c:pt idx="23">
                  <c:v>2.149</c:v>
                </c:pt>
                <c:pt idx="24">
                  <c:v>2.149</c:v>
                </c:pt>
              </c:numCache>
            </c:numRef>
          </c:val>
          <c:smooth val="0"/>
        </c:ser>
        <c:ser>
          <c:idx val="4"/>
          <c:order val="4"/>
          <c:tx>
            <c:strRef>
              <c:f>'Low_no carbon'!$B$41</c:f>
              <c:strCache>
                <c:ptCount val="1"/>
                <c:pt idx="0">
                  <c:v>Kogan Creek</c:v>
                </c:pt>
              </c:strCache>
            </c:strRef>
          </c:tx>
          <c:spPr>
            <a:ln w="25400" cap="rnd" cmpd="sng" algn="ctr">
              <a:solidFill>
                <a:srgbClr val="EAA814"/>
              </a:solidFill>
              <a:prstDash val="solid"/>
              <a:round/>
              <a:headEnd type="none" w="med" len="med"/>
              <a:tailEnd type="none" w="med" len="med"/>
            </a:ln>
            <a:effectLst/>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carbon'!$C$41:$AA$41</c:f>
              <c:numCache>
                <c:formatCode>#,##0.0_);\-#,##0.0_);\-_)</c:formatCode>
                <c:ptCount val="25"/>
                <c:pt idx="0">
                  <c:v>1.4590000000000001</c:v>
                </c:pt>
                <c:pt idx="1">
                  <c:v>1.5209999999999999</c:v>
                </c:pt>
                <c:pt idx="2">
                  <c:v>1.5349999999999999</c:v>
                </c:pt>
                <c:pt idx="3">
                  <c:v>1.5349999999999999</c:v>
                </c:pt>
                <c:pt idx="4">
                  <c:v>1.5349999999999999</c:v>
                </c:pt>
                <c:pt idx="5">
                  <c:v>1.5349999999999999</c:v>
                </c:pt>
                <c:pt idx="6">
                  <c:v>1.5509999999999999</c:v>
                </c:pt>
                <c:pt idx="7">
                  <c:v>1.5669999999999999</c:v>
                </c:pt>
                <c:pt idx="8">
                  <c:v>1.5669999999999999</c:v>
                </c:pt>
                <c:pt idx="9">
                  <c:v>1.5669999999999999</c:v>
                </c:pt>
                <c:pt idx="10">
                  <c:v>1.5669999999999999</c:v>
                </c:pt>
                <c:pt idx="11">
                  <c:v>1.5669999999999999</c:v>
                </c:pt>
                <c:pt idx="12">
                  <c:v>1.5669999999999999</c:v>
                </c:pt>
                <c:pt idx="13">
                  <c:v>1.5669999999999999</c:v>
                </c:pt>
                <c:pt idx="14">
                  <c:v>1.5669999999999999</c:v>
                </c:pt>
                <c:pt idx="15">
                  <c:v>1.5669999999999999</c:v>
                </c:pt>
                <c:pt idx="16">
                  <c:v>1.5669999999999999</c:v>
                </c:pt>
                <c:pt idx="17">
                  <c:v>1.5669999999999999</c:v>
                </c:pt>
                <c:pt idx="18">
                  <c:v>1.5669999999999999</c:v>
                </c:pt>
                <c:pt idx="19">
                  <c:v>1.5669999999999999</c:v>
                </c:pt>
                <c:pt idx="20">
                  <c:v>1.5669999999999999</c:v>
                </c:pt>
                <c:pt idx="21">
                  <c:v>1.5669999999999999</c:v>
                </c:pt>
                <c:pt idx="22">
                  <c:v>1.5669999999999999</c:v>
                </c:pt>
                <c:pt idx="23">
                  <c:v>1.5669999999999999</c:v>
                </c:pt>
                <c:pt idx="24">
                  <c:v>1.5669999999999999</c:v>
                </c:pt>
              </c:numCache>
            </c:numRef>
          </c:val>
          <c:smooth val="0"/>
        </c:ser>
        <c:ser>
          <c:idx val="5"/>
          <c:order val="5"/>
          <c:tx>
            <c:strRef>
              <c:f>'Low_no carbon'!$B$42</c:f>
              <c:strCache>
                <c:ptCount val="1"/>
                <c:pt idx="0">
                  <c:v>Tarong</c:v>
                </c:pt>
              </c:strCache>
            </c:strRef>
          </c:tx>
          <c:spPr>
            <a:ln w="28575" cap="rnd" cmpd="sng" algn="ctr">
              <a:solidFill>
                <a:srgbClr val="A31C37"/>
              </a:solidFill>
              <a:prstDash val="solid"/>
              <a:round/>
              <a:headEnd type="none" w="med" len="med"/>
              <a:tailEnd type="none" w="med" len="med"/>
            </a:ln>
          </c:spPr>
          <c:marker>
            <c:symbol val="none"/>
          </c:marker>
          <c:cat>
            <c:numRef>
              <c:f>'Low_no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carbon'!$C$42:$AA$42</c:f>
              <c:numCache>
                <c:formatCode>#,##0.0_);\-#,##0.0_);\-_)</c:formatCode>
                <c:ptCount val="25"/>
                <c:pt idx="0">
                  <c:v>2.766</c:v>
                </c:pt>
                <c:pt idx="1">
                  <c:v>2.766</c:v>
                </c:pt>
                <c:pt idx="2">
                  <c:v>2.766</c:v>
                </c:pt>
                <c:pt idx="3">
                  <c:v>2.766</c:v>
                </c:pt>
                <c:pt idx="4">
                  <c:v>2.766</c:v>
                </c:pt>
                <c:pt idx="5">
                  <c:v>2.766</c:v>
                </c:pt>
                <c:pt idx="6">
                  <c:v>2.7839999999999998</c:v>
                </c:pt>
                <c:pt idx="7">
                  <c:v>2.8029999999999999</c:v>
                </c:pt>
                <c:pt idx="8">
                  <c:v>2.8029999999999999</c:v>
                </c:pt>
                <c:pt idx="9">
                  <c:v>2.8029999999999999</c:v>
                </c:pt>
                <c:pt idx="10">
                  <c:v>2.8029999999999999</c:v>
                </c:pt>
                <c:pt idx="11">
                  <c:v>2.8029999999999999</c:v>
                </c:pt>
                <c:pt idx="12">
                  <c:v>2.8029999999999999</c:v>
                </c:pt>
                <c:pt idx="13">
                  <c:v>2.8029999999999999</c:v>
                </c:pt>
                <c:pt idx="14">
                  <c:v>2.8029999999999999</c:v>
                </c:pt>
                <c:pt idx="15">
                  <c:v>2.8029999999999999</c:v>
                </c:pt>
                <c:pt idx="16">
                  <c:v>2.8029999999999999</c:v>
                </c:pt>
                <c:pt idx="17">
                  <c:v>2.8029999999999999</c:v>
                </c:pt>
                <c:pt idx="18">
                  <c:v>2.8029999999999999</c:v>
                </c:pt>
                <c:pt idx="19">
                  <c:v>2.8029999999999999</c:v>
                </c:pt>
                <c:pt idx="20">
                  <c:v>2.8029999999999999</c:v>
                </c:pt>
                <c:pt idx="21">
                  <c:v>2.8029999999999999</c:v>
                </c:pt>
                <c:pt idx="22">
                  <c:v>2.8029999999999999</c:v>
                </c:pt>
                <c:pt idx="23">
                  <c:v>2.8029999999999999</c:v>
                </c:pt>
                <c:pt idx="24">
                  <c:v>2.8029999999999999</c:v>
                </c:pt>
              </c:numCache>
            </c:numRef>
          </c:val>
          <c:smooth val="0"/>
        </c:ser>
        <c:dLbls>
          <c:showLegendKey val="0"/>
          <c:showVal val="0"/>
          <c:showCatName val="0"/>
          <c:showSerName val="0"/>
          <c:showPercent val="0"/>
          <c:showBubbleSize val="0"/>
        </c:dLbls>
        <c:marker val="1"/>
        <c:smooth val="0"/>
        <c:axId val="256661376"/>
        <c:axId val="256662912"/>
      </c:lineChart>
      <c:catAx>
        <c:axId val="256661376"/>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256662912"/>
        <c:crosses val="autoZero"/>
        <c:auto val="1"/>
        <c:lblAlgn val="ctr"/>
        <c:lblOffset val="100"/>
        <c:tickLblSkip val="1"/>
        <c:tickMarkSkip val="1"/>
        <c:noMultiLvlLbl val="0"/>
      </c:catAx>
      <c:valAx>
        <c:axId val="256662912"/>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256661376"/>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05740090034354"/>
          <c:y val="7.5074001166520854E-2"/>
          <c:w val="0.82173488346430834"/>
          <c:h val="0.68213839635486795"/>
        </c:manualLayout>
      </c:layout>
      <c:lineChart>
        <c:grouping val="standard"/>
        <c:varyColors val="0"/>
        <c:ser>
          <c:idx val="0"/>
          <c:order val="0"/>
          <c:tx>
            <c:strRef>
              <c:f>'Low_no carbon'!$B$44</c:f>
              <c:strCache>
                <c:ptCount val="1"/>
                <c:pt idx="0">
                  <c:v>Loy Yang</c:v>
                </c:pt>
              </c:strCache>
            </c:strRef>
          </c:tx>
          <c:spPr>
            <a:ln w="25400" cap="rnd" cmpd="sng" algn="ctr">
              <a:solidFill>
                <a:srgbClr val="00A4E3"/>
              </a:solidFill>
              <a:prstDash val="solid"/>
              <a:round/>
              <a:headEnd type="none" w="med" len="med"/>
              <a:tailEnd type="none" w="med" len="med"/>
            </a:ln>
            <a:effectLst/>
          </c:spPr>
          <c:marker>
            <c:symbol val="none"/>
          </c:marker>
          <c:cat>
            <c:numRef>
              <c:f>'Low_no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carbon'!$C$44:$AA$44</c:f>
              <c:numCache>
                <c:formatCode>#,##0.0_);\-#,##0.0_);\-_)</c:formatCode>
                <c:ptCount val="25"/>
                <c:pt idx="0">
                  <c:v>0.61599999999999999</c:v>
                </c:pt>
                <c:pt idx="1">
                  <c:v>0.61599999999999999</c:v>
                </c:pt>
                <c:pt idx="2">
                  <c:v>0.61599999999999999</c:v>
                </c:pt>
                <c:pt idx="3">
                  <c:v>0.61599999999999999</c:v>
                </c:pt>
                <c:pt idx="4">
                  <c:v>0.61599999999999999</c:v>
                </c:pt>
                <c:pt idx="5">
                  <c:v>0.61599999999999999</c:v>
                </c:pt>
                <c:pt idx="6">
                  <c:v>0.61599999999999999</c:v>
                </c:pt>
                <c:pt idx="7">
                  <c:v>0.61599999999999999</c:v>
                </c:pt>
                <c:pt idx="8">
                  <c:v>0.61599999999999999</c:v>
                </c:pt>
                <c:pt idx="9">
                  <c:v>0.61599999999999999</c:v>
                </c:pt>
                <c:pt idx="10">
                  <c:v>0.61599999999999999</c:v>
                </c:pt>
                <c:pt idx="11">
                  <c:v>0.61599999999999999</c:v>
                </c:pt>
                <c:pt idx="12">
                  <c:v>0.61599999999999999</c:v>
                </c:pt>
                <c:pt idx="13">
                  <c:v>0.61599999999999999</c:v>
                </c:pt>
                <c:pt idx="14">
                  <c:v>0.61599999999999999</c:v>
                </c:pt>
                <c:pt idx="15">
                  <c:v>0.61599999999999999</c:v>
                </c:pt>
                <c:pt idx="16">
                  <c:v>0.61599999999999999</c:v>
                </c:pt>
                <c:pt idx="17">
                  <c:v>0.61599999999999999</c:v>
                </c:pt>
                <c:pt idx="18">
                  <c:v>0.61599999999999999</c:v>
                </c:pt>
                <c:pt idx="19">
                  <c:v>0.61599999999999999</c:v>
                </c:pt>
                <c:pt idx="20">
                  <c:v>0.61599999999999999</c:v>
                </c:pt>
                <c:pt idx="21">
                  <c:v>0.61599999999999999</c:v>
                </c:pt>
                <c:pt idx="22">
                  <c:v>0.61599999999999999</c:v>
                </c:pt>
                <c:pt idx="23">
                  <c:v>0.61599999999999999</c:v>
                </c:pt>
                <c:pt idx="24">
                  <c:v>0.61599999999999999</c:v>
                </c:pt>
              </c:numCache>
            </c:numRef>
          </c:val>
          <c:smooth val="0"/>
        </c:ser>
        <c:ser>
          <c:idx val="1"/>
          <c:order val="1"/>
          <c:tx>
            <c:strRef>
              <c:f>'Low_no carbon'!$B$45</c:f>
              <c:strCache>
                <c:ptCount val="1"/>
                <c:pt idx="0">
                  <c:v>Yallourn</c:v>
                </c:pt>
              </c:strCache>
            </c:strRef>
          </c:tx>
          <c:spPr>
            <a:ln w="25400" cap="rnd" cmpd="sng" algn="ctr">
              <a:solidFill>
                <a:srgbClr val="06357A"/>
              </a:solidFill>
              <a:prstDash val="solid"/>
              <a:round/>
              <a:headEnd type="none" w="med" len="med"/>
              <a:tailEnd type="none" w="med" len="med"/>
            </a:ln>
            <a:effectLst/>
          </c:spPr>
          <c:marker>
            <c:symbol val="none"/>
          </c:marker>
          <c:cat>
            <c:numRef>
              <c:f>'Low_no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carbon'!$C$45:$AA$45</c:f>
              <c:numCache>
                <c:formatCode>#,##0.0_);\-#,##0.0_);\-_)</c:formatCode>
                <c:ptCount val="25"/>
                <c:pt idx="0">
                  <c:v>0.61</c:v>
                </c:pt>
                <c:pt idx="1">
                  <c:v>0.61</c:v>
                </c:pt>
                <c:pt idx="2">
                  <c:v>0.61</c:v>
                </c:pt>
                <c:pt idx="3">
                  <c:v>0.61</c:v>
                </c:pt>
                <c:pt idx="4">
                  <c:v>0.61</c:v>
                </c:pt>
                <c:pt idx="5">
                  <c:v>0.61</c:v>
                </c:pt>
                <c:pt idx="6">
                  <c:v>0.61</c:v>
                </c:pt>
                <c:pt idx="7">
                  <c:v>0.61</c:v>
                </c:pt>
                <c:pt idx="8">
                  <c:v>0.61</c:v>
                </c:pt>
                <c:pt idx="9">
                  <c:v>0.61</c:v>
                </c:pt>
                <c:pt idx="10">
                  <c:v>0.61</c:v>
                </c:pt>
                <c:pt idx="11">
                  <c:v>0.61</c:v>
                </c:pt>
                <c:pt idx="12">
                  <c:v>0.61</c:v>
                </c:pt>
                <c:pt idx="13">
                  <c:v>0.61</c:v>
                </c:pt>
                <c:pt idx="14">
                  <c:v>0.61</c:v>
                </c:pt>
                <c:pt idx="15">
                  <c:v>0.61</c:v>
                </c:pt>
                <c:pt idx="16">
                  <c:v>0.61</c:v>
                </c:pt>
                <c:pt idx="17">
                  <c:v>0.61</c:v>
                </c:pt>
                <c:pt idx="18">
                  <c:v>0.61</c:v>
                </c:pt>
                <c:pt idx="19">
                  <c:v>0.61</c:v>
                </c:pt>
                <c:pt idx="20">
                  <c:v>0.61</c:v>
                </c:pt>
                <c:pt idx="21">
                  <c:v>0.61</c:v>
                </c:pt>
                <c:pt idx="22">
                  <c:v>0.61</c:v>
                </c:pt>
                <c:pt idx="23">
                  <c:v>0.61</c:v>
                </c:pt>
                <c:pt idx="24">
                  <c:v>0.61</c:v>
                </c:pt>
              </c:numCache>
            </c:numRef>
          </c:val>
          <c:smooth val="0"/>
        </c:ser>
        <c:ser>
          <c:idx val="2"/>
          <c:order val="2"/>
          <c:tx>
            <c:strRef>
              <c:f>'Low_no carbon'!$B$46</c:f>
              <c:strCache>
                <c:ptCount val="1"/>
                <c:pt idx="0">
                  <c:v>Hazelwood</c:v>
                </c:pt>
              </c:strCache>
            </c:strRef>
          </c:tx>
          <c:spPr>
            <a:ln w="25400" cap="rnd" cmpd="sng" algn="ctr">
              <a:solidFill>
                <a:srgbClr val="ADAFB2"/>
              </a:solidFill>
              <a:prstDash val="solid"/>
              <a:round/>
              <a:headEnd type="none" w="med" len="med"/>
              <a:tailEnd type="none" w="med" len="med"/>
            </a:ln>
            <a:effectLst/>
          </c:spPr>
          <c:marker>
            <c:symbol val="none"/>
          </c:marker>
          <c:cat>
            <c:numRef>
              <c:f>'Low_no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'Low_no carbon'!$C$46:$AA$46</c:f>
              <c:numCache>
                <c:formatCode>#,##0.0_);\-#,##0.0_);\-_)</c:formatCode>
                <c:ptCount val="25"/>
                <c:pt idx="0">
                  <c:v>0.64400000000000002</c:v>
                </c:pt>
                <c:pt idx="1">
                  <c:v>0.64400000000000002</c:v>
                </c:pt>
                <c:pt idx="2">
                  <c:v>0.64400000000000002</c:v>
                </c:pt>
                <c:pt idx="3">
                  <c:v>0.64400000000000002</c:v>
                </c:pt>
                <c:pt idx="4">
                  <c:v>0.64400000000000002</c:v>
                </c:pt>
                <c:pt idx="5">
                  <c:v>0.64400000000000002</c:v>
                </c:pt>
                <c:pt idx="6">
                  <c:v>0.64400000000000002</c:v>
                </c:pt>
                <c:pt idx="7">
                  <c:v>0.64400000000000002</c:v>
                </c:pt>
                <c:pt idx="8">
                  <c:v>0.64400000000000002</c:v>
                </c:pt>
                <c:pt idx="9">
                  <c:v>0.64400000000000002</c:v>
                </c:pt>
                <c:pt idx="10">
                  <c:v>0.64400000000000002</c:v>
                </c:pt>
                <c:pt idx="11">
                  <c:v>0.64400000000000002</c:v>
                </c:pt>
                <c:pt idx="12">
                  <c:v>0.64400000000000002</c:v>
                </c:pt>
                <c:pt idx="13">
                  <c:v>0.64400000000000002</c:v>
                </c:pt>
                <c:pt idx="14">
                  <c:v>0.64400000000000002</c:v>
                </c:pt>
                <c:pt idx="15">
                  <c:v>0.64400000000000002</c:v>
                </c:pt>
                <c:pt idx="16">
                  <c:v>0.64400000000000002</c:v>
                </c:pt>
                <c:pt idx="17">
                  <c:v>0.64400000000000002</c:v>
                </c:pt>
                <c:pt idx="18">
                  <c:v>0.64400000000000002</c:v>
                </c:pt>
                <c:pt idx="19">
                  <c:v>0.64400000000000002</c:v>
                </c:pt>
                <c:pt idx="20">
                  <c:v>0.64400000000000002</c:v>
                </c:pt>
                <c:pt idx="21">
                  <c:v>0.64400000000000002</c:v>
                </c:pt>
                <c:pt idx="22">
                  <c:v>0.64400000000000002</c:v>
                </c:pt>
                <c:pt idx="23">
                  <c:v>0.64400000000000002</c:v>
                </c:pt>
                <c:pt idx="24">
                  <c:v>0.64400000000000002</c:v>
                </c:pt>
              </c:numCache>
            </c:numRef>
          </c:val>
          <c:smooth val="0"/>
        </c:ser>
        <c:dLbls>
          <c:showLegendKey val="0"/>
          <c:showVal val="0"/>
          <c:showCatName val="0"/>
          <c:showSerName val="0"/>
          <c:showPercent val="0"/>
          <c:showBubbleSize val="0"/>
        </c:dLbls>
        <c:marker val="1"/>
        <c:smooth val="0"/>
        <c:axId val="261108096"/>
        <c:axId val="261109632"/>
      </c:lineChart>
      <c:catAx>
        <c:axId val="261108096"/>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261109632"/>
        <c:crosses val="autoZero"/>
        <c:auto val="1"/>
        <c:lblAlgn val="ctr"/>
        <c:lblOffset val="100"/>
        <c:tickLblSkip val="1"/>
        <c:tickMarkSkip val="1"/>
        <c:noMultiLvlLbl val="0"/>
      </c:catAx>
      <c:valAx>
        <c:axId val="261109632"/>
        <c:scaling>
          <c:orientation val="minMax"/>
          <c:min val="0"/>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252076931089E-2"/>
              <c:y val="0.34171074751070646"/>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261108096"/>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925954917517346"/>
          <c:y val="7.5074001166520854E-2"/>
          <c:w val="0.83077283600939067"/>
          <c:h val="0.6782741912173007"/>
        </c:manualLayout>
      </c:layout>
      <c:lineChart>
        <c:grouping val="standard"/>
        <c:varyColors val="0"/>
        <c:ser>
          <c:idx val="0"/>
          <c:order val="0"/>
          <c:tx>
            <c:strRef>
              <c:f>'Low_with carbon'!$B$32</c:f>
              <c:strCache>
                <c:ptCount val="1"/>
                <c:pt idx="0">
                  <c:v>Bayswater and Liddel</c:v>
                </c:pt>
              </c:strCache>
            </c:strRef>
          </c:tx>
          <c:spPr>
            <a:ln w="25400" cap="rnd" cmpd="sng" algn="ctr">
              <a:solidFill>
                <a:srgbClr val="00A4E3"/>
              </a:solidFill>
              <a:prstDash val="solid"/>
              <a:round/>
              <a:headEnd type="none" w="med" len="med"/>
              <a:tailEnd type="none" w="med" len="med"/>
            </a:ln>
            <a:effectLst/>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carbon'!$C$32:$AA$32</c:f>
              <c:numCache>
                <c:formatCode>#,##0.0_);\-#,##0.0_);\-_)</c:formatCode>
                <c:ptCount val="25"/>
                <c:pt idx="0">
                  <c:v>1.466</c:v>
                </c:pt>
                <c:pt idx="1">
                  <c:v>1.4910000000000001</c:v>
                </c:pt>
                <c:pt idx="2">
                  <c:v>1.532</c:v>
                </c:pt>
                <c:pt idx="3">
                  <c:v>1.605</c:v>
                </c:pt>
                <c:pt idx="4">
                  <c:v>1.597</c:v>
                </c:pt>
                <c:pt idx="5">
                  <c:v>1.611</c:v>
                </c:pt>
                <c:pt idx="6">
                  <c:v>1.657</c:v>
                </c:pt>
                <c:pt idx="7">
                  <c:v>1.7070000000000001</c:v>
                </c:pt>
                <c:pt idx="8">
                  <c:v>1.7609999999999999</c:v>
                </c:pt>
                <c:pt idx="9">
                  <c:v>1.756</c:v>
                </c:pt>
                <c:pt idx="10">
                  <c:v>1.6779999999999999</c:v>
                </c:pt>
                <c:pt idx="11">
                  <c:v>1.704</c:v>
                </c:pt>
                <c:pt idx="12">
                  <c:v>1.829</c:v>
                </c:pt>
                <c:pt idx="13">
                  <c:v>1.8540000000000001</c:v>
                </c:pt>
                <c:pt idx="14">
                  <c:v>1.8580000000000001</c:v>
                </c:pt>
                <c:pt idx="15">
                  <c:v>1.8460000000000001</c:v>
                </c:pt>
                <c:pt idx="16">
                  <c:v>1.8340000000000001</c:v>
                </c:pt>
                <c:pt idx="17">
                  <c:v>1.8140000000000001</c:v>
                </c:pt>
                <c:pt idx="18">
                  <c:v>1.8089999999999999</c:v>
                </c:pt>
                <c:pt idx="19">
                  <c:v>1.8220000000000001</c:v>
                </c:pt>
                <c:pt idx="20">
                  <c:v>1.8220000000000001</c:v>
                </c:pt>
                <c:pt idx="21">
                  <c:v>1.8220000000000001</c:v>
                </c:pt>
                <c:pt idx="22">
                  <c:v>1.8220000000000001</c:v>
                </c:pt>
                <c:pt idx="23">
                  <c:v>1.8220000000000001</c:v>
                </c:pt>
                <c:pt idx="24">
                  <c:v>1.8220000000000001</c:v>
                </c:pt>
              </c:numCache>
            </c:numRef>
          </c:val>
          <c:smooth val="0"/>
        </c:ser>
        <c:ser>
          <c:idx val="1"/>
          <c:order val="1"/>
          <c:tx>
            <c:strRef>
              <c:f>'Low_with carbon'!$B$33</c:f>
              <c:strCache>
                <c:ptCount val="1"/>
                <c:pt idx="0">
                  <c:v>Eraring</c:v>
                </c:pt>
              </c:strCache>
            </c:strRef>
          </c:tx>
          <c:spPr>
            <a:ln w="25400" cap="rnd" cmpd="sng" algn="ctr">
              <a:solidFill>
                <a:srgbClr val="06357A"/>
              </a:solidFill>
              <a:prstDash val="solid"/>
              <a:round/>
              <a:headEnd type="none" w="med" len="med"/>
              <a:tailEnd type="none" w="med" len="med"/>
            </a:ln>
            <a:effectLst/>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carbon'!$C$33:$AA$33</c:f>
              <c:numCache>
                <c:formatCode>#,##0.0_);\-#,##0.0_);\-_)</c:formatCode>
                <c:ptCount val="25"/>
                <c:pt idx="0">
                  <c:v>2.3029999999999999</c:v>
                </c:pt>
                <c:pt idx="1">
                  <c:v>2.3719999999999999</c:v>
                </c:pt>
                <c:pt idx="2">
                  <c:v>2.5350000000000001</c:v>
                </c:pt>
                <c:pt idx="3">
                  <c:v>2.5840000000000001</c:v>
                </c:pt>
                <c:pt idx="4">
                  <c:v>2.508</c:v>
                </c:pt>
                <c:pt idx="5">
                  <c:v>2.4790000000000001</c:v>
                </c:pt>
                <c:pt idx="6">
                  <c:v>2.4449999999999998</c:v>
                </c:pt>
                <c:pt idx="7">
                  <c:v>2.4089999999999998</c:v>
                </c:pt>
                <c:pt idx="8">
                  <c:v>2.4089999999999998</c:v>
                </c:pt>
                <c:pt idx="9">
                  <c:v>2.4119999999999999</c:v>
                </c:pt>
                <c:pt idx="10">
                  <c:v>2.4260000000000002</c:v>
                </c:pt>
                <c:pt idx="11">
                  <c:v>2.4300000000000002</c:v>
                </c:pt>
                <c:pt idx="12">
                  <c:v>2.4510000000000001</c:v>
                </c:pt>
                <c:pt idx="13">
                  <c:v>2.4689999999999999</c:v>
                </c:pt>
                <c:pt idx="14">
                  <c:v>2.4670000000000001</c:v>
                </c:pt>
                <c:pt idx="15">
                  <c:v>2.4700000000000002</c:v>
                </c:pt>
                <c:pt idx="16">
                  <c:v>2.4700000000000002</c:v>
                </c:pt>
                <c:pt idx="17">
                  <c:v>2.4470000000000001</c:v>
                </c:pt>
                <c:pt idx="18">
                  <c:v>2.4409999999999998</c:v>
                </c:pt>
                <c:pt idx="19">
                  <c:v>2.4580000000000002</c:v>
                </c:pt>
                <c:pt idx="20">
                  <c:v>2.4580000000000002</c:v>
                </c:pt>
                <c:pt idx="21">
                  <c:v>2.4580000000000002</c:v>
                </c:pt>
                <c:pt idx="22">
                  <c:v>2.4580000000000002</c:v>
                </c:pt>
                <c:pt idx="23">
                  <c:v>2.4580000000000002</c:v>
                </c:pt>
                <c:pt idx="24">
                  <c:v>2.4580000000000002</c:v>
                </c:pt>
              </c:numCache>
            </c:numRef>
          </c:val>
          <c:smooth val="0"/>
        </c:ser>
        <c:ser>
          <c:idx val="2"/>
          <c:order val="2"/>
          <c:tx>
            <c:strRef>
              <c:f>'Low_with carbon'!$B$34</c:f>
              <c:strCache>
                <c:ptCount val="1"/>
                <c:pt idx="0">
                  <c:v>Vales Point</c:v>
                </c:pt>
              </c:strCache>
            </c:strRef>
          </c:tx>
          <c:spPr>
            <a:ln w="25400" cap="rnd" cmpd="sng" algn="ctr">
              <a:solidFill>
                <a:srgbClr val="ADAFB2"/>
              </a:solidFill>
              <a:prstDash val="solid"/>
              <a:round/>
              <a:headEnd type="none" w="med" len="med"/>
              <a:tailEnd type="none" w="med" len="med"/>
            </a:ln>
            <a:effectLst/>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carbon'!$C$34:$AA$34</c:f>
              <c:numCache>
                <c:formatCode>#,##0.0_);\-#,##0.0_);\-_)</c:formatCode>
                <c:ptCount val="25"/>
                <c:pt idx="0">
                  <c:v>2.2749999999999999</c:v>
                </c:pt>
                <c:pt idx="1">
                  <c:v>2.282</c:v>
                </c:pt>
                <c:pt idx="2">
                  <c:v>2.4350000000000001</c:v>
                </c:pt>
                <c:pt idx="3">
                  <c:v>2.484</c:v>
                </c:pt>
                <c:pt idx="4">
                  <c:v>2.4079999999999999</c:v>
                </c:pt>
                <c:pt idx="5">
                  <c:v>2.379</c:v>
                </c:pt>
                <c:pt idx="6">
                  <c:v>2.4449999999999998</c:v>
                </c:pt>
                <c:pt idx="7">
                  <c:v>2.4089999999999998</c:v>
                </c:pt>
                <c:pt idx="8">
                  <c:v>2.4089999999999998</c:v>
                </c:pt>
                <c:pt idx="9">
                  <c:v>2.4119999999999999</c:v>
                </c:pt>
                <c:pt idx="10">
                  <c:v>2.4260000000000002</c:v>
                </c:pt>
                <c:pt idx="11">
                  <c:v>2.4300000000000002</c:v>
                </c:pt>
                <c:pt idx="12">
                  <c:v>2.4510000000000001</c:v>
                </c:pt>
                <c:pt idx="13">
                  <c:v>2.4689999999999999</c:v>
                </c:pt>
                <c:pt idx="14">
                  <c:v>2.4670000000000001</c:v>
                </c:pt>
                <c:pt idx="15">
                  <c:v>2.4700000000000002</c:v>
                </c:pt>
                <c:pt idx="16">
                  <c:v>2.4700000000000002</c:v>
                </c:pt>
                <c:pt idx="17">
                  <c:v>2.4470000000000001</c:v>
                </c:pt>
                <c:pt idx="18">
                  <c:v>2.4409999999999998</c:v>
                </c:pt>
                <c:pt idx="19">
                  <c:v>2.4580000000000002</c:v>
                </c:pt>
                <c:pt idx="20">
                  <c:v>2.4580000000000002</c:v>
                </c:pt>
                <c:pt idx="21">
                  <c:v>2.4580000000000002</c:v>
                </c:pt>
                <c:pt idx="22">
                  <c:v>2.4580000000000002</c:v>
                </c:pt>
                <c:pt idx="23">
                  <c:v>2.4580000000000002</c:v>
                </c:pt>
                <c:pt idx="24">
                  <c:v>2.4580000000000002</c:v>
                </c:pt>
              </c:numCache>
            </c:numRef>
          </c:val>
          <c:smooth val="0"/>
        </c:ser>
        <c:ser>
          <c:idx val="3"/>
          <c:order val="3"/>
          <c:tx>
            <c:strRef>
              <c:f>'Low_with carbon'!$B$35</c:f>
              <c:strCache>
                <c:ptCount val="1"/>
                <c:pt idx="0">
                  <c:v>Delta West</c:v>
                </c:pt>
              </c:strCache>
            </c:strRef>
          </c:tx>
          <c:spPr>
            <a:ln w="25400" cap="rnd" cmpd="sng" algn="ctr">
              <a:solidFill>
                <a:srgbClr val="008542"/>
              </a:solidFill>
              <a:prstDash val="solid"/>
              <a:round/>
              <a:headEnd type="none" w="med" len="med"/>
              <a:tailEnd type="none" w="med" len="med"/>
            </a:ln>
            <a:effectLst/>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carbon'!$C$35:$AA$35</c:f>
              <c:numCache>
                <c:formatCode>#,##0.0_);\-#,##0.0_);\-_)</c:formatCode>
                <c:ptCount val="25"/>
                <c:pt idx="0">
                  <c:v>2.1179999999999999</c:v>
                </c:pt>
                <c:pt idx="1">
                  <c:v>2.0409999999999999</c:v>
                </c:pt>
                <c:pt idx="2">
                  <c:v>2.149</c:v>
                </c:pt>
                <c:pt idx="3">
                  <c:v>2.2109999999999999</c:v>
                </c:pt>
                <c:pt idx="4">
                  <c:v>2.1659999999999999</c:v>
                </c:pt>
                <c:pt idx="5">
                  <c:v>2.1509999999999998</c:v>
                </c:pt>
                <c:pt idx="6">
                  <c:v>2.137</c:v>
                </c:pt>
                <c:pt idx="7">
                  <c:v>2.117</c:v>
                </c:pt>
                <c:pt idx="8">
                  <c:v>2.1179999999999999</c:v>
                </c:pt>
                <c:pt idx="9">
                  <c:v>2.12</c:v>
                </c:pt>
                <c:pt idx="10">
                  <c:v>2.141</c:v>
                </c:pt>
                <c:pt idx="11">
                  <c:v>2.161</c:v>
                </c:pt>
                <c:pt idx="12">
                  <c:v>2.1869999999999998</c:v>
                </c:pt>
                <c:pt idx="13">
                  <c:v>2.2109999999999999</c:v>
                </c:pt>
                <c:pt idx="14">
                  <c:v>2.2080000000000002</c:v>
                </c:pt>
                <c:pt idx="15">
                  <c:v>2.1960000000000002</c:v>
                </c:pt>
                <c:pt idx="16">
                  <c:v>2.1680000000000001</c:v>
                </c:pt>
                <c:pt idx="17">
                  <c:v>2.1309999999999998</c:v>
                </c:pt>
                <c:pt idx="18">
                  <c:v>2.125</c:v>
                </c:pt>
                <c:pt idx="19">
                  <c:v>2.14</c:v>
                </c:pt>
                <c:pt idx="20">
                  <c:v>2.14</c:v>
                </c:pt>
                <c:pt idx="21">
                  <c:v>2.14</c:v>
                </c:pt>
                <c:pt idx="22">
                  <c:v>2.14</c:v>
                </c:pt>
                <c:pt idx="23">
                  <c:v>2.14</c:v>
                </c:pt>
                <c:pt idx="24">
                  <c:v>2.14</c:v>
                </c:pt>
              </c:numCache>
            </c:numRef>
          </c:val>
          <c:smooth val="0"/>
        </c:ser>
        <c:dLbls>
          <c:showLegendKey val="0"/>
          <c:showVal val="0"/>
          <c:showCatName val="0"/>
          <c:showSerName val="0"/>
          <c:showPercent val="0"/>
          <c:showBubbleSize val="0"/>
        </c:dLbls>
        <c:marker val="1"/>
        <c:smooth val="0"/>
        <c:axId val="266761344"/>
        <c:axId val="266762880"/>
      </c:lineChart>
      <c:catAx>
        <c:axId val="266761344"/>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266762880"/>
        <c:crosses val="autoZero"/>
        <c:auto val="1"/>
        <c:lblAlgn val="ctr"/>
        <c:lblOffset val="100"/>
        <c:tickLblSkip val="1"/>
        <c:tickMarkSkip val="1"/>
        <c:noMultiLvlLbl val="0"/>
      </c:catAx>
      <c:valAx>
        <c:axId val="266762880"/>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266761344"/>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960975210027387E-2"/>
          <c:y val="7.5074001166520854E-2"/>
          <c:w val="0.82380797851032939"/>
          <c:h val="0.6628512213788329"/>
        </c:manualLayout>
      </c:layout>
      <c:lineChart>
        <c:grouping val="standard"/>
        <c:varyColors val="0"/>
        <c:ser>
          <c:idx val="0"/>
          <c:order val="0"/>
          <c:tx>
            <c:strRef>
              <c:f>'Low_with carbon'!$B$37</c:f>
              <c:strCache>
                <c:ptCount val="1"/>
                <c:pt idx="0">
                  <c:v>Gladstone</c:v>
                </c:pt>
              </c:strCache>
            </c:strRef>
          </c:tx>
          <c:spPr>
            <a:ln w="25400" cap="rnd" cmpd="sng" algn="ctr">
              <a:solidFill>
                <a:srgbClr val="00A4E3"/>
              </a:solidFill>
              <a:prstDash val="solid"/>
              <a:round/>
              <a:headEnd type="none" w="med" len="med"/>
              <a:tailEnd type="none" w="med" len="med"/>
            </a:ln>
            <a:effectLst/>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carbon'!$C$37:$AA$37</c:f>
              <c:numCache>
                <c:formatCode>#,##0.0_);\-#,##0.0_);\-_)</c:formatCode>
                <c:ptCount val="25"/>
                <c:pt idx="0">
                  <c:v>2.222</c:v>
                </c:pt>
                <c:pt idx="1">
                  <c:v>2.2909999999999999</c:v>
                </c:pt>
                <c:pt idx="2">
                  <c:v>2.4870000000000001</c:v>
                </c:pt>
                <c:pt idx="3">
                  <c:v>2.581</c:v>
                </c:pt>
                <c:pt idx="4">
                  <c:v>2.488</c:v>
                </c:pt>
                <c:pt idx="5">
                  <c:v>2.4609999999999999</c:v>
                </c:pt>
                <c:pt idx="6">
                  <c:v>2.4390000000000001</c:v>
                </c:pt>
                <c:pt idx="7">
                  <c:v>2.4039999999999999</c:v>
                </c:pt>
                <c:pt idx="8">
                  <c:v>2.4039999999999999</c:v>
                </c:pt>
                <c:pt idx="9">
                  <c:v>2.4060000000000001</c:v>
                </c:pt>
                <c:pt idx="10">
                  <c:v>2.411</c:v>
                </c:pt>
                <c:pt idx="11">
                  <c:v>2.395</c:v>
                </c:pt>
                <c:pt idx="12">
                  <c:v>2.403</c:v>
                </c:pt>
                <c:pt idx="13">
                  <c:v>2.4239999999999999</c:v>
                </c:pt>
                <c:pt idx="14">
                  <c:v>2.4209999999999998</c:v>
                </c:pt>
                <c:pt idx="15">
                  <c:v>2.4249999999999998</c:v>
                </c:pt>
                <c:pt idx="16">
                  <c:v>2.4239999999999999</c:v>
                </c:pt>
                <c:pt idx="17">
                  <c:v>2.4020000000000001</c:v>
                </c:pt>
                <c:pt idx="18">
                  <c:v>2.3959999999999999</c:v>
                </c:pt>
                <c:pt idx="19">
                  <c:v>2.4119999999999999</c:v>
                </c:pt>
                <c:pt idx="20">
                  <c:v>2.4119999999999999</c:v>
                </c:pt>
                <c:pt idx="21">
                  <c:v>2.4119999999999999</c:v>
                </c:pt>
                <c:pt idx="22">
                  <c:v>2.4119999999999999</c:v>
                </c:pt>
                <c:pt idx="23">
                  <c:v>2.4119999999999999</c:v>
                </c:pt>
                <c:pt idx="24">
                  <c:v>2.4119999999999999</c:v>
                </c:pt>
              </c:numCache>
            </c:numRef>
          </c:val>
          <c:smooth val="0"/>
        </c:ser>
        <c:ser>
          <c:idx val="1"/>
          <c:order val="1"/>
          <c:tx>
            <c:strRef>
              <c:f>'Low_with carbon'!$B$38</c:f>
              <c:strCache>
                <c:ptCount val="1"/>
                <c:pt idx="0">
                  <c:v>Stanwell</c:v>
                </c:pt>
              </c:strCache>
            </c:strRef>
          </c:tx>
          <c:spPr>
            <a:ln w="25400" cap="rnd" cmpd="sng" algn="ctr">
              <a:solidFill>
                <a:srgbClr val="06357A"/>
              </a:solidFill>
              <a:prstDash val="solid"/>
              <a:round/>
              <a:headEnd type="none" w="med" len="med"/>
              <a:tailEnd type="none" w="med" len="med"/>
            </a:ln>
            <a:effectLst/>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carbon'!$C$38:$AA$38</c:f>
              <c:numCache>
                <c:formatCode>#,##0.0_);\-#,##0.0_);\-_)</c:formatCode>
                <c:ptCount val="25"/>
                <c:pt idx="0">
                  <c:v>2.1240000000000001</c:v>
                </c:pt>
                <c:pt idx="1">
                  <c:v>2.1760000000000002</c:v>
                </c:pt>
                <c:pt idx="2">
                  <c:v>2.266</c:v>
                </c:pt>
                <c:pt idx="3">
                  <c:v>2.3319999999999999</c:v>
                </c:pt>
                <c:pt idx="4">
                  <c:v>2.3580000000000001</c:v>
                </c:pt>
                <c:pt idx="5">
                  <c:v>2.3719999999999999</c:v>
                </c:pt>
                <c:pt idx="6">
                  <c:v>2.3820000000000001</c:v>
                </c:pt>
                <c:pt idx="7">
                  <c:v>2.391</c:v>
                </c:pt>
                <c:pt idx="8">
                  <c:v>2.3940000000000001</c:v>
                </c:pt>
                <c:pt idx="9">
                  <c:v>2.427</c:v>
                </c:pt>
                <c:pt idx="10">
                  <c:v>2.4220000000000002</c:v>
                </c:pt>
                <c:pt idx="11">
                  <c:v>2.3279999999999998</c:v>
                </c:pt>
                <c:pt idx="12">
                  <c:v>2.298</c:v>
                </c:pt>
                <c:pt idx="13">
                  <c:v>2.3290000000000002</c:v>
                </c:pt>
                <c:pt idx="14">
                  <c:v>2.3340000000000001</c:v>
                </c:pt>
                <c:pt idx="15">
                  <c:v>2.3199999999999998</c:v>
                </c:pt>
                <c:pt idx="16">
                  <c:v>2.3039999999999998</c:v>
                </c:pt>
                <c:pt idx="17">
                  <c:v>2.2789999999999999</c:v>
                </c:pt>
                <c:pt idx="18">
                  <c:v>2.2719999999999998</c:v>
                </c:pt>
                <c:pt idx="19">
                  <c:v>2.2879999999999998</c:v>
                </c:pt>
                <c:pt idx="20">
                  <c:v>2.2879999999999998</c:v>
                </c:pt>
                <c:pt idx="21">
                  <c:v>2.2879999999999998</c:v>
                </c:pt>
                <c:pt idx="22">
                  <c:v>2.2879999999999998</c:v>
                </c:pt>
                <c:pt idx="23">
                  <c:v>2.2879999999999998</c:v>
                </c:pt>
                <c:pt idx="24">
                  <c:v>2.2879999999999998</c:v>
                </c:pt>
              </c:numCache>
            </c:numRef>
          </c:val>
          <c:smooth val="0"/>
        </c:ser>
        <c:ser>
          <c:idx val="2"/>
          <c:order val="2"/>
          <c:tx>
            <c:strRef>
              <c:f>'Low_with carbon'!$B$39</c:f>
              <c:strCache>
                <c:ptCount val="1"/>
                <c:pt idx="0">
                  <c:v>Milmerran</c:v>
                </c:pt>
              </c:strCache>
            </c:strRef>
          </c:tx>
          <c:spPr>
            <a:ln w="25400" cap="rnd" cmpd="sng" algn="ctr">
              <a:solidFill>
                <a:srgbClr val="ADAFB2"/>
              </a:solidFill>
              <a:prstDash val="solid"/>
              <a:round/>
              <a:headEnd type="none" w="med" len="med"/>
              <a:tailEnd type="none" w="med" len="med"/>
            </a:ln>
            <a:effectLst/>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carbon'!$C$39:$AA$39</c:f>
              <c:numCache>
                <c:formatCode>#,##0.0_);\-#,##0.0_);\-_)</c:formatCode>
                <c:ptCount val="25"/>
                <c:pt idx="0">
                  <c:v>1.2490000000000001</c:v>
                </c:pt>
                <c:pt idx="1">
                  <c:v>1.2649999999999999</c:v>
                </c:pt>
                <c:pt idx="2">
                  <c:v>1.2649999999999999</c:v>
                </c:pt>
                <c:pt idx="3">
                  <c:v>1.2689999999999999</c:v>
                </c:pt>
                <c:pt idx="4">
                  <c:v>1.274</c:v>
                </c:pt>
                <c:pt idx="5">
                  <c:v>1.2749999999999999</c:v>
                </c:pt>
                <c:pt idx="6">
                  <c:v>1.2889999999999999</c:v>
                </c:pt>
                <c:pt idx="7">
                  <c:v>1.3029999999999999</c:v>
                </c:pt>
                <c:pt idx="8">
                  <c:v>1.304</c:v>
                </c:pt>
                <c:pt idx="9">
                  <c:v>1.3049999999999999</c:v>
                </c:pt>
                <c:pt idx="10">
                  <c:v>1.3049999999999999</c:v>
                </c:pt>
                <c:pt idx="11">
                  <c:v>1.306</c:v>
                </c:pt>
                <c:pt idx="12">
                  <c:v>1.3080000000000001</c:v>
                </c:pt>
                <c:pt idx="13">
                  <c:v>1.3089999999999999</c:v>
                </c:pt>
                <c:pt idx="14">
                  <c:v>1.31</c:v>
                </c:pt>
                <c:pt idx="15">
                  <c:v>1.3109999999999999</c:v>
                </c:pt>
                <c:pt idx="16">
                  <c:v>1.3129999999999999</c:v>
                </c:pt>
                <c:pt idx="17">
                  <c:v>1.3140000000000001</c:v>
                </c:pt>
                <c:pt idx="18">
                  <c:v>1.3160000000000001</c:v>
                </c:pt>
                <c:pt idx="19">
                  <c:v>1.3169999999999999</c:v>
                </c:pt>
                <c:pt idx="20">
                  <c:v>1.319</c:v>
                </c:pt>
                <c:pt idx="21">
                  <c:v>1.321</c:v>
                </c:pt>
                <c:pt idx="22">
                  <c:v>1.323</c:v>
                </c:pt>
                <c:pt idx="23">
                  <c:v>1.3260000000000001</c:v>
                </c:pt>
                <c:pt idx="24">
                  <c:v>1.3280000000000001</c:v>
                </c:pt>
              </c:numCache>
            </c:numRef>
          </c:val>
          <c:smooth val="0"/>
        </c:ser>
        <c:ser>
          <c:idx val="3"/>
          <c:order val="3"/>
          <c:tx>
            <c:strRef>
              <c:f>'Low_with carbon'!$B$40</c:f>
              <c:strCache>
                <c:ptCount val="1"/>
                <c:pt idx="0">
                  <c:v>Callide</c:v>
                </c:pt>
              </c:strCache>
            </c:strRef>
          </c:tx>
          <c:spPr>
            <a:ln w="25400" cap="rnd" cmpd="sng" algn="ctr">
              <a:solidFill>
                <a:srgbClr val="008542"/>
              </a:solidFill>
              <a:prstDash val="solid"/>
              <a:round/>
              <a:headEnd type="none" w="med" len="med"/>
              <a:tailEnd type="none" w="med" len="med"/>
            </a:ln>
            <a:effectLst/>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carbon'!$C$40:$AA$40</c:f>
              <c:numCache>
                <c:formatCode>#,##0.0_);\-#,##0.0_);\-_)</c:formatCode>
                <c:ptCount val="25"/>
                <c:pt idx="0">
                  <c:v>2.12</c:v>
                </c:pt>
                <c:pt idx="1">
                  <c:v>2.0270000000000001</c:v>
                </c:pt>
                <c:pt idx="2">
                  <c:v>2.0289999999999999</c:v>
                </c:pt>
                <c:pt idx="3">
                  <c:v>2.0350000000000001</c:v>
                </c:pt>
                <c:pt idx="4">
                  <c:v>2.0270000000000001</c:v>
                </c:pt>
                <c:pt idx="5">
                  <c:v>2.036</c:v>
                </c:pt>
                <c:pt idx="6">
                  <c:v>2.0379999999999998</c:v>
                </c:pt>
                <c:pt idx="7">
                  <c:v>2.0350000000000001</c:v>
                </c:pt>
                <c:pt idx="8">
                  <c:v>2.0169999999999999</c:v>
                </c:pt>
                <c:pt idx="9">
                  <c:v>2.0169999999999999</c:v>
                </c:pt>
                <c:pt idx="10">
                  <c:v>2.0310000000000001</c:v>
                </c:pt>
                <c:pt idx="11">
                  <c:v>2.0209999999999999</c:v>
                </c:pt>
                <c:pt idx="12">
                  <c:v>2.0179999999999998</c:v>
                </c:pt>
                <c:pt idx="13">
                  <c:v>2.016</c:v>
                </c:pt>
                <c:pt idx="14">
                  <c:v>2.0179999999999998</c:v>
                </c:pt>
                <c:pt idx="15">
                  <c:v>2.1080000000000001</c:v>
                </c:pt>
                <c:pt idx="16">
                  <c:v>2.1859999999999999</c:v>
                </c:pt>
                <c:pt idx="17">
                  <c:v>2.1840000000000002</c:v>
                </c:pt>
                <c:pt idx="18">
                  <c:v>2.1789999999999998</c:v>
                </c:pt>
                <c:pt idx="19">
                  <c:v>2.1760000000000002</c:v>
                </c:pt>
                <c:pt idx="20">
                  <c:v>2.1760000000000002</c:v>
                </c:pt>
                <c:pt idx="21">
                  <c:v>2.1760000000000002</c:v>
                </c:pt>
                <c:pt idx="22">
                  <c:v>2.1760000000000002</c:v>
                </c:pt>
                <c:pt idx="23">
                  <c:v>2.1760000000000002</c:v>
                </c:pt>
                <c:pt idx="24">
                  <c:v>2.1760000000000002</c:v>
                </c:pt>
              </c:numCache>
            </c:numRef>
          </c:val>
          <c:smooth val="0"/>
        </c:ser>
        <c:ser>
          <c:idx val="4"/>
          <c:order val="4"/>
          <c:tx>
            <c:strRef>
              <c:f>'Low_with carbon'!$B$41</c:f>
              <c:strCache>
                <c:ptCount val="1"/>
                <c:pt idx="0">
                  <c:v>Kogan Creek</c:v>
                </c:pt>
              </c:strCache>
            </c:strRef>
          </c:tx>
          <c:spPr>
            <a:ln w="25400" cap="rnd" cmpd="sng" algn="ctr">
              <a:solidFill>
                <a:srgbClr val="EAA814"/>
              </a:solidFill>
              <a:prstDash val="solid"/>
              <a:round/>
              <a:headEnd type="none" w="med" len="med"/>
              <a:tailEnd type="none" w="med" len="med"/>
            </a:ln>
            <a:effectLst/>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carbon'!$C$41:$AA$41</c:f>
              <c:numCache>
                <c:formatCode>#,##0.0_);\-#,##0.0_);\-_)</c:formatCode>
                <c:ptCount val="25"/>
                <c:pt idx="0">
                  <c:v>1.4590000000000001</c:v>
                </c:pt>
                <c:pt idx="1">
                  <c:v>1.5209999999999999</c:v>
                </c:pt>
                <c:pt idx="2">
                  <c:v>1.5349999999999999</c:v>
                </c:pt>
                <c:pt idx="3">
                  <c:v>1.54</c:v>
                </c:pt>
                <c:pt idx="4">
                  <c:v>1.546</c:v>
                </c:pt>
                <c:pt idx="5">
                  <c:v>1.5469999999999999</c:v>
                </c:pt>
                <c:pt idx="6">
                  <c:v>1.5640000000000001</c:v>
                </c:pt>
                <c:pt idx="7">
                  <c:v>1.581</c:v>
                </c:pt>
                <c:pt idx="8">
                  <c:v>1.5820000000000001</c:v>
                </c:pt>
                <c:pt idx="9">
                  <c:v>1.583</c:v>
                </c:pt>
                <c:pt idx="10">
                  <c:v>1.5840000000000001</c:v>
                </c:pt>
                <c:pt idx="11">
                  <c:v>1.585</c:v>
                </c:pt>
                <c:pt idx="12">
                  <c:v>1.5860000000000001</c:v>
                </c:pt>
                <c:pt idx="13">
                  <c:v>1.5860000000000001</c:v>
                </c:pt>
                <c:pt idx="14">
                  <c:v>1.5860000000000001</c:v>
                </c:pt>
                <c:pt idx="15">
                  <c:v>1.5860000000000001</c:v>
                </c:pt>
                <c:pt idx="16">
                  <c:v>1.5860000000000001</c:v>
                </c:pt>
                <c:pt idx="17">
                  <c:v>1.5860000000000001</c:v>
                </c:pt>
                <c:pt idx="18">
                  <c:v>1.5860000000000001</c:v>
                </c:pt>
                <c:pt idx="19">
                  <c:v>1.5860000000000001</c:v>
                </c:pt>
                <c:pt idx="20">
                  <c:v>1.5860000000000001</c:v>
                </c:pt>
                <c:pt idx="21">
                  <c:v>1.5860000000000001</c:v>
                </c:pt>
                <c:pt idx="22">
                  <c:v>1.5860000000000001</c:v>
                </c:pt>
                <c:pt idx="23">
                  <c:v>1.5860000000000001</c:v>
                </c:pt>
                <c:pt idx="24">
                  <c:v>1.5860000000000001</c:v>
                </c:pt>
              </c:numCache>
            </c:numRef>
          </c:val>
          <c:smooth val="0"/>
        </c:ser>
        <c:ser>
          <c:idx val="5"/>
          <c:order val="5"/>
          <c:tx>
            <c:strRef>
              <c:f>'Low_with carbon'!$B$42</c:f>
              <c:strCache>
                <c:ptCount val="1"/>
                <c:pt idx="0">
                  <c:v>Tarong</c:v>
                </c:pt>
              </c:strCache>
            </c:strRef>
          </c:tx>
          <c:spPr>
            <a:ln w="28575" cap="rnd" cmpd="sng" algn="ctr">
              <a:solidFill>
                <a:srgbClr val="A31C37"/>
              </a:solidFill>
              <a:prstDash val="solid"/>
              <a:round/>
              <a:headEnd type="none" w="med" len="med"/>
              <a:tailEnd type="none" w="med" len="med"/>
            </a:ln>
          </c:spPr>
          <c:marker>
            <c:symbol val="none"/>
          </c:marker>
          <c:cat>
            <c:numRef>
              <c:f>'Low_with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carbon'!$C$42:$AA$42</c:f>
              <c:numCache>
                <c:formatCode>#,##0.0_);\-#,##0.0_);\-_)</c:formatCode>
                <c:ptCount val="25"/>
                <c:pt idx="0">
                  <c:v>2.766</c:v>
                </c:pt>
                <c:pt idx="1">
                  <c:v>2.766</c:v>
                </c:pt>
                <c:pt idx="2">
                  <c:v>2.766</c:v>
                </c:pt>
                <c:pt idx="3">
                  <c:v>2.7719999999999998</c:v>
                </c:pt>
                <c:pt idx="4">
                  <c:v>2.778</c:v>
                </c:pt>
                <c:pt idx="5">
                  <c:v>2.7789999999999999</c:v>
                </c:pt>
                <c:pt idx="6">
                  <c:v>2.7989999999999999</c:v>
                </c:pt>
                <c:pt idx="7">
                  <c:v>2.819</c:v>
                </c:pt>
                <c:pt idx="8">
                  <c:v>2.82</c:v>
                </c:pt>
                <c:pt idx="9">
                  <c:v>2.8210000000000002</c:v>
                </c:pt>
                <c:pt idx="10">
                  <c:v>2.8220000000000001</c:v>
                </c:pt>
                <c:pt idx="11">
                  <c:v>2.8239999999999998</c:v>
                </c:pt>
                <c:pt idx="12">
                  <c:v>2.8239999999999998</c:v>
                </c:pt>
                <c:pt idx="13">
                  <c:v>2.8239999999999998</c:v>
                </c:pt>
                <c:pt idx="14">
                  <c:v>2.8239999999999998</c:v>
                </c:pt>
                <c:pt idx="15">
                  <c:v>2.8239999999999998</c:v>
                </c:pt>
                <c:pt idx="16">
                  <c:v>2.8239999999999998</c:v>
                </c:pt>
                <c:pt idx="17">
                  <c:v>2.8239999999999998</c:v>
                </c:pt>
                <c:pt idx="18">
                  <c:v>2.8239999999999998</c:v>
                </c:pt>
                <c:pt idx="19">
                  <c:v>2.8239999999999998</c:v>
                </c:pt>
                <c:pt idx="20">
                  <c:v>2.8239999999999998</c:v>
                </c:pt>
                <c:pt idx="21">
                  <c:v>2.8239999999999998</c:v>
                </c:pt>
                <c:pt idx="22">
                  <c:v>2.8239999999999998</c:v>
                </c:pt>
                <c:pt idx="23">
                  <c:v>2.8239999999999998</c:v>
                </c:pt>
                <c:pt idx="24">
                  <c:v>2.8239999999999998</c:v>
                </c:pt>
              </c:numCache>
            </c:numRef>
          </c:val>
          <c:smooth val="0"/>
        </c:ser>
        <c:dLbls>
          <c:showLegendKey val="0"/>
          <c:showVal val="0"/>
          <c:showCatName val="0"/>
          <c:showSerName val="0"/>
          <c:showPercent val="0"/>
          <c:showBubbleSize val="0"/>
        </c:dLbls>
        <c:marker val="1"/>
        <c:smooth val="0"/>
        <c:axId val="277143936"/>
        <c:axId val="277145856"/>
      </c:lineChart>
      <c:catAx>
        <c:axId val="277143936"/>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277145856"/>
        <c:crosses val="autoZero"/>
        <c:auto val="1"/>
        <c:lblAlgn val="ctr"/>
        <c:lblOffset val="100"/>
        <c:tickLblSkip val="1"/>
        <c:tickMarkSkip val="1"/>
        <c:noMultiLvlLbl val="0"/>
      </c:catAx>
      <c:valAx>
        <c:axId val="277145856"/>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277143936"/>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05740090034354"/>
          <c:y val="7.5074001166520854E-2"/>
          <c:w val="0.82173488346430834"/>
          <c:h val="0.68213839635486795"/>
        </c:manualLayout>
      </c:layout>
      <c:lineChart>
        <c:grouping val="standard"/>
        <c:varyColors val="0"/>
        <c:ser>
          <c:idx val="0"/>
          <c:order val="0"/>
          <c:tx>
            <c:strRef>
              <c:f>'Low_with carbon'!$B$44</c:f>
              <c:strCache>
                <c:ptCount val="1"/>
                <c:pt idx="0">
                  <c:v>Loy Yang</c:v>
                </c:pt>
              </c:strCache>
            </c:strRef>
          </c:tx>
          <c:spPr>
            <a:ln w="25400" cap="rnd" cmpd="sng" algn="ctr">
              <a:solidFill>
                <a:srgbClr val="00A4E3"/>
              </a:solidFill>
              <a:prstDash val="solid"/>
              <a:round/>
              <a:headEnd type="none" w="med" len="med"/>
              <a:tailEnd type="none" w="med" len="med"/>
            </a:ln>
            <a:effectLst/>
          </c:spPr>
          <c:marker>
            <c:symbol val="none"/>
          </c:marker>
          <c:cat>
            <c:numRef>
              <c:f>'Low_with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carbon'!$C$44:$AA$44</c:f>
              <c:numCache>
                <c:formatCode>#,##0.0_);\-#,##0.0_);\-_)</c:formatCode>
                <c:ptCount val="25"/>
                <c:pt idx="0">
                  <c:v>0.61599999999999999</c:v>
                </c:pt>
                <c:pt idx="1">
                  <c:v>0.61599999999999999</c:v>
                </c:pt>
                <c:pt idx="2">
                  <c:v>0.61599999999999999</c:v>
                </c:pt>
                <c:pt idx="3">
                  <c:v>0.64200000000000002</c:v>
                </c:pt>
                <c:pt idx="4">
                  <c:v>0.64300000000000002</c:v>
                </c:pt>
                <c:pt idx="5">
                  <c:v>0.64500000000000002</c:v>
                </c:pt>
                <c:pt idx="6">
                  <c:v>0.64800000000000002</c:v>
                </c:pt>
                <c:pt idx="7">
                  <c:v>0.65</c:v>
                </c:pt>
                <c:pt idx="8">
                  <c:v>0.65200000000000002</c:v>
                </c:pt>
                <c:pt idx="9">
                  <c:v>0.65500000000000003</c:v>
                </c:pt>
                <c:pt idx="10">
                  <c:v>0.65800000000000003</c:v>
                </c:pt>
                <c:pt idx="11">
                  <c:v>0.66100000000000003</c:v>
                </c:pt>
                <c:pt idx="12">
                  <c:v>0.66400000000000003</c:v>
                </c:pt>
                <c:pt idx="13">
                  <c:v>0.66800000000000004</c:v>
                </c:pt>
                <c:pt idx="14">
                  <c:v>0.67100000000000004</c:v>
                </c:pt>
                <c:pt idx="15">
                  <c:v>0.67500000000000004</c:v>
                </c:pt>
                <c:pt idx="16">
                  <c:v>0.67900000000000005</c:v>
                </c:pt>
                <c:pt idx="17">
                  <c:v>0.68400000000000005</c:v>
                </c:pt>
                <c:pt idx="18">
                  <c:v>0.68899999999999995</c:v>
                </c:pt>
                <c:pt idx="19">
                  <c:v>0.69399999999999995</c:v>
                </c:pt>
                <c:pt idx="20">
                  <c:v>0.7</c:v>
                </c:pt>
                <c:pt idx="21">
                  <c:v>0.70599999999999996</c:v>
                </c:pt>
                <c:pt idx="22">
                  <c:v>0.71199999999999997</c:v>
                </c:pt>
                <c:pt idx="23">
                  <c:v>0.71899999999999997</c:v>
                </c:pt>
                <c:pt idx="24">
                  <c:v>0.72699999999999998</c:v>
                </c:pt>
              </c:numCache>
            </c:numRef>
          </c:val>
          <c:smooth val="0"/>
        </c:ser>
        <c:ser>
          <c:idx val="1"/>
          <c:order val="1"/>
          <c:tx>
            <c:strRef>
              <c:f>'Low_with carbon'!$B$45</c:f>
              <c:strCache>
                <c:ptCount val="1"/>
                <c:pt idx="0">
                  <c:v>Yallourn</c:v>
                </c:pt>
              </c:strCache>
            </c:strRef>
          </c:tx>
          <c:spPr>
            <a:ln w="25400" cap="rnd" cmpd="sng" algn="ctr">
              <a:solidFill>
                <a:srgbClr val="06357A"/>
              </a:solidFill>
              <a:prstDash val="solid"/>
              <a:round/>
              <a:headEnd type="none" w="med" len="med"/>
              <a:tailEnd type="none" w="med" len="med"/>
            </a:ln>
            <a:effectLst/>
          </c:spPr>
          <c:marker>
            <c:symbol val="none"/>
          </c:marker>
          <c:cat>
            <c:numRef>
              <c:f>'Low_with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carbon'!$C$45:$AA$45</c:f>
              <c:numCache>
                <c:formatCode>#,##0.0_);\-#,##0.0_);\-_)</c:formatCode>
                <c:ptCount val="25"/>
                <c:pt idx="0">
                  <c:v>0.61</c:v>
                </c:pt>
                <c:pt idx="1">
                  <c:v>0.61</c:v>
                </c:pt>
                <c:pt idx="2">
                  <c:v>0.61</c:v>
                </c:pt>
                <c:pt idx="3">
                  <c:v>0.623</c:v>
                </c:pt>
                <c:pt idx="4">
                  <c:v>0.63600000000000001</c:v>
                </c:pt>
                <c:pt idx="5">
                  <c:v>0.63800000000000001</c:v>
                </c:pt>
                <c:pt idx="6">
                  <c:v>0.64</c:v>
                </c:pt>
                <c:pt idx="7">
                  <c:v>0.64300000000000002</c:v>
                </c:pt>
                <c:pt idx="8">
                  <c:v>0.64500000000000002</c:v>
                </c:pt>
                <c:pt idx="9">
                  <c:v>0.64800000000000002</c:v>
                </c:pt>
                <c:pt idx="10">
                  <c:v>0.65</c:v>
                </c:pt>
                <c:pt idx="11">
                  <c:v>0.65300000000000002</c:v>
                </c:pt>
                <c:pt idx="12">
                  <c:v>0.65600000000000003</c:v>
                </c:pt>
                <c:pt idx="13">
                  <c:v>0.66</c:v>
                </c:pt>
                <c:pt idx="14">
                  <c:v>0.66300000000000003</c:v>
                </c:pt>
                <c:pt idx="15">
                  <c:v>0.66700000000000004</c:v>
                </c:pt>
                <c:pt idx="16">
                  <c:v>0.67100000000000004</c:v>
                </c:pt>
                <c:pt idx="17">
                  <c:v>0.67600000000000005</c:v>
                </c:pt>
                <c:pt idx="18">
                  <c:v>0.68</c:v>
                </c:pt>
                <c:pt idx="19">
                  <c:v>0.68600000000000005</c:v>
                </c:pt>
                <c:pt idx="20">
                  <c:v>0.69099999999999995</c:v>
                </c:pt>
                <c:pt idx="21">
                  <c:v>0.69699999999999995</c:v>
                </c:pt>
                <c:pt idx="22">
                  <c:v>0.70299999999999996</c:v>
                </c:pt>
                <c:pt idx="23">
                  <c:v>0.71</c:v>
                </c:pt>
                <c:pt idx="24">
                  <c:v>0.71699999999999997</c:v>
                </c:pt>
              </c:numCache>
            </c:numRef>
          </c:val>
          <c:smooth val="0"/>
        </c:ser>
        <c:ser>
          <c:idx val="2"/>
          <c:order val="2"/>
          <c:tx>
            <c:strRef>
              <c:f>'Low_with carbon'!$B$46</c:f>
              <c:strCache>
                <c:ptCount val="1"/>
                <c:pt idx="0">
                  <c:v>Hazelwood</c:v>
                </c:pt>
              </c:strCache>
            </c:strRef>
          </c:tx>
          <c:spPr>
            <a:ln w="25400" cap="rnd" cmpd="sng" algn="ctr">
              <a:solidFill>
                <a:srgbClr val="ADAFB2"/>
              </a:solidFill>
              <a:prstDash val="solid"/>
              <a:round/>
              <a:headEnd type="none" w="med" len="med"/>
              <a:tailEnd type="none" w="med" len="med"/>
            </a:ln>
            <a:effectLst/>
          </c:spPr>
          <c:marker>
            <c:symbol val="none"/>
          </c:marker>
          <c:cat>
            <c:numRef>
              <c:f>'Low_with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'Low_with carbon'!$C$46:$AA$46</c:f>
              <c:numCache>
                <c:formatCode>#,##0.0_);\-#,##0.0_);\-_)</c:formatCode>
                <c:ptCount val="25"/>
                <c:pt idx="0">
                  <c:v>0.64400000000000002</c:v>
                </c:pt>
                <c:pt idx="1">
                  <c:v>0.64400000000000002</c:v>
                </c:pt>
                <c:pt idx="2">
                  <c:v>0.64400000000000002</c:v>
                </c:pt>
                <c:pt idx="3">
                  <c:v>0.67</c:v>
                </c:pt>
                <c:pt idx="4">
                  <c:v>0.67200000000000004</c:v>
                </c:pt>
                <c:pt idx="5">
                  <c:v>0.67400000000000004</c:v>
                </c:pt>
                <c:pt idx="6">
                  <c:v>0.67600000000000005</c:v>
                </c:pt>
                <c:pt idx="7">
                  <c:v>0.67800000000000005</c:v>
                </c:pt>
                <c:pt idx="8">
                  <c:v>0.68100000000000005</c:v>
                </c:pt>
                <c:pt idx="9">
                  <c:v>0.68300000000000005</c:v>
                </c:pt>
                <c:pt idx="10">
                  <c:v>0.68600000000000005</c:v>
                </c:pt>
                <c:pt idx="11">
                  <c:v>0.68899999999999995</c:v>
                </c:pt>
                <c:pt idx="12">
                  <c:v>0.69299999999999995</c:v>
                </c:pt>
                <c:pt idx="13">
                  <c:v>0.69599999999999995</c:v>
                </c:pt>
                <c:pt idx="14">
                  <c:v>0.7</c:v>
                </c:pt>
                <c:pt idx="15">
                  <c:v>0.70399999999999996</c:v>
                </c:pt>
                <c:pt idx="16">
                  <c:v>0.70799999999999996</c:v>
                </c:pt>
                <c:pt idx="17">
                  <c:v>0.71299999999999997</c:v>
                </c:pt>
                <c:pt idx="18">
                  <c:v>0.71699999999999997</c:v>
                </c:pt>
                <c:pt idx="19">
                  <c:v>0.72299999999999998</c:v>
                </c:pt>
                <c:pt idx="20">
                  <c:v>0.72799999999999998</c:v>
                </c:pt>
                <c:pt idx="21">
                  <c:v>0.73399999999999999</c:v>
                </c:pt>
                <c:pt idx="22">
                  <c:v>0.74099999999999999</c:v>
                </c:pt>
                <c:pt idx="23">
                  <c:v>0.748</c:v>
                </c:pt>
                <c:pt idx="24">
                  <c:v>0.755</c:v>
                </c:pt>
              </c:numCache>
            </c:numRef>
          </c:val>
          <c:smooth val="0"/>
        </c:ser>
        <c:dLbls>
          <c:showLegendKey val="0"/>
          <c:showVal val="0"/>
          <c:showCatName val="0"/>
          <c:showSerName val="0"/>
          <c:showPercent val="0"/>
          <c:showBubbleSize val="0"/>
        </c:dLbls>
        <c:marker val="1"/>
        <c:smooth val="0"/>
        <c:axId val="292497280"/>
        <c:axId val="292498816"/>
      </c:lineChart>
      <c:catAx>
        <c:axId val="292497280"/>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292498816"/>
        <c:crosses val="autoZero"/>
        <c:auto val="1"/>
        <c:lblAlgn val="ctr"/>
        <c:lblOffset val="100"/>
        <c:tickLblSkip val="1"/>
        <c:tickMarkSkip val="1"/>
        <c:noMultiLvlLbl val="0"/>
      </c:catAx>
      <c:valAx>
        <c:axId val="292498816"/>
        <c:scaling>
          <c:orientation val="minMax"/>
          <c:min val="0"/>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252076931089E-2"/>
              <c:y val="0.34171074751070646"/>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292497280"/>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960975210027387E-2"/>
          <c:y val="7.5074001166520854E-2"/>
          <c:w val="0.82380797851032939"/>
          <c:h val="0.6628512213788329"/>
        </c:manualLayout>
      </c:layout>
      <c:lineChart>
        <c:grouping val="standard"/>
        <c:varyColors val="0"/>
        <c:ser>
          <c:idx val="0"/>
          <c:order val="0"/>
          <c:tx>
            <c:strRef>
              <c:f>'Base_no carbon'!$B$37</c:f>
              <c:strCache>
                <c:ptCount val="1"/>
                <c:pt idx="0">
                  <c:v>Gladstone</c:v>
                </c:pt>
              </c:strCache>
            </c:strRef>
          </c:tx>
          <c:spPr>
            <a:ln w="25400" cap="rnd" cmpd="sng" algn="ctr">
              <a:solidFill>
                <a:srgbClr val="00A4E3"/>
              </a:solidFill>
              <a:prstDash val="solid"/>
              <a:round/>
              <a:headEnd type="none" w="med" len="med"/>
              <a:tailEnd type="none" w="med" len="med"/>
            </a:ln>
            <a:effectLst/>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carbon'!$C$37:$AA$37</c:f>
              <c:numCache>
                <c:formatCode>#,##0.0_);\-#,##0.0_);\-_)</c:formatCode>
                <c:ptCount val="25"/>
                <c:pt idx="0">
                  <c:v>2.1840000000000002</c:v>
                </c:pt>
                <c:pt idx="1">
                  <c:v>2.2400000000000002</c:v>
                </c:pt>
                <c:pt idx="2">
                  <c:v>2.415</c:v>
                </c:pt>
                <c:pt idx="3">
                  <c:v>2.641</c:v>
                </c:pt>
                <c:pt idx="4">
                  <c:v>2.7770000000000001</c:v>
                </c:pt>
                <c:pt idx="5">
                  <c:v>2.8330000000000002</c:v>
                </c:pt>
                <c:pt idx="6">
                  <c:v>2.899</c:v>
                </c:pt>
                <c:pt idx="7">
                  <c:v>2.97</c:v>
                </c:pt>
                <c:pt idx="8">
                  <c:v>3.117</c:v>
                </c:pt>
                <c:pt idx="9">
                  <c:v>3.2389999999999999</c:v>
                </c:pt>
                <c:pt idx="10">
                  <c:v>3.2650000000000001</c:v>
                </c:pt>
                <c:pt idx="11">
                  <c:v>3.3279999999999998</c:v>
                </c:pt>
                <c:pt idx="12">
                  <c:v>3.4289999999999998</c:v>
                </c:pt>
                <c:pt idx="13">
                  <c:v>3.569</c:v>
                </c:pt>
                <c:pt idx="14">
                  <c:v>3.6579999999999999</c:v>
                </c:pt>
                <c:pt idx="15">
                  <c:v>3.7090000000000001</c:v>
                </c:pt>
                <c:pt idx="16">
                  <c:v>3.7719999999999998</c:v>
                </c:pt>
                <c:pt idx="17">
                  <c:v>3.8370000000000002</c:v>
                </c:pt>
                <c:pt idx="18">
                  <c:v>3.9289999999999998</c:v>
                </c:pt>
                <c:pt idx="19">
                  <c:v>3.976</c:v>
                </c:pt>
                <c:pt idx="20">
                  <c:v>3.976</c:v>
                </c:pt>
                <c:pt idx="21">
                  <c:v>3.976</c:v>
                </c:pt>
                <c:pt idx="22">
                  <c:v>3.976</c:v>
                </c:pt>
                <c:pt idx="23">
                  <c:v>3.976</c:v>
                </c:pt>
                <c:pt idx="24">
                  <c:v>3.976</c:v>
                </c:pt>
              </c:numCache>
            </c:numRef>
          </c:val>
          <c:smooth val="0"/>
        </c:ser>
        <c:ser>
          <c:idx val="1"/>
          <c:order val="1"/>
          <c:tx>
            <c:strRef>
              <c:f>'Base_no carbon'!$B$38</c:f>
              <c:strCache>
                <c:ptCount val="1"/>
                <c:pt idx="0">
                  <c:v>Stanwell</c:v>
                </c:pt>
              </c:strCache>
            </c:strRef>
          </c:tx>
          <c:spPr>
            <a:ln w="25400" cap="rnd" cmpd="sng" algn="ctr">
              <a:solidFill>
                <a:srgbClr val="06357A"/>
              </a:solidFill>
              <a:prstDash val="solid"/>
              <a:round/>
              <a:headEnd type="none" w="med" len="med"/>
              <a:tailEnd type="none" w="med" len="med"/>
            </a:ln>
            <a:effectLst/>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carbon'!$C$38:$AA$38</c:f>
              <c:numCache>
                <c:formatCode>#,##0.0_);\-#,##0.0_);\-_)</c:formatCode>
                <c:ptCount val="25"/>
                <c:pt idx="0">
                  <c:v>2.121</c:v>
                </c:pt>
                <c:pt idx="1">
                  <c:v>2.1579999999999999</c:v>
                </c:pt>
                <c:pt idx="2">
                  <c:v>2.254</c:v>
                </c:pt>
                <c:pt idx="3">
                  <c:v>2.335</c:v>
                </c:pt>
                <c:pt idx="4">
                  <c:v>2.3860000000000001</c:v>
                </c:pt>
                <c:pt idx="5">
                  <c:v>2.4079999999999999</c:v>
                </c:pt>
                <c:pt idx="6">
                  <c:v>2.4249999999999998</c:v>
                </c:pt>
                <c:pt idx="7">
                  <c:v>2.444</c:v>
                </c:pt>
                <c:pt idx="8">
                  <c:v>2.4620000000000002</c:v>
                </c:pt>
                <c:pt idx="9">
                  <c:v>2.4849999999999999</c:v>
                </c:pt>
                <c:pt idx="10">
                  <c:v>2.64</c:v>
                </c:pt>
                <c:pt idx="11">
                  <c:v>3.0169999999999999</c:v>
                </c:pt>
                <c:pt idx="12">
                  <c:v>3.2930000000000001</c:v>
                </c:pt>
                <c:pt idx="13">
                  <c:v>3.4380000000000002</c:v>
                </c:pt>
                <c:pt idx="14">
                  <c:v>3.5609999999999999</c:v>
                </c:pt>
                <c:pt idx="15">
                  <c:v>3.6110000000000002</c:v>
                </c:pt>
                <c:pt idx="16">
                  <c:v>3.6619999999999999</c:v>
                </c:pt>
                <c:pt idx="17">
                  <c:v>3.726</c:v>
                </c:pt>
                <c:pt idx="18">
                  <c:v>3.8159999999999998</c:v>
                </c:pt>
                <c:pt idx="19">
                  <c:v>3.8610000000000002</c:v>
                </c:pt>
                <c:pt idx="20">
                  <c:v>3.8610000000000002</c:v>
                </c:pt>
                <c:pt idx="21">
                  <c:v>3.8610000000000002</c:v>
                </c:pt>
                <c:pt idx="22">
                  <c:v>3.8610000000000002</c:v>
                </c:pt>
                <c:pt idx="23">
                  <c:v>3.8610000000000002</c:v>
                </c:pt>
                <c:pt idx="24">
                  <c:v>3.8610000000000002</c:v>
                </c:pt>
              </c:numCache>
            </c:numRef>
          </c:val>
          <c:smooth val="0"/>
        </c:ser>
        <c:ser>
          <c:idx val="2"/>
          <c:order val="2"/>
          <c:tx>
            <c:strRef>
              <c:f>'Base_no carbon'!$B$39</c:f>
              <c:strCache>
                <c:ptCount val="1"/>
                <c:pt idx="0">
                  <c:v>Milmerran</c:v>
                </c:pt>
              </c:strCache>
            </c:strRef>
          </c:tx>
          <c:spPr>
            <a:ln w="25400" cap="rnd" cmpd="sng" algn="ctr">
              <a:solidFill>
                <a:srgbClr val="ADAFB2"/>
              </a:solidFill>
              <a:prstDash val="solid"/>
              <a:round/>
              <a:headEnd type="none" w="med" len="med"/>
              <a:tailEnd type="none" w="med" len="med"/>
            </a:ln>
            <a:effectLst/>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carbon'!$C$39:$AA$39</c:f>
              <c:numCache>
                <c:formatCode>#,##0.0_);\-#,##0.0_);\-_)</c:formatCode>
                <c:ptCount val="25"/>
                <c:pt idx="0">
                  <c:v>1.2490000000000001</c:v>
                </c:pt>
                <c:pt idx="1">
                  <c:v>1.2649999999999999</c:v>
                </c:pt>
                <c:pt idx="2">
                  <c:v>1.2649999999999999</c:v>
                </c:pt>
                <c:pt idx="3">
                  <c:v>1.2649999999999999</c:v>
                </c:pt>
                <c:pt idx="4">
                  <c:v>1.2649999999999999</c:v>
                </c:pt>
                <c:pt idx="5">
                  <c:v>1.2649999999999999</c:v>
                </c:pt>
                <c:pt idx="6">
                  <c:v>1.278</c:v>
                </c:pt>
                <c:pt idx="7">
                  <c:v>1.292</c:v>
                </c:pt>
                <c:pt idx="8">
                  <c:v>1.292</c:v>
                </c:pt>
                <c:pt idx="9">
                  <c:v>1.292</c:v>
                </c:pt>
                <c:pt idx="10">
                  <c:v>1.292</c:v>
                </c:pt>
                <c:pt idx="11">
                  <c:v>1.292</c:v>
                </c:pt>
                <c:pt idx="12">
                  <c:v>1.292</c:v>
                </c:pt>
                <c:pt idx="13">
                  <c:v>1.292</c:v>
                </c:pt>
                <c:pt idx="14">
                  <c:v>1.292</c:v>
                </c:pt>
                <c:pt idx="15">
                  <c:v>1.292</c:v>
                </c:pt>
                <c:pt idx="16">
                  <c:v>1.292</c:v>
                </c:pt>
                <c:pt idx="17">
                  <c:v>1.292</c:v>
                </c:pt>
                <c:pt idx="18">
                  <c:v>1.292</c:v>
                </c:pt>
                <c:pt idx="19">
                  <c:v>1.292</c:v>
                </c:pt>
                <c:pt idx="20">
                  <c:v>1.292</c:v>
                </c:pt>
                <c:pt idx="21">
                  <c:v>1.292</c:v>
                </c:pt>
                <c:pt idx="22">
                  <c:v>1.292</c:v>
                </c:pt>
                <c:pt idx="23">
                  <c:v>1.292</c:v>
                </c:pt>
                <c:pt idx="24">
                  <c:v>1.292</c:v>
                </c:pt>
              </c:numCache>
            </c:numRef>
          </c:val>
          <c:smooth val="0"/>
        </c:ser>
        <c:ser>
          <c:idx val="3"/>
          <c:order val="3"/>
          <c:tx>
            <c:strRef>
              <c:f>'Base_no carbon'!$B$40</c:f>
              <c:strCache>
                <c:ptCount val="1"/>
                <c:pt idx="0">
                  <c:v>Callide</c:v>
                </c:pt>
              </c:strCache>
            </c:strRef>
          </c:tx>
          <c:spPr>
            <a:ln w="25400" cap="rnd" cmpd="sng" algn="ctr">
              <a:solidFill>
                <a:srgbClr val="008542"/>
              </a:solidFill>
              <a:prstDash val="solid"/>
              <a:round/>
              <a:headEnd type="none" w="med" len="med"/>
              <a:tailEnd type="none" w="med" len="med"/>
            </a:ln>
            <a:effectLst/>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carbon'!$C$40:$AA$40</c:f>
              <c:numCache>
                <c:formatCode>#,##0.0_);\-#,##0.0_);\-_)</c:formatCode>
                <c:ptCount val="25"/>
                <c:pt idx="0">
                  <c:v>2.12</c:v>
                </c:pt>
                <c:pt idx="1">
                  <c:v>2.02</c:v>
                </c:pt>
                <c:pt idx="2">
                  <c:v>2.02</c:v>
                </c:pt>
                <c:pt idx="3">
                  <c:v>2.0529999999999999</c:v>
                </c:pt>
                <c:pt idx="4">
                  <c:v>2.0950000000000002</c:v>
                </c:pt>
                <c:pt idx="5">
                  <c:v>2.1269999999999998</c:v>
                </c:pt>
                <c:pt idx="6">
                  <c:v>2.149</c:v>
                </c:pt>
                <c:pt idx="7">
                  <c:v>2.173</c:v>
                </c:pt>
                <c:pt idx="8">
                  <c:v>2.1909999999999998</c:v>
                </c:pt>
                <c:pt idx="9">
                  <c:v>2.234</c:v>
                </c:pt>
                <c:pt idx="10">
                  <c:v>2.2690000000000001</c:v>
                </c:pt>
                <c:pt idx="11">
                  <c:v>2.278</c:v>
                </c:pt>
                <c:pt idx="12">
                  <c:v>2.3039999999999998</c:v>
                </c:pt>
                <c:pt idx="13">
                  <c:v>2.3370000000000002</c:v>
                </c:pt>
                <c:pt idx="14">
                  <c:v>2.3839999999999999</c:v>
                </c:pt>
                <c:pt idx="15">
                  <c:v>2.6349999999999998</c:v>
                </c:pt>
                <c:pt idx="16">
                  <c:v>2.875</c:v>
                </c:pt>
                <c:pt idx="17">
                  <c:v>2.9340000000000002</c:v>
                </c:pt>
                <c:pt idx="18">
                  <c:v>3.0049999999999999</c:v>
                </c:pt>
                <c:pt idx="19">
                  <c:v>3.04</c:v>
                </c:pt>
                <c:pt idx="20">
                  <c:v>3.04</c:v>
                </c:pt>
                <c:pt idx="21">
                  <c:v>3.04</c:v>
                </c:pt>
                <c:pt idx="22">
                  <c:v>3.04</c:v>
                </c:pt>
                <c:pt idx="23">
                  <c:v>3.04</c:v>
                </c:pt>
                <c:pt idx="24">
                  <c:v>3.04</c:v>
                </c:pt>
              </c:numCache>
            </c:numRef>
          </c:val>
          <c:smooth val="0"/>
        </c:ser>
        <c:ser>
          <c:idx val="4"/>
          <c:order val="4"/>
          <c:tx>
            <c:strRef>
              <c:f>'Base_no carbon'!$B$41</c:f>
              <c:strCache>
                <c:ptCount val="1"/>
                <c:pt idx="0">
                  <c:v>Kogan Creek</c:v>
                </c:pt>
              </c:strCache>
            </c:strRef>
          </c:tx>
          <c:spPr>
            <a:ln w="25400" cap="rnd" cmpd="sng" algn="ctr">
              <a:solidFill>
                <a:srgbClr val="EAA814"/>
              </a:solidFill>
              <a:prstDash val="solid"/>
              <a:round/>
              <a:headEnd type="none" w="med" len="med"/>
              <a:tailEnd type="none" w="med" len="med"/>
            </a:ln>
            <a:effectLst/>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carbon'!$C$41:$AA$41</c:f>
              <c:numCache>
                <c:formatCode>#,##0.0_);\-#,##0.0_);\-_)</c:formatCode>
                <c:ptCount val="25"/>
                <c:pt idx="0">
                  <c:v>1.4590000000000001</c:v>
                </c:pt>
                <c:pt idx="1">
                  <c:v>1.5209999999999999</c:v>
                </c:pt>
                <c:pt idx="2">
                  <c:v>1.5349999999999999</c:v>
                </c:pt>
                <c:pt idx="3">
                  <c:v>1.5349999999999999</c:v>
                </c:pt>
                <c:pt idx="4">
                  <c:v>1.5349999999999999</c:v>
                </c:pt>
                <c:pt idx="5">
                  <c:v>1.5349999999999999</c:v>
                </c:pt>
                <c:pt idx="6">
                  <c:v>1.5509999999999999</c:v>
                </c:pt>
                <c:pt idx="7">
                  <c:v>1.5669999999999999</c:v>
                </c:pt>
                <c:pt idx="8">
                  <c:v>1.5669999999999999</c:v>
                </c:pt>
                <c:pt idx="9">
                  <c:v>1.5669999999999999</c:v>
                </c:pt>
                <c:pt idx="10">
                  <c:v>1.5669999999999999</c:v>
                </c:pt>
                <c:pt idx="11">
                  <c:v>1.5669999999999999</c:v>
                </c:pt>
                <c:pt idx="12">
                  <c:v>1.5669999999999999</c:v>
                </c:pt>
                <c:pt idx="13">
                  <c:v>1.5669999999999999</c:v>
                </c:pt>
                <c:pt idx="14">
                  <c:v>1.5669999999999999</c:v>
                </c:pt>
                <c:pt idx="15">
                  <c:v>1.5669999999999999</c:v>
                </c:pt>
                <c:pt idx="16">
                  <c:v>1.5669999999999999</c:v>
                </c:pt>
                <c:pt idx="17">
                  <c:v>1.5669999999999999</c:v>
                </c:pt>
                <c:pt idx="18">
                  <c:v>1.5669999999999999</c:v>
                </c:pt>
                <c:pt idx="19">
                  <c:v>1.5669999999999999</c:v>
                </c:pt>
                <c:pt idx="20">
                  <c:v>1.5669999999999999</c:v>
                </c:pt>
                <c:pt idx="21">
                  <c:v>1.5669999999999999</c:v>
                </c:pt>
                <c:pt idx="22">
                  <c:v>1.5669999999999999</c:v>
                </c:pt>
                <c:pt idx="23">
                  <c:v>1.5669999999999999</c:v>
                </c:pt>
                <c:pt idx="24">
                  <c:v>1.5669999999999999</c:v>
                </c:pt>
              </c:numCache>
            </c:numRef>
          </c:val>
          <c:smooth val="0"/>
        </c:ser>
        <c:ser>
          <c:idx val="5"/>
          <c:order val="5"/>
          <c:tx>
            <c:strRef>
              <c:f>'Base_no carbon'!$B$42</c:f>
              <c:strCache>
                <c:ptCount val="1"/>
                <c:pt idx="0">
                  <c:v>Tarong</c:v>
                </c:pt>
              </c:strCache>
            </c:strRef>
          </c:tx>
          <c:spPr>
            <a:ln w="28575" cap="rnd" cmpd="sng" algn="ctr">
              <a:solidFill>
                <a:srgbClr val="A31C37"/>
              </a:solidFill>
              <a:prstDash val="solid"/>
              <a:round/>
              <a:headEnd type="none" w="med" len="med"/>
              <a:tailEnd type="none" w="med" len="med"/>
            </a:ln>
          </c:spPr>
          <c:marker>
            <c:symbol val="none"/>
          </c:marker>
          <c:cat>
            <c:numRef>
              <c:f>'Base_no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carbon'!$C$42:$AA$42</c:f>
              <c:numCache>
                <c:formatCode>#,##0.0_);\-#,##0.0_);\-_)</c:formatCode>
                <c:ptCount val="25"/>
                <c:pt idx="0">
                  <c:v>2.766</c:v>
                </c:pt>
                <c:pt idx="1">
                  <c:v>2.766</c:v>
                </c:pt>
                <c:pt idx="2">
                  <c:v>2.766</c:v>
                </c:pt>
                <c:pt idx="3">
                  <c:v>2.766</c:v>
                </c:pt>
                <c:pt idx="4">
                  <c:v>2.766</c:v>
                </c:pt>
                <c:pt idx="5">
                  <c:v>2.766</c:v>
                </c:pt>
                <c:pt idx="6">
                  <c:v>2.7839999999999998</c:v>
                </c:pt>
                <c:pt idx="7">
                  <c:v>2.8029999999999999</c:v>
                </c:pt>
                <c:pt idx="8">
                  <c:v>2.8029999999999999</c:v>
                </c:pt>
                <c:pt idx="9">
                  <c:v>2.8029999999999999</c:v>
                </c:pt>
                <c:pt idx="10">
                  <c:v>2.8029999999999999</c:v>
                </c:pt>
                <c:pt idx="11">
                  <c:v>2.8029999999999999</c:v>
                </c:pt>
                <c:pt idx="12">
                  <c:v>2.8029999999999999</c:v>
                </c:pt>
                <c:pt idx="13">
                  <c:v>2.8029999999999999</c:v>
                </c:pt>
                <c:pt idx="14">
                  <c:v>2.8029999999999999</c:v>
                </c:pt>
                <c:pt idx="15">
                  <c:v>2.8029999999999999</c:v>
                </c:pt>
                <c:pt idx="16">
                  <c:v>2.8029999999999999</c:v>
                </c:pt>
                <c:pt idx="17">
                  <c:v>2.8029999999999999</c:v>
                </c:pt>
                <c:pt idx="18">
                  <c:v>2.8029999999999999</c:v>
                </c:pt>
                <c:pt idx="19">
                  <c:v>2.8029999999999999</c:v>
                </c:pt>
                <c:pt idx="20">
                  <c:v>2.8029999999999999</c:v>
                </c:pt>
                <c:pt idx="21">
                  <c:v>2.8029999999999999</c:v>
                </c:pt>
                <c:pt idx="22">
                  <c:v>2.8029999999999999</c:v>
                </c:pt>
                <c:pt idx="23">
                  <c:v>2.8029999999999999</c:v>
                </c:pt>
                <c:pt idx="24">
                  <c:v>2.8029999999999999</c:v>
                </c:pt>
              </c:numCache>
            </c:numRef>
          </c:val>
          <c:smooth val="0"/>
        </c:ser>
        <c:dLbls>
          <c:showLegendKey val="0"/>
          <c:showVal val="0"/>
          <c:showCatName val="0"/>
          <c:showSerName val="0"/>
          <c:showPercent val="0"/>
          <c:showBubbleSize val="0"/>
        </c:dLbls>
        <c:marker val="1"/>
        <c:smooth val="0"/>
        <c:axId val="196098688"/>
        <c:axId val="196130304"/>
      </c:lineChart>
      <c:catAx>
        <c:axId val="196098688"/>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6130304"/>
        <c:crosses val="autoZero"/>
        <c:auto val="1"/>
        <c:lblAlgn val="ctr"/>
        <c:lblOffset val="100"/>
        <c:tickLblSkip val="1"/>
        <c:tickMarkSkip val="1"/>
        <c:noMultiLvlLbl val="0"/>
      </c:catAx>
      <c:valAx>
        <c:axId val="196130304"/>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6098688"/>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05740090034354"/>
          <c:y val="7.5074001166520854E-2"/>
          <c:w val="0.82173488346430834"/>
          <c:h val="0.68213839635486795"/>
        </c:manualLayout>
      </c:layout>
      <c:lineChart>
        <c:grouping val="standard"/>
        <c:varyColors val="0"/>
        <c:ser>
          <c:idx val="0"/>
          <c:order val="0"/>
          <c:tx>
            <c:strRef>
              <c:f>'Base_no carbon'!$B$44</c:f>
              <c:strCache>
                <c:ptCount val="1"/>
                <c:pt idx="0">
                  <c:v>Loy Yang</c:v>
                </c:pt>
              </c:strCache>
            </c:strRef>
          </c:tx>
          <c:spPr>
            <a:ln w="25400" cap="rnd" cmpd="sng" algn="ctr">
              <a:solidFill>
                <a:srgbClr val="00A4E3"/>
              </a:solidFill>
              <a:prstDash val="solid"/>
              <a:round/>
              <a:headEnd type="none" w="med" len="med"/>
              <a:tailEnd type="none" w="med" len="med"/>
            </a:ln>
            <a:effectLst/>
          </c:spPr>
          <c:marker>
            <c:symbol val="none"/>
          </c:marker>
          <c:cat>
            <c:numRef>
              <c:f>'Base_no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carbon'!$C$44:$AA$44</c:f>
              <c:numCache>
                <c:formatCode>#,##0.0_);\-#,##0.0_);\-_)</c:formatCode>
                <c:ptCount val="25"/>
                <c:pt idx="0">
                  <c:v>0.61599999999999999</c:v>
                </c:pt>
                <c:pt idx="1">
                  <c:v>0.61599999999999999</c:v>
                </c:pt>
                <c:pt idx="2">
                  <c:v>0.61599999999999999</c:v>
                </c:pt>
                <c:pt idx="3">
                  <c:v>0.61599999999999999</c:v>
                </c:pt>
                <c:pt idx="4">
                  <c:v>0.61599999999999999</c:v>
                </c:pt>
                <c:pt idx="5">
                  <c:v>0.61599999999999999</c:v>
                </c:pt>
                <c:pt idx="6">
                  <c:v>0.61599999999999999</c:v>
                </c:pt>
                <c:pt idx="7">
                  <c:v>0.61599999999999999</c:v>
                </c:pt>
                <c:pt idx="8">
                  <c:v>0.61599999999999999</c:v>
                </c:pt>
                <c:pt idx="9">
                  <c:v>0.61599999999999999</c:v>
                </c:pt>
                <c:pt idx="10">
                  <c:v>0.61599999999999999</c:v>
                </c:pt>
                <c:pt idx="11">
                  <c:v>0.61599999999999999</c:v>
                </c:pt>
                <c:pt idx="12">
                  <c:v>0.61599999999999999</c:v>
                </c:pt>
                <c:pt idx="13">
                  <c:v>0.61599999999999999</c:v>
                </c:pt>
                <c:pt idx="14">
                  <c:v>0.61599999999999999</c:v>
                </c:pt>
                <c:pt idx="15">
                  <c:v>0.61599999999999999</c:v>
                </c:pt>
                <c:pt idx="16">
                  <c:v>0.61599999999999999</c:v>
                </c:pt>
                <c:pt idx="17">
                  <c:v>0.61599999999999999</c:v>
                </c:pt>
                <c:pt idx="18">
                  <c:v>0.61599999999999999</c:v>
                </c:pt>
                <c:pt idx="19">
                  <c:v>0.61599999999999999</c:v>
                </c:pt>
                <c:pt idx="20">
                  <c:v>0.61599999999999999</c:v>
                </c:pt>
                <c:pt idx="21">
                  <c:v>0.61599999999999999</c:v>
                </c:pt>
                <c:pt idx="22">
                  <c:v>0.61599999999999999</c:v>
                </c:pt>
                <c:pt idx="23">
                  <c:v>0.61599999999999999</c:v>
                </c:pt>
                <c:pt idx="24">
                  <c:v>0.61599999999999999</c:v>
                </c:pt>
              </c:numCache>
            </c:numRef>
          </c:val>
          <c:smooth val="0"/>
        </c:ser>
        <c:ser>
          <c:idx val="1"/>
          <c:order val="1"/>
          <c:tx>
            <c:strRef>
              <c:f>'Base_no carbon'!$B$45</c:f>
              <c:strCache>
                <c:ptCount val="1"/>
                <c:pt idx="0">
                  <c:v>Yallourn</c:v>
                </c:pt>
              </c:strCache>
            </c:strRef>
          </c:tx>
          <c:spPr>
            <a:ln w="25400" cap="rnd" cmpd="sng" algn="ctr">
              <a:solidFill>
                <a:srgbClr val="06357A"/>
              </a:solidFill>
              <a:prstDash val="solid"/>
              <a:round/>
              <a:headEnd type="none" w="med" len="med"/>
              <a:tailEnd type="none" w="med" len="med"/>
            </a:ln>
            <a:effectLst/>
          </c:spPr>
          <c:marker>
            <c:symbol val="none"/>
          </c:marker>
          <c:cat>
            <c:numRef>
              <c:f>'Base_no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carbon'!$C$45:$AA$45</c:f>
              <c:numCache>
                <c:formatCode>#,##0.0_);\-#,##0.0_);\-_)</c:formatCode>
                <c:ptCount val="25"/>
                <c:pt idx="0">
                  <c:v>0.61</c:v>
                </c:pt>
                <c:pt idx="1">
                  <c:v>0.61</c:v>
                </c:pt>
                <c:pt idx="2">
                  <c:v>0.61</c:v>
                </c:pt>
                <c:pt idx="3">
                  <c:v>0.61</c:v>
                </c:pt>
                <c:pt idx="4">
                  <c:v>0.61</c:v>
                </c:pt>
                <c:pt idx="5">
                  <c:v>0.61</c:v>
                </c:pt>
                <c:pt idx="6">
                  <c:v>0.61</c:v>
                </c:pt>
                <c:pt idx="7">
                  <c:v>0.61</c:v>
                </c:pt>
                <c:pt idx="8">
                  <c:v>0.61</c:v>
                </c:pt>
                <c:pt idx="9">
                  <c:v>0.61</c:v>
                </c:pt>
                <c:pt idx="10">
                  <c:v>0.61</c:v>
                </c:pt>
                <c:pt idx="11">
                  <c:v>0.61</c:v>
                </c:pt>
                <c:pt idx="12">
                  <c:v>0.61</c:v>
                </c:pt>
                <c:pt idx="13">
                  <c:v>0.61</c:v>
                </c:pt>
                <c:pt idx="14">
                  <c:v>0.61</c:v>
                </c:pt>
                <c:pt idx="15">
                  <c:v>0.61</c:v>
                </c:pt>
                <c:pt idx="16">
                  <c:v>0.61</c:v>
                </c:pt>
                <c:pt idx="17">
                  <c:v>0.61</c:v>
                </c:pt>
                <c:pt idx="18">
                  <c:v>0.61</c:v>
                </c:pt>
                <c:pt idx="19">
                  <c:v>0.61</c:v>
                </c:pt>
                <c:pt idx="20">
                  <c:v>0.61</c:v>
                </c:pt>
                <c:pt idx="21">
                  <c:v>0.61</c:v>
                </c:pt>
                <c:pt idx="22">
                  <c:v>0.61</c:v>
                </c:pt>
                <c:pt idx="23">
                  <c:v>0.61</c:v>
                </c:pt>
                <c:pt idx="24">
                  <c:v>0.61</c:v>
                </c:pt>
              </c:numCache>
            </c:numRef>
          </c:val>
          <c:smooth val="0"/>
        </c:ser>
        <c:ser>
          <c:idx val="2"/>
          <c:order val="2"/>
          <c:tx>
            <c:strRef>
              <c:f>'Base_no carbon'!$B$46</c:f>
              <c:strCache>
                <c:ptCount val="1"/>
                <c:pt idx="0">
                  <c:v>Hazelwood</c:v>
                </c:pt>
              </c:strCache>
            </c:strRef>
          </c:tx>
          <c:spPr>
            <a:ln w="25400" cap="rnd" cmpd="sng" algn="ctr">
              <a:solidFill>
                <a:srgbClr val="ADAFB2"/>
              </a:solidFill>
              <a:prstDash val="solid"/>
              <a:round/>
              <a:headEnd type="none" w="med" len="med"/>
              <a:tailEnd type="none" w="med" len="med"/>
            </a:ln>
            <a:effectLst/>
          </c:spPr>
          <c:marker>
            <c:symbol val="none"/>
          </c:marker>
          <c:cat>
            <c:numRef>
              <c:f>'Base_no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'Base_no carbon'!$C$46:$AA$46</c:f>
              <c:numCache>
                <c:formatCode>#,##0.0_);\-#,##0.0_);\-_)</c:formatCode>
                <c:ptCount val="25"/>
                <c:pt idx="0">
                  <c:v>0.64400000000000002</c:v>
                </c:pt>
                <c:pt idx="1">
                  <c:v>0.64400000000000002</c:v>
                </c:pt>
                <c:pt idx="2">
                  <c:v>0.64400000000000002</c:v>
                </c:pt>
                <c:pt idx="3">
                  <c:v>0.64400000000000002</c:v>
                </c:pt>
                <c:pt idx="4">
                  <c:v>0.64400000000000002</c:v>
                </c:pt>
                <c:pt idx="5">
                  <c:v>0.64400000000000002</c:v>
                </c:pt>
                <c:pt idx="6">
                  <c:v>0.64400000000000002</c:v>
                </c:pt>
                <c:pt idx="7">
                  <c:v>0.64400000000000002</c:v>
                </c:pt>
                <c:pt idx="8">
                  <c:v>0.64400000000000002</c:v>
                </c:pt>
                <c:pt idx="9">
                  <c:v>0.64400000000000002</c:v>
                </c:pt>
                <c:pt idx="10">
                  <c:v>0.64400000000000002</c:v>
                </c:pt>
                <c:pt idx="11">
                  <c:v>0.64400000000000002</c:v>
                </c:pt>
                <c:pt idx="12">
                  <c:v>0.64400000000000002</c:v>
                </c:pt>
                <c:pt idx="13">
                  <c:v>0.64400000000000002</c:v>
                </c:pt>
                <c:pt idx="14">
                  <c:v>0.64400000000000002</c:v>
                </c:pt>
                <c:pt idx="15">
                  <c:v>0.64400000000000002</c:v>
                </c:pt>
                <c:pt idx="16">
                  <c:v>0.64400000000000002</c:v>
                </c:pt>
                <c:pt idx="17">
                  <c:v>0.64400000000000002</c:v>
                </c:pt>
                <c:pt idx="18">
                  <c:v>0.64400000000000002</c:v>
                </c:pt>
                <c:pt idx="19">
                  <c:v>0.64400000000000002</c:v>
                </c:pt>
                <c:pt idx="20">
                  <c:v>0.64400000000000002</c:v>
                </c:pt>
                <c:pt idx="21">
                  <c:v>0.64400000000000002</c:v>
                </c:pt>
                <c:pt idx="22">
                  <c:v>0.64400000000000002</c:v>
                </c:pt>
                <c:pt idx="23">
                  <c:v>0.64400000000000002</c:v>
                </c:pt>
                <c:pt idx="24">
                  <c:v>0.64400000000000002</c:v>
                </c:pt>
              </c:numCache>
            </c:numRef>
          </c:val>
          <c:smooth val="0"/>
        </c:ser>
        <c:dLbls>
          <c:showLegendKey val="0"/>
          <c:showVal val="0"/>
          <c:showCatName val="0"/>
          <c:showSerName val="0"/>
          <c:showPercent val="0"/>
          <c:showBubbleSize val="0"/>
        </c:dLbls>
        <c:marker val="1"/>
        <c:smooth val="0"/>
        <c:axId val="196515712"/>
        <c:axId val="196518656"/>
      </c:lineChart>
      <c:catAx>
        <c:axId val="196515712"/>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6518656"/>
        <c:crosses val="autoZero"/>
        <c:auto val="1"/>
        <c:lblAlgn val="ctr"/>
        <c:lblOffset val="100"/>
        <c:tickLblSkip val="1"/>
        <c:tickMarkSkip val="1"/>
        <c:noMultiLvlLbl val="0"/>
      </c:catAx>
      <c:valAx>
        <c:axId val="196518656"/>
        <c:scaling>
          <c:orientation val="minMax"/>
          <c:min val="0"/>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252076931089E-2"/>
              <c:y val="0.34171074751070646"/>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6515712"/>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925954917517346"/>
          <c:y val="7.5074001166520854E-2"/>
          <c:w val="0.83077283600939067"/>
          <c:h val="0.6782741912173007"/>
        </c:manualLayout>
      </c:layout>
      <c:lineChart>
        <c:grouping val="standard"/>
        <c:varyColors val="0"/>
        <c:ser>
          <c:idx val="0"/>
          <c:order val="0"/>
          <c:tx>
            <c:strRef>
              <c:f>'Base_with carbon'!$B$32</c:f>
              <c:strCache>
                <c:ptCount val="1"/>
                <c:pt idx="0">
                  <c:v>Bayswater and Liddel</c:v>
                </c:pt>
              </c:strCache>
            </c:strRef>
          </c:tx>
          <c:spPr>
            <a:ln w="25400" cap="rnd" cmpd="sng" algn="ctr">
              <a:solidFill>
                <a:srgbClr val="00A4E3"/>
              </a:solidFill>
              <a:prstDash val="solid"/>
              <a:round/>
              <a:headEnd type="none" w="med" len="med"/>
              <a:tailEnd type="none" w="med" len="med"/>
            </a:ln>
            <a:effectLst/>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carbon'!$C$32:$AA$32</c:f>
              <c:numCache>
                <c:formatCode>#,##0.0_);\-#,##0.0_);\-_)</c:formatCode>
                <c:ptCount val="25"/>
                <c:pt idx="0">
                  <c:v>1.4630000000000001</c:v>
                </c:pt>
                <c:pt idx="1">
                  <c:v>1.4850000000000001</c:v>
                </c:pt>
                <c:pt idx="2">
                  <c:v>1.526</c:v>
                </c:pt>
                <c:pt idx="3">
                  <c:v>1.61</c:v>
                </c:pt>
                <c:pt idx="4">
                  <c:v>1.615</c:v>
                </c:pt>
                <c:pt idx="5">
                  <c:v>1.63</c:v>
                </c:pt>
                <c:pt idx="6">
                  <c:v>1.681</c:v>
                </c:pt>
                <c:pt idx="7">
                  <c:v>1.7370000000000001</c:v>
                </c:pt>
                <c:pt idx="8">
                  <c:v>1.7969999999999999</c:v>
                </c:pt>
                <c:pt idx="9">
                  <c:v>1.7989999999999999</c:v>
                </c:pt>
                <c:pt idx="10">
                  <c:v>1.9810000000000001</c:v>
                </c:pt>
                <c:pt idx="11">
                  <c:v>2.38</c:v>
                </c:pt>
                <c:pt idx="12">
                  <c:v>2.6360000000000001</c:v>
                </c:pt>
                <c:pt idx="13">
                  <c:v>2.7589999999999999</c:v>
                </c:pt>
                <c:pt idx="14">
                  <c:v>2.863</c:v>
                </c:pt>
                <c:pt idx="15">
                  <c:v>2.9049999999999998</c:v>
                </c:pt>
                <c:pt idx="16">
                  <c:v>2.9460000000000002</c:v>
                </c:pt>
                <c:pt idx="17">
                  <c:v>2.9980000000000002</c:v>
                </c:pt>
                <c:pt idx="18">
                  <c:v>3.07</c:v>
                </c:pt>
                <c:pt idx="19">
                  <c:v>3.1070000000000002</c:v>
                </c:pt>
                <c:pt idx="20">
                  <c:v>3.1070000000000002</c:v>
                </c:pt>
                <c:pt idx="21">
                  <c:v>3.1070000000000002</c:v>
                </c:pt>
                <c:pt idx="22">
                  <c:v>3.1070000000000002</c:v>
                </c:pt>
                <c:pt idx="23">
                  <c:v>3.1070000000000002</c:v>
                </c:pt>
                <c:pt idx="24">
                  <c:v>3.1070000000000002</c:v>
                </c:pt>
              </c:numCache>
            </c:numRef>
          </c:val>
          <c:smooth val="0"/>
        </c:ser>
        <c:ser>
          <c:idx val="1"/>
          <c:order val="1"/>
          <c:tx>
            <c:strRef>
              <c:f>'Base_with carbon'!$B$33</c:f>
              <c:strCache>
                <c:ptCount val="1"/>
                <c:pt idx="0">
                  <c:v>Eraring</c:v>
                </c:pt>
              </c:strCache>
            </c:strRef>
          </c:tx>
          <c:spPr>
            <a:ln w="25400" cap="rnd" cmpd="sng" algn="ctr">
              <a:solidFill>
                <a:srgbClr val="06357A"/>
              </a:solidFill>
              <a:prstDash val="solid"/>
              <a:round/>
              <a:headEnd type="none" w="med" len="med"/>
              <a:tailEnd type="none" w="med" len="med"/>
            </a:ln>
            <a:effectLst/>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carbon'!$C$33:$AA$33</c:f>
              <c:numCache>
                <c:formatCode>#,##0.0_);\-#,##0.0_);\-_)</c:formatCode>
                <c:ptCount val="25"/>
                <c:pt idx="0">
                  <c:v>2.29</c:v>
                </c:pt>
                <c:pt idx="1">
                  <c:v>2.3199999999999998</c:v>
                </c:pt>
                <c:pt idx="2">
                  <c:v>2.4620000000000002</c:v>
                </c:pt>
                <c:pt idx="3">
                  <c:v>2.6469999999999998</c:v>
                </c:pt>
                <c:pt idx="4">
                  <c:v>2.8090000000000002</c:v>
                </c:pt>
                <c:pt idx="5">
                  <c:v>2.867</c:v>
                </c:pt>
                <c:pt idx="6">
                  <c:v>2.923</c:v>
                </c:pt>
                <c:pt idx="7">
                  <c:v>2.9969999999999999</c:v>
                </c:pt>
                <c:pt idx="8">
                  <c:v>3.1469999999999998</c:v>
                </c:pt>
                <c:pt idx="9">
                  <c:v>3.2730000000000001</c:v>
                </c:pt>
                <c:pt idx="10">
                  <c:v>3.31</c:v>
                </c:pt>
                <c:pt idx="11">
                  <c:v>3.4020000000000001</c:v>
                </c:pt>
                <c:pt idx="12">
                  <c:v>3.524</c:v>
                </c:pt>
                <c:pt idx="13">
                  <c:v>3.6539999999999999</c:v>
                </c:pt>
                <c:pt idx="14">
                  <c:v>3.746</c:v>
                </c:pt>
                <c:pt idx="15">
                  <c:v>3.7970000000000002</c:v>
                </c:pt>
                <c:pt idx="16">
                  <c:v>3.8620000000000001</c:v>
                </c:pt>
                <c:pt idx="17">
                  <c:v>3.9289999999999998</c:v>
                </c:pt>
                <c:pt idx="18">
                  <c:v>4.0229999999999997</c:v>
                </c:pt>
                <c:pt idx="19">
                  <c:v>4.0709999999999997</c:v>
                </c:pt>
                <c:pt idx="20">
                  <c:v>4.0709999999999997</c:v>
                </c:pt>
                <c:pt idx="21">
                  <c:v>4.0709999999999997</c:v>
                </c:pt>
                <c:pt idx="22">
                  <c:v>4.0709999999999997</c:v>
                </c:pt>
                <c:pt idx="23">
                  <c:v>4.0709999999999997</c:v>
                </c:pt>
                <c:pt idx="24">
                  <c:v>4.0709999999999997</c:v>
                </c:pt>
              </c:numCache>
            </c:numRef>
          </c:val>
          <c:smooth val="0"/>
        </c:ser>
        <c:ser>
          <c:idx val="2"/>
          <c:order val="2"/>
          <c:tx>
            <c:strRef>
              <c:f>'Base_with carbon'!$B$34</c:f>
              <c:strCache>
                <c:ptCount val="1"/>
                <c:pt idx="0">
                  <c:v>Vales Point</c:v>
                </c:pt>
              </c:strCache>
            </c:strRef>
          </c:tx>
          <c:spPr>
            <a:ln w="25400" cap="rnd" cmpd="sng" algn="ctr">
              <a:solidFill>
                <a:srgbClr val="ADAFB2"/>
              </a:solidFill>
              <a:prstDash val="solid"/>
              <a:round/>
              <a:headEnd type="none" w="med" len="med"/>
              <a:tailEnd type="none" w="med" len="med"/>
            </a:ln>
            <a:effectLst/>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carbon'!$C$34:$AA$34</c:f>
              <c:numCache>
                <c:formatCode>#,##0.0_);\-#,##0.0_);\-_)</c:formatCode>
                <c:ptCount val="25"/>
                <c:pt idx="0">
                  <c:v>2.262</c:v>
                </c:pt>
                <c:pt idx="1">
                  <c:v>2.2309999999999999</c:v>
                </c:pt>
                <c:pt idx="2">
                  <c:v>2.3620000000000001</c:v>
                </c:pt>
                <c:pt idx="3">
                  <c:v>2.5470000000000002</c:v>
                </c:pt>
                <c:pt idx="4">
                  <c:v>2.7090000000000001</c:v>
                </c:pt>
                <c:pt idx="5">
                  <c:v>2.7669999999999999</c:v>
                </c:pt>
                <c:pt idx="6">
                  <c:v>2.923</c:v>
                </c:pt>
                <c:pt idx="7">
                  <c:v>2.9969999999999999</c:v>
                </c:pt>
                <c:pt idx="8">
                  <c:v>3.1469999999999998</c:v>
                </c:pt>
                <c:pt idx="9">
                  <c:v>3.2730000000000001</c:v>
                </c:pt>
                <c:pt idx="10">
                  <c:v>3.31</c:v>
                </c:pt>
                <c:pt idx="11">
                  <c:v>3.4020000000000001</c:v>
                </c:pt>
                <c:pt idx="12">
                  <c:v>3.524</c:v>
                </c:pt>
                <c:pt idx="13">
                  <c:v>3.6539999999999999</c:v>
                </c:pt>
                <c:pt idx="14">
                  <c:v>3.746</c:v>
                </c:pt>
                <c:pt idx="15">
                  <c:v>3.7970000000000002</c:v>
                </c:pt>
                <c:pt idx="16">
                  <c:v>3.8620000000000001</c:v>
                </c:pt>
                <c:pt idx="17">
                  <c:v>3.9289999999999998</c:v>
                </c:pt>
                <c:pt idx="18">
                  <c:v>4.0229999999999997</c:v>
                </c:pt>
                <c:pt idx="19">
                  <c:v>4.0709999999999997</c:v>
                </c:pt>
                <c:pt idx="20">
                  <c:v>4.0709999999999997</c:v>
                </c:pt>
                <c:pt idx="21">
                  <c:v>4.0709999999999997</c:v>
                </c:pt>
                <c:pt idx="22">
                  <c:v>4.0709999999999997</c:v>
                </c:pt>
                <c:pt idx="23">
                  <c:v>4.0709999999999997</c:v>
                </c:pt>
                <c:pt idx="24">
                  <c:v>4.0709999999999997</c:v>
                </c:pt>
              </c:numCache>
            </c:numRef>
          </c:val>
          <c:smooth val="0"/>
        </c:ser>
        <c:ser>
          <c:idx val="3"/>
          <c:order val="3"/>
          <c:tx>
            <c:strRef>
              <c:f>'Base_with carbon'!$B$35</c:f>
              <c:strCache>
                <c:ptCount val="1"/>
                <c:pt idx="0">
                  <c:v>Delta West</c:v>
                </c:pt>
              </c:strCache>
            </c:strRef>
          </c:tx>
          <c:spPr>
            <a:ln w="25400" cap="rnd" cmpd="sng" algn="ctr">
              <a:solidFill>
                <a:srgbClr val="008542"/>
              </a:solidFill>
              <a:prstDash val="solid"/>
              <a:round/>
              <a:headEnd type="none" w="med" len="med"/>
              <a:tailEnd type="none" w="med" len="med"/>
            </a:ln>
            <a:effectLst/>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carbon'!$C$35:$AA$35</c:f>
              <c:numCache>
                <c:formatCode>#,##0.0_);\-#,##0.0_);\-_)</c:formatCode>
                <c:ptCount val="25"/>
                <c:pt idx="0">
                  <c:v>2.1040000000000001</c:v>
                </c:pt>
                <c:pt idx="1">
                  <c:v>2.0089999999999999</c:v>
                </c:pt>
                <c:pt idx="2">
                  <c:v>2.101</c:v>
                </c:pt>
                <c:pt idx="3">
                  <c:v>2.2559999999999998</c:v>
                </c:pt>
                <c:pt idx="4">
                  <c:v>2.3740000000000001</c:v>
                </c:pt>
                <c:pt idx="5">
                  <c:v>2.4249999999999998</c:v>
                </c:pt>
                <c:pt idx="6">
                  <c:v>2.4820000000000002</c:v>
                </c:pt>
                <c:pt idx="7">
                  <c:v>2.5470000000000002</c:v>
                </c:pt>
                <c:pt idx="8">
                  <c:v>2.68</c:v>
                </c:pt>
                <c:pt idx="9">
                  <c:v>2.79</c:v>
                </c:pt>
                <c:pt idx="10">
                  <c:v>2.8730000000000002</c:v>
                </c:pt>
                <c:pt idx="11">
                  <c:v>3.02</c:v>
                </c:pt>
                <c:pt idx="12">
                  <c:v>3.1419999999999999</c:v>
                </c:pt>
                <c:pt idx="13">
                  <c:v>3.2770000000000001</c:v>
                </c:pt>
                <c:pt idx="14">
                  <c:v>3.391</c:v>
                </c:pt>
                <c:pt idx="15">
                  <c:v>3.4420000000000002</c:v>
                </c:pt>
                <c:pt idx="16">
                  <c:v>3.4809999999999999</c:v>
                </c:pt>
                <c:pt idx="17">
                  <c:v>3.5310000000000001</c:v>
                </c:pt>
                <c:pt idx="18">
                  <c:v>3.6160000000000001</c:v>
                </c:pt>
                <c:pt idx="19">
                  <c:v>3.6589999999999998</c:v>
                </c:pt>
                <c:pt idx="20">
                  <c:v>3.6589999999999998</c:v>
                </c:pt>
                <c:pt idx="21">
                  <c:v>3.6589999999999998</c:v>
                </c:pt>
                <c:pt idx="22">
                  <c:v>3.6589999999999998</c:v>
                </c:pt>
                <c:pt idx="23">
                  <c:v>3.6589999999999998</c:v>
                </c:pt>
                <c:pt idx="24">
                  <c:v>3.6589999999999998</c:v>
                </c:pt>
              </c:numCache>
            </c:numRef>
          </c:val>
          <c:smooth val="0"/>
        </c:ser>
        <c:dLbls>
          <c:showLegendKey val="0"/>
          <c:showVal val="0"/>
          <c:showCatName val="0"/>
          <c:showSerName val="0"/>
          <c:showPercent val="0"/>
          <c:showBubbleSize val="0"/>
        </c:dLbls>
        <c:marker val="1"/>
        <c:smooth val="0"/>
        <c:axId val="196766336"/>
        <c:axId val="196771840"/>
      </c:lineChart>
      <c:catAx>
        <c:axId val="196766336"/>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6771840"/>
        <c:crosses val="autoZero"/>
        <c:auto val="1"/>
        <c:lblAlgn val="ctr"/>
        <c:lblOffset val="100"/>
        <c:tickLblSkip val="1"/>
        <c:tickMarkSkip val="1"/>
        <c:noMultiLvlLbl val="0"/>
      </c:catAx>
      <c:valAx>
        <c:axId val="196771840"/>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6766336"/>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960975210027387E-2"/>
          <c:y val="7.5074001166520854E-2"/>
          <c:w val="0.82380797851032939"/>
          <c:h val="0.6628512213788329"/>
        </c:manualLayout>
      </c:layout>
      <c:lineChart>
        <c:grouping val="standard"/>
        <c:varyColors val="0"/>
        <c:ser>
          <c:idx val="0"/>
          <c:order val="0"/>
          <c:tx>
            <c:strRef>
              <c:f>'Base_with carbon'!$B$37</c:f>
              <c:strCache>
                <c:ptCount val="1"/>
                <c:pt idx="0">
                  <c:v>Gladstone</c:v>
                </c:pt>
              </c:strCache>
            </c:strRef>
          </c:tx>
          <c:spPr>
            <a:ln w="25400" cap="rnd" cmpd="sng" algn="ctr">
              <a:solidFill>
                <a:srgbClr val="00A4E3"/>
              </a:solidFill>
              <a:prstDash val="solid"/>
              <a:round/>
              <a:headEnd type="none" w="med" len="med"/>
              <a:tailEnd type="none" w="med" len="med"/>
            </a:ln>
            <a:effectLst/>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carbon'!$C$37:$AA$37</c:f>
              <c:numCache>
                <c:formatCode>#,##0.0_);\-#,##0.0_);\-_)</c:formatCode>
                <c:ptCount val="25"/>
                <c:pt idx="0">
                  <c:v>2.1840000000000002</c:v>
                </c:pt>
                <c:pt idx="1">
                  <c:v>2.2400000000000002</c:v>
                </c:pt>
                <c:pt idx="2">
                  <c:v>2.415</c:v>
                </c:pt>
                <c:pt idx="3">
                  <c:v>2.641</c:v>
                </c:pt>
                <c:pt idx="4">
                  <c:v>2.7770000000000001</c:v>
                </c:pt>
                <c:pt idx="5">
                  <c:v>2.8330000000000002</c:v>
                </c:pt>
                <c:pt idx="6">
                  <c:v>2.899</c:v>
                </c:pt>
                <c:pt idx="7">
                  <c:v>2.97</c:v>
                </c:pt>
                <c:pt idx="8">
                  <c:v>3.117</c:v>
                </c:pt>
                <c:pt idx="9">
                  <c:v>3.2389999999999999</c:v>
                </c:pt>
                <c:pt idx="10">
                  <c:v>3.2650000000000001</c:v>
                </c:pt>
                <c:pt idx="11">
                  <c:v>3.3279999999999998</c:v>
                </c:pt>
                <c:pt idx="12">
                  <c:v>3.4289999999999998</c:v>
                </c:pt>
                <c:pt idx="13">
                  <c:v>3.569</c:v>
                </c:pt>
                <c:pt idx="14">
                  <c:v>3.6579999999999999</c:v>
                </c:pt>
                <c:pt idx="15">
                  <c:v>3.7090000000000001</c:v>
                </c:pt>
                <c:pt idx="16">
                  <c:v>3.7719999999999998</c:v>
                </c:pt>
                <c:pt idx="17">
                  <c:v>3.8370000000000002</c:v>
                </c:pt>
                <c:pt idx="18">
                  <c:v>3.9289999999999998</c:v>
                </c:pt>
                <c:pt idx="19">
                  <c:v>3.976</c:v>
                </c:pt>
                <c:pt idx="20">
                  <c:v>3.976</c:v>
                </c:pt>
                <c:pt idx="21">
                  <c:v>3.976</c:v>
                </c:pt>
                <c:pt idx="22">
                  <c:v>3.976</c:v>
                </c:pt>
                <c:pt idx="23">
                  <c:v>3.976</c:v>
                </c:pt>
                <c:pt idx="24">
                  <c:v>3.976</c:v>
                </c:pt>
              </c:numCache>
            </c:numRef>
          </c:val>
          <c:smooth val="0"/>
        </c:ser>
        <c:ser>
          <c:idx val="1"/>
          <c:order val="1"/>
          <c:tx>
            <c:strRef>
              <c:f>'Base_with carbon'!$B$38</c:f>
              <c:strCache>
                <c:ptCount val="1"/>
                <c:pt idx="0">
                  <c:v>Stanwell</c:v>
                </c:pt>
              </c:strCache>
            </c:strRef>
          </c:tx>
          <c:spPr>
            <a:ln w="25400" cap="rnd" cmpd="sng" algn="ctr">
              <a:solidFill>
                <a:srgbClr val="06357A"/>
              </a:solidFill>
              <a:prstDash val="solid"/>
              <a:round/>
              <a:headEnd type="none" w="med" len="med"/>
              <a:tailEnd type="none" w="med" len="med"/>
            </a:ln>
            <a:effectLst/>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carbon'!$C$38:$AA$38</c:f>
              <c:numCache>
                <c:formatCode>#,##0.0_);\-#,##0.0_);\-_)</c:formatCode>
                <c:ptCount val="25"/>
                <c:pt idx="0">
                  <c:v>2.121</c:v>
                </c:pt>
                <c:pt idx="1">
                  <c:v>2.1579999999999999</c:v>
                </c:pt>
                <c:pt idx="2">
                  <c:v>2.254</c:v>
                </c:pt>
                <c:pt idx="3">
                  <c:v>2.3410000000000002</c:v>
                </c:pt>
                <c:pt idx="4">
                  <c:v>2.399</c:v>
                </c:pt>
                <c:pt idx="5">
                  <c:v>2.4220000000000002</c:v>
                </c:pt>
                <c:pt idx="6">
                  <c:v>2.4409999999999998</c:v>
                </c:pt>
                <c:pt idx="7">
                  <c:v>2.46</c:v>
                </c:pt>
                <c:pt idx="8">
                  <c:v>2.48</c:v>
                </c:pt>
                <c:pt idx="9">
                  <c:v>2.5049999999999999</c:v>
                </c:pt>
                <c:pt idx="10">
                  <c:v>2.657</c:v>
                </c:pt>
                <c:pt idx="11">
                  <c:v>3.0230000000000001</c:v>
                </c:pt>
                <c:pt idx="12">
                  <c:v>3.2930000000000001</c:v>
                </c:pt>
                <c:pt idx="13">
                  <c:v>3.4380000000000002</c:v>
                </c:pt>
                <c:pt idx="14">
                  <c:v>3.5609999999999999</c:v>
                </c:pt>
                <c:pt idx="15">
                  <c:v>3.6110000000000002</c:v>
                </c:pt>
                <c:pt idx="16">
                  <c:v>3.6619999999999999</c:v>
                </c:pt>
                <c:pt idx="17">
                  <c:v>3.726</c:v>
                </c:pt>
                <c:pt idx="18">
                  <c:v>3.8159999999999998</c:v>
                </c:pt>
                <c:pt idx="19">
                  <c:v>3.8610000000000002</c:v>
                </c:pt>
                <c:pt idx="20">
                  <c:v>3.8610000000000002</c:v>
                </c:pt>
                <c:pt idx="21">
                  <c:v>3.8610000000000002</c:v>
                </c:pt>
                <c:pt idx="22">
                  <c:v>3.8610000000000002</c:v>
                </c:pt>
                <c:pt idx="23">
                  <c:v>3.8610000000000002</c:v>
                </c:pt>
                <c:pt idx="24">
                  <c:v>3.8610000000000002</c:v>
                </c:pt>
              </c:numCache>
            </c:numRef>
          </c:val>
          <c:smooth val="0"/>
        </c:ser>
        <c:ser>
          <c:idx val="2"/>
          <c:order val="2"/>
          <c:tx>
            <c:strRef>
              <c:f>'Base_with carbon'!$B$39</c:f>
              <c:strCache>
                <c:ptCount val="1"/>
                <c:pt idx="0">
                  <c:v>Milmerran</c:v>
                </c:pt>
              </c:strCache>
            </c:strRef>
          </c:tx>
          <c:spPr>
            <a:ln w="25400" cap="rnd" cmpd="sng" algn="ctr">
              <a:solidFill>
                <a:srgbClr val="ADAFB2"/>
              </a:solidFill>
              <a:prstDash val="solid"/>
              <a:round/>
              <a:headEnd type="none" w="med" len="med"/>
              <a:tailEnd type="none" w="med" len="med"/>
            </a:ln>
            <a:effectLst/>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carbon'!$C$39:$AA$39</c:f>
              <c:numCache>
                <c:formatCode>#,##0.0_);\-#,##0.0_);\-_)</c:formatCode>
                <c:ptCount val="25"/>
                <c:pt idx="0">
                  <c:v>1.2490000000000001</c:v>
                </c:pt>
                <c:pt idx="1">
                  <c:v>1.2649999999999999</c:v>
                </c:pt>
                <c:pt idx="2">
                  <c:v>1.2649999999999999</c:v>
                </c:pt>
                <c:pt idx="3">
                  <c:v>1.2689999999999999</c:v>
                </c:pt>
                <c:pt idx="4">
                  <c:v>1.274</c:v>
                </c:pt>
                <c:pt idx="5">
                  <c:v>1.2749999999999999</c:v>
                </c:pt>
                <c:pt idx="6">
                  <c:v>1.2889999999999999</c:v>
                </c:pt>
                <c:pt idx="7">
                  <c:v>1.3029999999999999</c:v>
                </c:pt>
                <c:pt idx="8">
                  <c:v>1.304</c:v>
                </c:pt>
                <c:pt idx="9">
                  <c:v>1.3049999999999999</c:v>
                </c:pt>
                <c:pt idx="10">
                  <c:v>1.3049999999999999</c:v>
                </c:pt>
                <c:pt idx="11">
                  <c:v>1.306</c:v>
                </c:pt>
                <c:pt idx="12">
                  <c:v>1.3080000000000001</c:v>
                </c:pt>
                <c:pt idx="13">
                  <c:v>1.3089999999999999</c:v>
                </c:pt>
                <c:pt idx="14">
                  <c:v>1.31</c:v>
                </c:pt>
                <c:pt idx="15">
                  <c:v>1.3109999999999999</c:v>
                </c:pt>
                <c:pt idx="16">
                  <c:v>1.3129999999999999</c:v>
                </c:pt>
                <c:pt idx="17">
                  <c:v>1.3140000000000001</c:v>
                </c:pt>
                <c:pt idx="18">
                  <c:v>1.3160000000000001</c:v>
                </c:pt>
                <c:pt idx="19">
                  <c:v>1.3169999999999999</c:v>
                </c:pt>
                <c:pt idx="20">
                  <c:v>1.319</c:v>
                </c:pt>
                <c:pt idx="21">
                  <c:v>1.321</c:v>
                </c:pt>
                <c:pt idx="22">
                  <c:v>1.323</c:v>
                </c:pt>
                <c:pt idx="23">
                  <c:v>1.3260000000000001</c:v>
                </c:pt>
                <c:pt idx="24">
                  <c:v>1.3280000000000001</c:v>
                </c:pt>
              </c:numCache>
            </c:numRef>
          </c:val>
          <c:smooth val="0"/>
        </c:ser>
        <c:ser>
          <c:idx val="3"/>
          <c:order val="3"/>
          <c:tx>
            <c:strRef>
              <c:f>'Base_with carbon'!$B$40</c:f>
              <c:strCache>
                <c:ptCount val="1"/>
                <c:pt idx="0">
                  <c:v>Callide</c:v>
                </c:pt>
              </c:strCache>
            </c:strRef>
          </c:tx>
          <c:spPr>
            <a:ln w="25400" cap="rnd" cmpd="sng" algn="ctr">
              <a:solidFill>
                <a:srgbClr val="008542"/>
              </a:solidFill>
              <a:prstDash val="solid"/>
              <a:round/>
              <a:headEnd type="none" w="med" len="med"/>
              <a:tailEnd type="none" w="med" len="med"/>
            </a:ln>
            <a:effectLst/>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carbon'!$C$40:$AA$40</c:f>
              <c:numCache>
                <c:formatCode>#,##0.0_);\-#,##0.0_);\-_)</c:formatCode>
                <c:ptCount val="25"/>
                <c:pt idx="0">
                  <c:v>2.12</c:v>
                </c:pt>
                <c:pt idx="1">
                  <c:v>2.02</c:v>
                </c:pt>
                <c:pt idx="2">
                  <c:v>2.02</c:v>
                </c:pt>
                <c:pt idx="3">
                  <c:v>2.0569999999999999</c:v>
                </c:pt>
                <c:pt idx="4">
                  <c:v>2.1030000000000002</c:v>
                </c:pt>
                <c:pt idx="5">
                  <c:v>2.1349999999999998</c:v>
                </c:pt>
                <c:pt idx="6">
                  <c:v>2.157</c:v>
                </c:pt>
                <c:pt idx="7">
                  <c:v>2.181</c:v>
                </c:pt>
                <c:pt idx="8">
                  <c:v>2.2000000000000002</c:v>
                </c:pt>
                <c:pt idx="9">
                  <c:v>2.2429999999999999</c:v>
                </c:pt>
                <c:pt idx="10">
                  <c:v>2.2789999999999999</c:v>
                </c:pt>
                <c:pt idx="11">
                  <c:v>2.2890000000000001</c:v>
                </c:pt>
                <c:pt idx="12">
                  <c:v>2.3149999999999999</c:v>
                </c:pt>
                <c:pt idx="13">
                  <c:v>2.35</c:v>
                </c:pt>
                <c:pt idx="14">
                  <c:v>2.3980000000000001</c:v>
                </c:pt>
                <c:pt idx="15">
                  <c:v>2.6419999999999999</c:v>
                </c:pt>
                <c:pt idx="16">
                  <c:v>2.875</c:v>
                </c:pt>
                <c:pt idx="17">
                  <c:v>2.9340000000000002</c:v>
                </c:pt>
                <c:pt idx="18">
                  <c:v>3.0049999999999999</c:v>
                </c:pt>
                <c:pt idx="19">
                  <c:v>3.04</c:v>
                </c:pt>
                <c:pt idx="20">
                  <c:v>3.04</c:v>
                </c:pt>
                <c:pt idx="21">
                  <c:v>3.04</c:v>
                </c:pt>
                <c:pt idx="22">
                  <c:v>3.04</c:v>
                </c:pt>
                <c:pt idx="23">
                  <c:v>3.04</c:v>
                </c:pt>
                <c:pt idx="24">
                  <c:v>3.04</c:v>
                </c:pt>
              </c:numCache>
            </c:numRef>
          </c:val>
          <c:smooth val="0"/>
        </c:ser>
        <c:ser>
          <c:idx val="4"/>
          <c:order val="4"/>
          <c:tx>
            <c:strRef>
              <c:f>'Base_with carbon'!$B$41</c:f>
              <c:strCache>
                <c:ptCount val="1"/>
                <c:pt idx="0">
                  <c:v>Kogan Creek</c:v>
                </c:pt>
              </c:strCache>
            </c:strRef>
          </c:tx>
          <c:spPr>
            <a:ln w="25400" cap="rnd" cmpd="sng" algn="ctr">
              <a:solidFill>
                <a:srgbClr val="EAA814"/>
              </a:solidFill>
              <a:prstDash val="solid"/>
              <a:round/>
              <a:headEnd type="none" w="med" len="med"/>
              <a:tailEnd type="none" w="med" len="med"/>
            </a:ln>
            <a:effectLst/>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carbon'!$C$41:$AA$41</c:f>
              <c:numCache>
                <c:formatCode>#,##0.0_);\-#,##0.0_);\-_)</c:formatCode>
                <c:ptCount val="25"/>
                <c:pt idx="0">
                  <c:v>1.4590000000000001</c:v>
                </c:pt>
                <c:pt idx="1">
                  <c:v>1.5209999999999999</c:v>
                </c:pt>
                <c:pt idx="2">
                  <c:v>1.5349999999999999</c:v>
                </c:pt>
                <c:pt idx="3">
                  <c:v>1.54</c:v>
                </c:pt>
                <c:pt idx="4">
                  <c:v>1.546</c:v>
                </c:pt>
                <c:pt idx="5">
                  <c:v>1.5469999999999999</c:v>
                </c:pt>
                <c:pt idx="6">
                  <c:v>1.5640000000000001</c:v>
                </c:pt>
                <c:pt idx="7">
                  <c:v>1.581</c:v>
                </c:pt>
                <c:pt idx="8">
                  <c:v>1.5820000000000001</c:v>
                </c:pt>
                <c:pt idx="9">
                  <c:v>1.583</c:v>
                </c:pt>
                <c:pt idx="10">
                  <c:v>1.5840000000000001</c:v>
                </c:pt>
                <c:pt idx="11">
                  <c:v>1.585</c:v>
                </c:pt>
                <c:pt idx="12">
                  <c:v>1.5860000000000001</c:v>
                </c:pt>
                <c:pt idx="13">
                  <c:v>1.5860000000000001</c:v>
                </c:pt>
                <c:pt idx="14">
                  <c:v>1.5860000000000001</c:v>
                </c:pt>
                <c:pt idx="15">
                  <c:v>1.5860000000000001</c:v>
                </c:pt>
                <c:pt idx="16">
                  <c:v>1.5860000000000001</c:v>
                </c:pt>
                <c:pt idx="17">
                  <c:v>1.5860000000000001</c:v>
                </c:pt>
                <c:pt idx="18">
                  <c:v>1.5860000000000001</c:v>
                </c:pt>
                <c:pt idx="19">
                  <c:v>1.5860000000000001</c:v>
                </c:pt>
                <c:pt idx="20">
                  <c:v>1.5860000000000001</c:v>
                </c:pt>
                <c:pt idx="21">
                  <c:v>1.5860000000000001</c:v>
                </c:pt>
                <c:pt idx="22">
                  <c:v>1.5860000000000001</c:v>
                </c:pt>
                <c:pt idx="23">
                  <c:v>1.5860000000000001</c:v>
                </c:pt>
                <c:pt idx="24">
                  <c:v>1.5860000000000001</c:v>
                </c:pt>
              </c:numCache>
            </c:numRef>
          </c:val>
          <c:smooth val="0"/>
        </c:ser>
        <c:ser>
          <c:idx val="5"/>
          <c:order val="5"/>
          <c:tx>
            <c:strRef>
              <c:f>'Base_with carbon'!$B$42</c:f>
              <c:strCache>
                <c:ptCount val="1"/>
                <c:pt idx="0">
                  <c:v>Tarong</c:v>
                </c:pt>
              </c:strCache>
            </c:strRef>
          </c:tx>
          <c:spPr>
            <a:ln w="28575" cap="rnd" cmpd="sng" algn="ctr">
              <a:solidFill>
                <a:srgbClr val="A31C37"/>
              </a:solidFill>
              <a:prstDash val="solid"/>
              <a:round/>
              <a:headEnd type="none" w="med" len="med"/>
              <a:tailEnd type="none" w="med" len="med"/>
            </a:ln>
          </c:spPr>
          <c:marker>
            <c:symbol val="none"/>
          </c:marker>
          <c:cat>
            <c:numRef>
              <c:f>'Base_with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carbon'!$C$42:$AA$42</c:f>
              <c:numCache>
                <c:formatCode>#,##0.0_);\-#,##0.0_);\-_)</c:formatCode>
                <c:ptCount val="25"/>
                <c:pt idx="0">
                  <c:v>2.766</c:v>
                </c:pt>
                <c:pt idx="1">
                  <c:v>2.766</c:v>
                </c:pt>
                <c:pt idx="2">
                  <c:v>2.766</c:v>
                </c:pt>
                <c:pt idx="3">
                  <c:v>2.7719999999999998</c:v>
                </c:pt>
                <c:pt idx="4">
                  <c:v>2.778</c:v>
                </c:pt>
                <c:pt idx="5">
                  <c:v>2.7789999999999999</c:v>
                </c:pt>
                <c:pt idx="6">
                  <c:v>2.7989999999999999</c:v>
                </c:pt>
                <c:pt idx="7">
                  <c:v>2.819</c:v>
                </c:pt>
                <c:pt idx="8">
                  <c:v>2.82</c:v>
                </c:pt>
                <c:pt idx="9">
                  <c:v>2.8210000000000002</c:v>
                </c:pt>
                <c:pt idx="10">
                  <c:v>2.8220000000000001</c:v>
                </c:pt>
                <c:pt idx="11">
                  <c:v>2.8239999999999998</c:v>
                </c:pt>
                <c:pt idx="12">
                  <c:v>2.8239999999999998</c:v>
                </c:pt>
                <c:pt idx="13">
                  <c:v>2.8239999999999998</c:v>
                </c:pt>
                <c:pt idx="14">
                  <c:v>2.8239999999999998</c:v>
                </c:pt>
                <c:pt idx="15">
                  <c:v>2.8239999999999998</c:v>
                </c:pt>
                <c:pt idx="16">
                  <c:v>2.8239999999999998</c:v>
                </c:pt>
                <c:pt idx="17">
                  <c:v>2.8239999999999998</c:v>
                </c:pt>
                <c:pt idx="18">
                  <c:v>2.8239999999999998</c:v>
                </c:pt>
                <c:pt idx="19">
                  <c:v>2.8239999999999998</c:v>
                </c:pt>
                <c:pt idx="20">
                  <c:v>2.8239999999999998</c:v>
                </c:pt>
                <c:pt idx="21">
                  <c:v>2.8239999999999998</c:v>
                </c:pt>
                <c:pt idx="22">
                  <c:v>2.8239999999999998</c:v>
                </c:pt>
                <c:pt idx="23">
                  <c:v>2.8239999999999998</c:v>
                </c:pt>
                <c:pt idx="24">
                  <c:v>2.8239999999999998</c:v>
                </c:pt>
              </c:numCache>
            </c:numRef>
          </c:val>
          <c:smooth val="0"/>
        </c:ser>
        <c:dLbls>
          <c:showLegendKey val="0"/>
          <c:showVal val="0"/>
          <c:showCatName val="0"/>
          <c:showSerName val="0"/>
          <c:showPercent val="0"/>
          <c:showBubbleSize val="0"/>
        </c:dLbls>
        <c:marker val="1"/>
        <c:smooth val="0"/>
        <c:axId val="196794240"/>
        <c:axId val="196795776"/>
      </c:lineChart>
      <c:catAx>
        <c:axId val="196794240"/>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6795776"/>
        <c:crosses val="autoZero"/>
        <c:auto val="1"/>
        <c:lblAlgn val="ctr"/>
        <c:lblOffset val="100"/>
        <c:tickLblSkip val="1"/>
        <c:tickMarkSkip val="1"/>
        <c:noMultiLvlLbl val="0"/>
      </c:catAx>
      <c:valAx>
        <c:axId val="196795776"/>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6794240"/>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05740090034354"/>
          <c:y val="7.5074001166520854E-2"/>
          <c:w val="0.82173488346430834"/>
          <c:h val="0.68213839635486795"/>
        </c:manualLayout>
      </c:layout>
      <c:lineChart>
        <c:grouping val="standard"/>
        <c:varyColors val="0"/>
        <c:ser>
          <c:idx val="0"/>
          <c:order val="0"/>
          <c:tx>
            <c:strRef>
              <c:f>'Base_with carbon'!$B$44</c:f>
              <c:strCache>
                <c:ptCount val="1"/>
                <c:pt idx="0">
                  <c:v>Loy Yang</c:v>
                </c:pt>
              </c:strCache>
            </c:strRef>
          </c:tx>
          <c:spPr>
            <a:ln w="25400" cap="rnd" cmpd="sng" algn="ctr">
              <a:solidFill>
                <a:srgbClr val="00A4E3"/>
              </a:solidFill>
              <a:prstDash val="solid"/>
              <a:round/>
              <a:headEnd type="none" w="med" len="med"/>
              <a:tailEnd type="none" w="med" len="med"/>
            </a:ln>
            <a:effectLst/>
          </c:spPr>
          <c:marker>
            <c:symbol val="none"/>
          </c:marker>
          <c:cat>
            <c:numRef>
              <c:f>'Base_with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carbon'!$C$44:$AA$44</c:f>
              <c:numCache>
                <c:formatCode>#,##0.0_);\-#,##0.0_);\-_)</c:formatCode>
                <c:ptCount val="25"/>
                <c:pt idx="0">
                  <c:v>0.61599999999999999</c:v>
                </c:pt>
                <c:pt idx="1">
                  <c:v>0.61599999999999999</c:v>
                </c:pt>
                <c:pt idx="2">
                  <c:v>0.61599999999999999</c:v>
                </c:pt>
                <c:pt idx="3">
                  <c:v>0.64200000000000002</c:v>
                </c:pt>
                <c:pt idx="4">
                  <c:v>0.64300000000000002</c:v>
                </c:pt>
                <c:pt idx="5">
                  <c:v>0.64500000000000002</c:v>
                </c:pt>
                <c:pt idx="6">
                  <c:v>0.64800000000000002</c:v>
                </c:pt>
                <c:pt idx="7">
                  <c:v>0.65</c:v>
                </c:pt>
                <c:pt idx="8">
                  <c:v>0.65200000000000002</c:v>
                </c:pt>
                <c:pt idx="9">
                  <c:v>0.65500000000000003</c:v>
                </c:pt>
                <c:pt idx="10">
                  <c:v>0.65800000000000003</c:v>
                </c:pt>
                <c:pt idx="11">
                  <c:v>0.66100000000000003</c:v>
                </c:pt>
                <c:pt idx="12">
                  <c:v>0.66400000000000003</c:v>
                </c:pt>
                <c:pt idx="13">
                  <c:v>0.66800000000000004</c:v>
                </c:pt>
                <c:pt idx="14">
                  <c:v>0.67100000000000004</c:v>
                </c:pt>
                <c:pt idx="15">
                  <c:v>0.67500000000000004</c:v>
                </c:pt>
                <c:pt idx="16">
                  <c:v>0.67900000000000005</c:v>
                </c:pt>
                <c:pt idx="17">
                  <c:v>0.68400000000000005</c:v>
                </c:pt>
                <c:pt idx="18">
                  <c:v>0.68899999999999995</c:v>
                </c:pt>
                <c:pt idx="19">
                  <c:v>0.69399999999999995</c:v>
                </c:pt>
                <c:pt idx="20">
                  <c:v>0.7</c:v>
                </c:pt>
                <c:pt idx="21">
                  <c:v>0.70599999999999996</c:v>
                </c:pt>
                <c:pt idx="22">
                  <c:v>0.71199999999999997</c:v>
                </c:pt>
                <c:pt idx="23">
                  <c:v>0.71899999999999997</c:v>
                </c:pt>
                <c:pt idx="24">
                  <c:v>0.72699999999999998</c:v>
                </c:pt>
              </c:numCache>
            </c:numRef>
          </c:val>
          <c:smooth val="0"/>
        </c:ser>
        <c:ser>
          <c:idx val="1"/>
          <c:order val="1"/>
          <c:tx>
            <c:strRef>
              <c:f>'Base_with carbon'!$B$45</c:f>
              <c:strCache>
                <c:ptCount val="1"/>
                <c:pt idx="0">
                  <c:v>Yallourn</c:v>
                </c:pt>
              </c:strCache>
            </c:strRef>
          </c:tx>
          <c:spPr>
            <a:ln w="25400" cap="rnd" cmpd="sng" algn="ctr">
              <a:solidFill>
                <a:srgbClr val="06357A"/>
              </a:solidFill>
              <a:prstDash val="solid"/>
              <a:round/>
              <a:headEnd type="none" w="med" len="med"/>
              <a:tailEnd type="none" w="med" len="med"/>
            </a:ln>
            <a:effectLst/>
          </c:spPr>
          <c:marker>
            <c:symbol val="none"/>
          </c:marker>
          <c:cat>
            <c:numRef>
              <c:f>'Base_with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carbon'!$C$45:$AA$45</c:f>
              <c:numCache>
                <c:formatCode>#,##0.0_);\-#,##0.0_);\-_)</c:formatCode>
                <c:ptCount val="25"/>
                <c:pt idx="0">
                  <c:v>0.61</c:v>
                </c:pt>
                <c:pt idx="1">
                  <c:v>0.61</c:v>
                </c:pt>
                <c:pt idx="2">
                  <c:v>0.61</c:v>
                </c:pt>
                <c:pt idx="3">
                  <c:v>0.623</c:v>
                </c:pt>
                <c:pt idx="4">
                  <c:v>0.63600000000000001</c:v>
                </c:pt>
                <c:pt idx="5">
                  <c:v>0.63800000000000001</c:v>
                </c:pt>
                <c:pt idx="6">
                  <c:v>0.64</c:v>
                </c:pt>
                <c:pt idx="7">
                  <c:v>0.64300000000000002</c:v>
                </c:pt>
                <c:pt idx="8">
                  <c:v>0.64500000000000002</c:v>
                </c:pt>
                <c:pt idx="9">
                  <c:v>0.64800000000000002</c:v>
                </c:pt>
                <c:pt idx="10">
                  <c:v>0.65</c:v>
                </c:pt>
                <c:pt idx="11">
                  <c:v>0.65300000000000002</c:v>
                </c:pt>
                <c:pt idx="12">
                  <c:v>0.65600000000000003</c:v>
                </c:pt>
                <c:pt idx="13">
                  <c:v>0.66</c:v>
                </c:pt>
                <c:pt idx="14">
                  <c:v>0.66300000000000003</c:v>
                </c:pt>
                <c:pt idx="15">
                  <c:v>0.66700000000000004</c:v>
                </c:pt>
                <c:pt idx="16">
                  <c:v>0.67100000000000004</c:v>
                </c:pt>
                <c:pt idx="17">
                  <c:v>0.67600000000000005</c:v>
                </c:pt>
                <c:pt idx="18">
                  <c:v>0.68</c:v>
                </c:pt>
                <c:pt idx="19">
                  <c:v>0.68600000000000005</c:v>
                </c:pt>
                <c:pt idx="20">
                  <c:v>0.69099999999999995</c:v>
                </c:pt>
                <c:pt idx="21">
                  <c:v>0.69699999999999995</c:v>
                </c:pt>
                <c:pt idx="22">
                  <c:v>0.70299999999999996</c:v>
                </c:pt>
                <c:pt idx="23">
                  <c:v>0.71</c:v>
                </c:pt>
                <c:pt idx="24">
                  <c:v>0.71699999999999997</c:v>
                </c:pt>
              </c:numCache>
            </c:numRef>
          </c:val>
          <c:smooth val="0"/>
        </c:ser>
        <c:ser>
          <c:idx val="2"/>
          <c:order val="2"/>
          <c:tx>
            <c:strRef>
              <c:f>'Base_with carbon'!$B$46</c:f>
              <c:strCache>
                <c:ptCount val="1"/>
                <c:pt idx="0">
                  <c:v>Hazelwood</c:v>
                </c:pt>
              </c:strCache>
            </c:strRef>
          </c:tx>
          <c:spPr>
            <a:ln w="25400" cap="rnd" cmpd="sng" algn="ctr">
              <a:solidFill>
                <a:srgbClr val="ADAFB2"/>
              </a:solidFill>
              <a:prstDash val="solid"/>
              <a:round/>
              <a:headEnd type="none" w="med" len="med"/>
              <a:tailEnd type="none" w="med" len="med"/>
            </a:ln>
            <a:effectLst/>
          </c:spPr>
          <c:marker>
            <c:symbol val="none"/>
          </c:marker>
          <c:cat>
            <c:numRef>
              <c:f>'Base_with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'Base_with carbon'!$C$46:$AA$46</c:f>
              <c:numCache>
                <c:formatCode>#,##0.0_);\-#,##0.0_);\-_)</c:formatCode>
                <c:ptCount val="25"/>
                <c:pt idx="0">
                  <c:v>0.64400000000000002</c:v>
                </c:pt>
                <c:pt idx="1">
                  <c:v>0.64400000000000002</c:v>
                </c:pt>
                <c:pt idx="2">
                  <c:v>0.64400000000000002</c:v>
                </c:pt>
                <c:pt idx="3">
                  <c:v>0.67</c:v>
                </c:pt>
                <c:pt idx="4">
                  <c:v>0.67200000000000004</c:v>
                </c:pt>
                <c:pt idx="5">
                  <c:v>0.67400000000000004</c:v>
                </c:pt>
                <c:pt idx="6">
                  <c:v>0.67600000000000005</c:v>
                </c:pt>
                <c:pt idx="7">
                  <c:v>0.67800000000000005</c:v>
                </c:pt>
                <c:pt idx="8">
                  <c:v>0.68100000000000005</c:v>
                </c:pt>
                <c:pt idx="9">
                  <c:v>0.68300000000000005</c:v>
                </c:pt>
                <c:pt idx="10">
                  <c:v>0.68600000000000005</c:v>
                </c:pt>
                <c:pt idx="11">
                  <c:v>0.68899999999999995</c:v>
                </c:pt>
                <c:pt idx="12">
                  <c:v>0.69299999999999995</c:v>
                </c:pt>
                <c:pt idx="13">
                  <c:v>0.69599999999999995</c:v>
                </c:pt>
                <c:pt idx="14">
                  <c:v>0.7</c:v>
                </c:pt>
                <c:pt idx="15">
                  <c:v>0.70399999999999996</c:v>
                </c:pt>
                <c:pt idx="16">
                  <c:v>0.70799999999999996</c:v>
                </c:pt>
                <c:pt idx="17">
                  <c:v>0.71299999999999997</c:v>
                </c:pt>
                <c:pt idx="18">
                  <c:v>0.71699999999999997</c:v>
                </c:pt>
                <c:pt idx="19">
                  <c:v>0.72299999999999998</c:v>
                </c:pt>
                <c:pt idx="20">
                  <c:v>0.72799999999999998</c:v>
                </c:pt>
                <c:pt idx="21">
                  <c:v>0.73399999999999999</c:v>
                </c:pt>
                <c:pt idx="22">
                  <c:v>0.74099999999999999</c:v>
                </c:pt>
                <c:pt idx="23">
                  <c:v>0.748</c:v>
                </c:pt>
                <c:pt idx="24">
                  <c:v>0.755</c:v>
                </c:pt>
              </c:numCache>
            </c:numRef>
          </c:val>
          <c:smooth val="0"/>
        </c:ser>
        <c:dLbls>
          <c:showLegendKey val="0"/>
          <c:showVal val="0"/>
          <c:showCatName val="0"/>
          <c:showSerName val="0"/>
          <c:showPercent val="0"/>
          <c:showBubbleSize val="0"/>
        </c:dLbls>
        <c:marker val="1"/>
        <c:smooth val="0"/>
        <c:axId val="196876928"/>
        <c:axId val="196878720"/>
      </c:lineChart>
      <c:catAx>
        <c:axId val="196876928"/>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6878720"/>
        <c:crosses val="autoZero"/>
        <c:auto val="1"/>
        <c:lblAlgn val="ctr"/>
        <c:lblOffset val="100"/>
        <c:tickLblSkip val="1"/>
        <c:tickMarkSkip val="1"/>
        <c:noMultiLvlLbl val="0"/>
      </c:catAx>
      <c:valAx>
        <c:axId val="196878720"/>
        <c:scaling>
          <c:orientation val="minMax"/>
          <c:min val="0"/>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252076931089E-2"/>
              <c:y val="0.34171074751070646"/>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6876928"/>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925954917517346"/>
          <c:y val="7.5074001166520854E-2"/>
          <c:w val="0.83077283600939067"/>
          <c:h val="0.6782741912173007"/>
        </c:manualLayout>
      </c:layout>
      <c:lineChart>
        <c:grouping val="standard"/>
        <c:varyColors val="0"/>
        <c:ser>
          <c:idx val="0"/>
          <c:order val="0"/>
          <c:tx>
            <c:strRef>
              <c:f>'High_no carbon'!$B$32</c:f>
              <c:strCache>
                <c:ptCount val="1"/>
                <c:pt idx="0">
                  <c:v>Bayswater and Liddel</c:v>
                </c:pt>
              </c:strCache>
            </c:strRef>
          </c:tx>
          <c:spPr>
            <a:ln w="25400" cap="rnd" cmpd="sng" algn="ctr">
              <a:solidFill>
                <a:srgbClr val="00A4E3"/>
              </a:solidFill>
              <a:prstDash val="solid"/>
              <a:round/>
              <a:headEnd type="none" w="med" len="med"/>
              <a:tailEnd type="none" w="med" len="med"/>
            </a:ln>
            <a:effectLst/>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carbon'!$C$32:$AA$32</c:f>
              <c:numCache>
                <c:formatCode>#,##0.0_);\-#,##0.0_);\-_)</c:formatCode>
                <c:ptCount val="25"/>
                <c:pt idx="0">
                  <c:v>1.4690000000000001</c:v>
                </c:pt>
                <c:pt idx="1">
                  <c:v>1.4990000000000001</c:v>
                </c:pt>
                <c:pt idx="2">
                  <c:v>1.536</c:v>
                </c:pt>
                <c:pt idx="3">
                  <c:v>1.593</c:v>
                </c:pt>
                <c:pt idx="4">
                  <c:v>1.5720000000000001</c:v>
                </c:pt>
                <c:pt idx="5">
                  <c:v>1.581</c:v>
                </c:pt>
                <c:pt idx="6">
                  <c:v>1.63</c:v>
                </c:pt>
                <c:pt idx="7">
                  <c:v>1.6890000000000001</c:v>
                </c:pt>
                <c:pt idx="8">
                  <c:v>1.7470000000000001</c:v>
                </c:pt>
                <c:pt idx="9">
                  <c:v>1.744</c:v>
                </c:pt>
                <c:pt idx="10">
                  <c:v>1.877</c:v>
                </c:pt>
                <c:pt idx="11">
                  <c:v>2.177</c:v>
                </c:pt>
                <c:pt idx="12">
                  <c:v>2.3610000000000002</c:v>
                </c:pt>
                <c:pt idx="13">
                  <c:v>2.3889999999999998</c:v>
                </c:pt>
                <c:pt idx="14">
                  <c:v>2.4180000000000001</c:v>
                </c:pt>
                <c:pt idx="15">
                  <c:v>2.4540000000000002</c:v>
                </c:pt>
                <c:pt idx="16">
                  <c:v>2.4900000000000002</c:v>
                </c:pt>
                <c:pt idx="17">
                  <c:v>2.5339999999999998</c:v>
                </c:pt>
                <c:pt idx="18">
                  <c:v>2.5939999999999999</c:v>
                </c:pt>
                <c:pt idx="19">
                  <c:v>2.6259999999999999</c:v>
                </c:pt>
                <c:pt idx="20">
                  <c:v>2.6259999999999999</c:v>
                </c:pt>
                <c:pt idx="21">
                  <c:v>2.6259999999999999</c:v>
                </c:pt>
                <c:pt idx="22">
                  <c:v>2.6259999999999999</c:v>
                </c:pt>
                <c:pt idx="23">
                  <c:v>2.6259999999999999</c:v>
                </c:pt>
                <c:pt idx="24">
                  <c:v>2.6259999999999999</c:v>
                </c:pt>
              </c:numCache>
            </c:numRef>
          </c:val>
          <c:smooth val="0"/>
        </c:ser>
        <c:ser>
          <c:idx val="1"/>
          <c:order val="1"/>
          <c:tx>
            <c:strRef>
              <c:f>'High_no carbon'!$B$33</c:f>
              <c:strCache>
                <c:ptCount val="1"/>
                <c:pt idx="0">
                  <c:v>Eraring</c:v>
                </c:pt>
              </c:strCache>
            </c:strRef>
          </c:tx>
          <c:spPr>
            <a:ln w="25400" cap="rnd" cmpd="sng" algn="ctr">
              <a:solidFill>
                <a:srgbClr val="06357A"/>
              </a:solidFill>
              <a:prstDash val="solid"/>
              <a:round/>
              <a:headEnd type="none" w="med" len="med"/>
              <a:tailEnd type="none" w="med" len="med"/>
            </a:ln>
            <a:effectLst/>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carbon'!$C$33:$AA$33</c:f>
              <c:numCache>
                <c:formatCode>#,##0.0_);\-#,##0.0_);\-_)</c:formatCode>
                <c:ptCount val="25"/>
                <c:pt idx="0">
                  <c:v>2.3530000000000002</c:v>
                </c:pt>
                <c:pt idx="1">
                  <c:v>2.456</c:v>
                </c:pt>
                <c:pt idx="2">
                  <c:v>2.5720000000000001</c:v>
                </c:pt>
                <c:pt idx="3">
                  <c:v>2.613</c:v>
                </c:pt>
                <c:pt idx="4">
                  <c:v>2.589</c:v>
                </c:pt>
                <c:pt idx="5">
                  <c:v>2.5379999999999998</c:v>
                </c:pt>
                <c:pt idx="6">
                  <c:v>2.61</c:v>
                </c:pt>
                <c:pt idx="7">
                  <c:v>2.7989999999999999</c:v>
                </c:pt>
                <c:pt idx="8">
                  <c:v>2.9489999999999998</c:v>
                </c:pt>
                <c:pt idx="9">
                  <c:v>3.0139999999999998</c:v>
                </c:pt>
                <c:pt idx="10">
                  <c:v>3.0790000000000002</c:v>
                </c:pt>
                <c:pt idx="11">
                  <c:v>3.1190000000000002</c:v>
                </c:pt>
                <c:pt idx="12">
                  <c:v>3.1579999999999999</c:v>
                </c:pt>
                <c:pt idx="13">
                  <c:v>3.1709999999999998</c:v>
                </c:pt>
                <c:pt idx="14">
                  <c:v>3.18</c:v>
                </c:pt>
                <c:pt idx="15">
                  <c:v>3.2320000000000002</c:v>
                </c:pt>
                <c:pt idx="16">
                  <c:v>3.2869999999999999</c:v>
                </c:pt>
                <c:pt idx="17">
                  <c:v>3.3439999999999999</c:v>
                </c:pt>
                <c:pt idx="18">
                  <c:v>3.4239999999999999</c:v>
                </c:pt>
                <c:pt idx="19">
                  <c:v>3.4649999999999999</c:v>
                </c:pt>
                <c:pt idx="20">
                  <c:v>3.4649999999999999</c:v>
                </c:pt>
                <c:pt idx="21">
                  <c:v>3.4649999999999999</c:v>
                </c:pt>
                <c:pt idx="22">
                  <c:v>3.4649999999999999</c:v>
                </c:pt>
                <c:pt idx="23">
                  <c:v>3.4649999999999999</c:v>
                </c:pt>
                <c:pt idx="24">
                  <c:v>3.4649999999999999</c:v>
                </c:pt>
              </c:numCache>
            </c:numRef>
          </c:val>
          <c:smooth val="0"/>
        </c:ser>
        <c:ser>
          <c:idx val="2"/>
          <c:order val="2"/>
          <c:tx>
            <c:strRef>
              <c:f>'High_no carbon'!$B$34</c:f>
              <c:strCache>
                <c:ptCount val="1"/>
                <c:pt idx="0">
                  <c:v>Vales Point</c:v>
                </c:pt>
              </c:strCache>
            </c:strRef>
          </c:tx>
          <c:spPr>
            <a:ln w="25400" cap="rnd" cmpd="sng" algn="ctr">
              <a:solidFill>
                <a:srgbClr val="ADAFB2"/>
              </a:solidFill>
              <a:prstDash val="solid"/>
              <a:round/>
              <a:headEnd type="none" w="med" len="med"/>
              <a:tailEnd type="none" w="med" len="med"/>
            </a:ln>
            <a:effectLst/>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carbon'!$C$34:$AA$34</c:f>
              <c:numCache>
                <c:formatCode>#,##0.0_);\-#,##0.0_);\-_)</c:formatCode>
                <c:ptCount val="25"/>
                <c:pt idx="0">
                  <c:v>2.3239999999999998</c:v>
                </c:pt>
                <c:pt idx="1">
                  <c:v>2.3679999999999999</c:v>
                </c:pt>
                <c:pt idx="2">
                  <c:v>2.472</c:v>
                </c:pt>
                <c:pt idx="3">
                  <c:v>2.5129999999999999</c:v>
                </c:pt>
                <c:pt idx="4">
                  <c:v>2.4889999999999999</c:v>
                </c:pt>
                <c:pt idx="5">
                  <c:v>2.4380000000000002</c:v>
                </c:pt>
                <c:pt idx="6">
                  <c:v>2.61</c:v>
                </c:pt>
                <c:pt idx="7">
                  <c:v>2.7989999999999999</c:v>
                </c:pt>
                <c:pt idx="8">
                  <c:v>2.9489999999999998</c:v>
                </c:pt>
                <c:pt idx="9">
                  <c:v>3.0139999999999998</c:v>
                </c:pt>
                <c:pt idx="10">
                  <c:v>3.0790000000000002</c:v>
                </c:pt>
                <c:pt idx="11">
                  <c:v>3.1190000000000002</c:v>
                </c:pt>
                <c:pt idx="12">
                  <c:v>3.1579999999999999</c:v>
                </c:pt>
                <c:pt idx="13">
                  <c:v>3.1709999999999998</c:v>
                </c:pt>
                <c:pt idx="14">
                  <c:v>3.18</c:v>
                </c:pt>
                <c:pt idx="15">
                  <c:v>3.2320000000000002</c:v>
                </c:pt>
                <c:pt idx="16">
                  <c:v>3.2869999999999999</c:v>
                </c:pt>
                <c:pt idx="17">
                  <c:v>3.3439999999999999</c:v>
                </c:pt>
                <c:pt idx="18">
                  <c:v>3.4239999999999999</c:v>
                </c:pt>
                <c:pt idx="19">
                  <c:v>3.4649999999999999</c:v>
                </c:pt>
                <c:pt idx="20">
                  <c:v>3.4649999999999999</c:v>
                </c:pt>
                <c:pt idx="21">
                  <c:v>3.4649999999999999</c:v>
                </c:pt>
                <c:pt idx="22">
                  <c:v>3.4649999999999999</c:v>
                </c:pt>
                <c:pt idx="23">
                  <c:v>3.4649999999999999</c:v>
                </c:pt>
                <c:pt idx="24">
                  <c:v>3.4649999999999999</c:v>
                </c:pt>
              </c:numCache>
            </c:numRef>
          </c:val>
          <c:smooth val="0"/>
        </c:ser>
        <c:ser>
          <c:idx val="3"/>
          <c:order val="3"/>
          <c:tx>
            <c:strRef>
              <c:f>'High_no carbon'!$B$35</c:f>
              <c:strCache>
                <c:ptCount val="1"/>
                <c:pt idx="0">
                  <c:v>Delta West</c:v>
                </c:pt>
              </c:strCache>
            </c:strRef>
          </c:tx>
          <c:spPr>
            <a:ln w="25400" cap="rnd" cmpd="sng" algn="ctr">
              <a:solidFill>
                <a:srgbClr val="008542"/>
              </a:solidFill>
              <a:prstDash val="solid"/>
              <a:round/>
              <a:headEnd type="none" w="med" len="med"/>
              <a:tailEnd type="none" w="med" len="med"/>
            </a:ln>
            <a:effectLst/>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carbon'!$C$35:$AA$35</c:f>
              <c:numCache>
                <c:formatCode>#,##0.0_);\-#,##0.0_);\-_)</c:formatCode>
                <c:ptCount val="25"/>
                <c:pt idx="0">
                  <c:v>2.1389999999999998</c:v>
                </c:pt>
                <c:pt idx="1">
                  <c:v>2.0920000000000001</c:v>
                </c:pt>
                <c:pt idx="2">
                  <c:v>2.1669999999999998</c:v>
                </c:pt>
                <c:pt idx="3">
                  <c:v>2.2189999999999999</c:v>
                </c:pt>
                <c:pt idx="4">
                  <c:v>2.1989999999999998</c:v>
                </c:pt>
                <c:pt idx="5">
                  <c:v>2.1640000000000001</c:v>
                </c:pt>
                <c:pt idx="6">
                  <c:v>2.218</c:v>
                </c:pt>
                <c:pt idx="7">
                  <c:v>2.3740000000000001</c:v>
                </c:pt>
                <c:pt idx="8">
                  <c:v>2.5059999999999998</c:v>
                </c:pt>
                <c:pt idx="9">
                  <c:v>2.5619999999999998</c:v>
                </c:pt>
                <c:pt idx="10">
                  <c:v>2.67</c:v>
                </c:pt>
                <c:pt idx="11">
                  <c:v>2.7679999999999998</c:v>
                </c:pt>
                <c:pt idx="12">
                  <c:v>2.8159999999999998</c:v>
                </c:pt>
                <c:pt idx="13">
                  <c:v>2.8420000000000001</c:v>
                </c:pt>
                <c:pt idx="14">
                  <c:v>2.8679999999999999</c:v>
                </c:pt>
                <c:pt idx="15">
                  <c:v>2.911</c:v>
                </c:pt>
                <c:pt idx="16">
                  <c:v>2.9420000000000002</c:v>
                </c:pt>
                <c:pt idx="17">
                  <c:v>2.9820000000000002</c:v>
                </c:pt>
                <c:pt idx="18">
                  <c:v>3.0539999999999998</c:v>
                </c:pt>
                <c:pt idx="19">
                  <c:v>3.09</c:v>
                </c:pt>
                <c:pt idx="20">
                  <c:v>3.09</c:v>
                </c:pt>
                <c:pt idx="21">
                  <c:v>3.09</c:v>
                </c:pt>
                <c:pt idx="22">
                  <c:v>3.09</c:v>
                </c:pt>
                <c:pt idx="23">
                  <c:v>3.09</c:v>
                </c:pt>
                <c:pt idx="24">
                  <c:v>3.09</c:v>
                </c:pt>
              </c:numCache>
            </c:numRef>
          </c:val>
          <c:smooth val="0"/>
        </c:ser>
        <c:dLbls>
          <c:showLegendKey val="0"/>
          <c:showVal val="0"/>
          <c:showCatName val="0"/>
          <c:showSerName val="0"/>
          <c:showPercent val="0"/>
          <c:showBubbleSize val="0"/>
        </c:dLbls>
        <c:marker val="1"/>
        <c:smooth val="0"/>
        <c:axId val="196895872"/>
        <c:axId val="196898176"/>
      </c:lineChart>
      <c:catAx>
        <c:axId val="196895872"/>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6898176"/>
        <c:crosses val="autoZero"/>
        <c:auto val="1"/>
        <c:lblAlgn val="ctr"/>
        <c:lblOffset val="100"/>
        <c:tickLblSkip val="1"/>
        <c:tickMarkSkip val="1"/>
        <c:noMultiLvlLbl val="0"/>
      </c:catAx>
      <c:valAx>
        <c:axId val="196898176"/>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6895872"/>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960975210027387E-2"/>
          <c:y val="7.5074001166520854E-2"/>
          <c:w val="0.82380797851032939"/>
          <c:h val="0.6628512213788329"/>
        </c:manualLayout>
      </c:layout>
      <c:lineChart>
        <c:grouping val="standard"/>
        <c:varyColors val="0"/>
        <c:ser>
          <c:idx val="0"/>
          <c:order val="0"/>
          <c:tx>
            <c:strRef>
              <c:f>'High_no carbon'!$B$37</c:f>
              <c:strCache>
                <c:ptCount val="1"/>
                <c:pt idx="0">
                  <c:v>Gladstone</c:v>
                </c:pt>
              </c:strCache>
            </c:strRef>
          </c:tx>
          <c:spPr>
            <a:ln w="25400" cap="rnd" cmpd="sng" algn="ctr">
              <a:solidFill>
                <a:srgbClr val="00A4E3"/>
              </a:solidFill>
              <a:prstDash val="solid"/>
              <a:round/>
              <a:headEnd type="none" w="med" len="med"/>
              <a:tailEnd type="none" w="med" len="med"/>
            </a:ln>
            <a:effectLst/>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carbon'!$C$37:$AA$37</c:f>
              <c:numCache>
                <c:formatCode>#,##0.0_);\-#,##0.0_);\-_)</c:formatCode>
                <c:ptCount val="25"/>
                <c:pt idx="0">
                  <c:v>2.242</c:v>
                </c:pt>
                <c:pt idx="1">
                  <c:v>2.3730000000000002</c:v>
                </c:pt>
                <c:pt idx="2">
                  <c:v>2.5230000000000001</c:v>
                </c:pt>
                <c:pt idx="3">
                  <c:v>2.609</c:v>
                </c:pt>
                <c:pt idx="4">
                  <c:v>2.5670000000000002</c:v>
                </c:pt>
                <c:pt idx="5">
                  <c:v>2.5169999999999999</c:v>
                </c:pt>
                <c:pt idx="6">
                  <c:v>2.5979999999999999</c:v>
                </c:pt>
                <c:pt idx="7">
                  <c:v>2.78</c:v>
                </c:pt>
                <c:pt idx="8">
                  <c:v>2.9249999999999998</c:v>
                </c:pt>
                <c:pt idx="9">
                  <c:v>2.9889999999999999</c:v>
                </c:pt>
                <c:pt idx="10">
                  <c:v>3.0419999999999998</c:v>
                </c:pt>
                <c:pt idx="11">
                  <c:v>3.056</c:v>
                </c:pt>
                <c:pt idx="12">
                  <c:v>3.0790000000000002</c:v>
                </c:pt>
                <c:pt idx="13">
                  <c:v>3.1019999999999999</c:v>
                </c:pt>
                <c:pt idx="14">
                  <c:v>3.11</c:v>
                </c:pt>
                <c:pt idx="15">
                  <c:v>3.161</c:v>
                </c:pt>
                <c:pt idx="16">
                  <c:v>3.2149999999999999</c:v>
                </c:pt>
                <c:pt idx="17">
                  <c:v>3.2709999999999999</c:v>
                </c:pt>
                <c:pt idx="18">
                  <c:v>3.3490000000000002</c:v>
                </c:pt>
                <c:pt idx="19">
                  <c:v>3.3889999999999998</c:v>
                </c:pt>
                <c:pt idx="20">
                  <c:v>3.3889999999999998</c:v>
                </c:pt>
                <c:pt idx="21">
                  <c:v>3.3889999999999998</c:v>
                </c:pt>
                <c:pt idx="22">
                  <c:v>3.3889999999999998</c:v>
                </c:pt>
                <c:pt idx="23">
                  <c:v>3.3889999999999998</c:v>
                </c:pt>
                <c:pt idx="24">
                  <c:v>3.3889999999999998</c:v>
                </c:pt>
              </c:numCache>
            </c:numRef>
          </c:val>
          <c:smooth val="0"/>
        </c:ser>
        <c:ser>
          <c:idx val="1"/>
          <c:order val="1"/>
          <c:tx>
            <c:strRef>
              <c:f>'High_no carbon'!$B$38</c:f>
              <c:strCache>
                <c:ptCount val="1"/>
                <c:pt idx="0">
                  <c:v>Stanwell</c:v>
                </c:pt>
              </c:strCache>
            </c:strRef>
          </c:tx>
          <c:spPr>
            <a:ln w="25400" cap="rnd" cmpd="sng" algn="ctr">
              <a:solidFill>
                <a:srgbClr val="06357A"/>
              </a:solidFill>
              <a:prstDash val="solid"/>
              <a:round/>
              <a:headEnd type="none" w="med" len="med"/>
              <a:tailEnd type="none" w="med" len="med"/>
            </a:ln>
            <a:effectLst/>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carbon'!$C$38:$AA$38</c:f>
              <c:numCache>
                <c:formatCode>#,##0.0_);\-#,##0.0_);\-_)</c:formatCode>
                <c:ptCount val="25"/>
                <c:pt idx="0">
                  <c:v>2.145</c:v>
                </c:pt>
                <c:pt idx="1">
                  <c:v>2.2000000000000002</c:v>
                </c:pt>
                <c:pt idx="2">
                  <c:v>2.2789999999999999</c:v>
                </c:pt>
                <c:pt idx="3">
                  <c:v>2.33</c:v>
                </c:pt>
                <c:pt idx="4">
                  <c:v>2.3559999999999999</c:v>
                </c:pt>
                <c:pt idx="5">
                  <c:v>2.3660000000000001</c:v>
                </c:pt>
                <c:pt idx="6">
                  <c:v>2.387</c:v>
                </c:pt>
                <c:pt idx="7">
                  <c:v>2.42</c:v>
                </c:pt>
                <c:pt idx="8">
                  <c:v>2.4390000000000001</c:v>
                </c:pt>
                <c:pt idx="9">
                  <c:v>2.4609999999999999</c:v>
                </c:pt>
                <c:pt idx="10">
                  <c:v>2.581</c:v>
                </c:pt>
                <c:pt idx="11">
                  <c:v>2.8149999999999999</c:v>
                </c:pt>
                <c:pt idx="12">
                  <c:v>2.9660000000000002</c:v>
                </c:pt>
                <c:pt idx="13">
                  <c:v>3.0009999999999999</c:v>
                </c:pt>
                <c:pt idx="14">
                  <c:v>3.0350000000000001</c:v>
                </c:pt>
                <c:pt idx="15">
                  <c:v>3.0779999999999998</c:v>
                </c:pt>
                <c:pt idx="16">
                  <c:v>3.12</c:v>
                </c:pt>
                <c:pt idx="17">
                  <c:v>3.1739999999999999</c:v>
                </c:pt>
                <c:pt idx="18">
                  <c:v>3.25</c:v>
                </c:pt>
                <c:pt idx="19">
                  <c:v>3.2890000000000001</c:v>
                </c:pt>
                <c:pt idx="20">
                  <c:v>3.2890000000000001</c:v>
                </c:pt>
                <c:pt idx="21">
                  <c:v>3.2890000000000001</c:v>
                </c:pt>
                <c:pt idx="22">
                  <c:v>3.2890000000000001</c:v>
                </c:pt>
                <c:pt idx="23">
                  <c:v>3.2890000000000001</c:v>
                </c:pt>
                <c:pt idx="24">
                  <c:v>3.2890000000000001</c:v>
                </c:pt>
              </c:numCache>
            </c:numRef>
          </c:val>
          <c:smooth val="0"/>
        </c:ser>
        <c:ser>
          <c:idx val="2"/>
          <c:order val="2"/>
          <c:tx>
            <c:strRef>
              <c:f>'High_no carbon'!$B$39</c:f>
              <c:strCache>
                <c:ptCount val="1"/>
                <c:pt idx="0">
                  <c:v>Milmerran</c:v>
                </c:pt>
              </c:strCache>
            </c:strRef>
          </c:tx>
          <c:spPr>
            <a:ln w="25400" cap="rnd" cmpd="sng" algn="ctr">
              <a:solidFill>
                <a:srgbClr val="ADAFB2"/>
              </a:solidFill>
              <a:prstDash val="solid"/>
              <a:round/>
              <a:headEnd type="none" w="med" len="med"/>
              <a:tailEnd type="none" w="med" len="med"/>
            </a:ln>
            <a:effectLst/>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carbon'!$C$39:$AA$39</c:f>
              <c:numCache>
                <c:formatCode>#,##0.0_);\-#,##0.0_);\-_)</c:formatCode>
                <c:ptCount val="25"/>
                <c:pt idx="0">
                  <c:v>1.2490000000000001</c:v>
                </c:pt>
                <c:pt idx="1">
                  <c:v>1.2649999999999999</c:v>
                </c:pt>
                <c:pt idx="2">
                  <c:v>1.2649999999999999</c:v>
                </c:pt>
                <c:pt idx="3">
                  <c:v>1.2649999999999999</c:v>
                </c:pt>
                <c:pt idx="4">
                  <c:v>1.2649999999999999</c:v>
                </c:pt>
                <c:pt idx="5">
                  <c:v>1.2649999999999999</c:v>
                </c:pt>
                <c:pt idx="6">
                  <c:v>1.278</c:v>
                </c:pt>
                <c:pt idx="7">
                  <c:v>1.292</c:v>
                </c:pt>
                <c:pt idx="8">
                  <c:v>1.292</c:v>
                </c:pt>
                <c:pt idx="9">
                  <c:v>1.292</c:v>
                </c:pt>
                <c:pt idx="10">
                  <c:v>1.292</c:v>
                </c:pt>
                <c:pt idx="11">
                  <c:v>1.292</c:v>
                </c:pt>
                <c:pt idx="12">
                  <c:v>1.292</c:v>
                </c:pt>
                <c:pt idx="13">
                  <c:v>1.292</c:v>
                </c:pt>
                <c:pt idx="14">
                  <c:v>1.292</c:v>
                </c:pt>
                <c:pt idx="15">
                  <c:v>1.292</c:v>
                </c:pt>
                <c:pt idx="16">
                  <c:v>1.292</c:v>
                </c:pt>
                <c:pt idx="17">
                  <c:v>1.292</c:v>
                </c:pt>
                <c:pt idx="18">
                  <c:v>1.292</c:v>
                </c:pt>
                <c:pt idx="19">
                  <c:v>1.292</c:v>
                </c:pt>
                <c:pt idx="20">
                  <c:v>1.292</c:v>
                </c:pt>
                <c:pt idx="21">
                  <c:v>1.292</c:v>
                </c:pt>
                <c:pt idx="22">
                  <c:v>1.292</c:v>
                </c:pt>
                <c:pt idx="23">
                  <c:v>1.292</c:v>
                </c:pt>
                <c:pt idx="24">
                  <c:v>1.292</c:v>
                </c:pt>
              </c:numCache>
            </c:numRef>
          </c:val>
          <c:smooth val="0"/>
        </c:ser>
        <c:ser>
          <c:idx val="3"/>
          <c:order val="3"/>
          <c:tx>
            <c:strRef>
              <c:f>'High_no carbon'!$B$40</c:f>
              <c:strCache>
                <c:ptCount val="1"/>
                <c:pt idx="0">
                  <c:v>Callide</c:v>
                </c:pt>
              </c:strCache>
            </c:strRef>
          </c:tx>
          <c:spPr>
            <a:ln w="25400" cap="rnd" cmpd="sng" algn="ctr">
              <a:solidFill>
                <a:srgbClr val="008542"/>
              </a:solidFill>
              <a:prstDash val="solid"/>
              <a:round/>
              <a:headEnd type="none" w="med" len="med"/>
              <a:tailEnd type="none" w="med" len="med"/>
            </a:ln>
            <a:effectLst/>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carbon'!$C$40:$AA$40</c:f>
              <c:numCache>
                <c:formatCode>#,##0.0_);\-#,##0.0_);\-_)</c:formatCode>
                <c:ptCount val="25"/>
                <c:pt idx="0">
                  <c:v>2.1320000000000001</c:v>
                </c:pt>
                <c:pt idx="1">
                  <c:v>2.048</c:v>
                </c:pt>
                <c:pt idx="2">
                  <c:v>2.048</c:v>
                </c:pt>
                <c:pt idx="3">
                  <c:v>2.0539999999999998</c:v>
                </c:pt>
                <c:pt idx="4">
                  <c:v>2.0579999999999998</c:v>
                </c:pt>
                <c:pt idx="5">
                  <c:v>2.0649999999999999</c:v>
                </c:pt>
                <c:pt idx="6">
                  <c:v>2.09</c:v>
                </c:pt>
                <c:pt idx="7">
                  <c:v>2.1389999999999998</c:v>
                </c:pt>
                <c:pt idx="8">
                  <c:v>2.1520000000000001</c:v>
                </c:pt>
                <c:pt idx="9">
                  <c:v>2.1739999999999999</c:v>
                </c:pt>
                <c:pt idx="10">
                  <c:v>2.2120000000000002</c:v>
                </c:pt>
                <c:pt idx="11">
                  <c:v>2.2040000000000002</c:v>
                </c:pt>
                <c:pt idx="12">
                  <c:v>2.2029999999999998</c:v>
                </c:pt>
                <c:pt idx="13">
                  <c:v>2.198</c:v>
                </c:pt>
                <c:pt idx="14">
                  <c:v>2.2120000000000002</c:v>
                </c:pt>
                <c:pt idx="15">
                  <c:v>2.3180000000000001</c:v>
                </c:pt>
                <c:pt idx="16">
                  <c:v>2.4159999999999999</c:v>
                </c:pt>
                <c:pt idx="17">
                  <c:v>2.4660000000000002</c:v>
                </c:pt>
                <c:pt idx="18">
                  <c:v>2.5249999999999999</c:v>
                </c:pt>
                <c:pt idx="19">
                  <c:v>2.5539999999999998</c:v>
                </c:pt>
                <c:pt idx="20">
                  <c:v>2.5539999999999998</c:v>
                </c:pt>
                <c:pt idx="21">
                  <c:v>2.5539999999999998</c:v>
                </c:pt>
                <c:pt idx="22">
                  <c:v>2.5539999999999998</c:v>
                </c:pt>
                <c:pt idx="23">
                  <c:v>2.5539999999999998</c:v>
                </c:pt>
                <c:pt idx="24">
                  <c:v>2.5539999999999998</c:v>
                </c:pt>
              </c:numCache>
            </c:numRef>
          </c:val>
          <c:smooth val="0"/>
        </c:ser>
        <c:ser>
          <c:idx val="4"/>
          <c:order val="4"/>
          <c:tx>
            <c:strRef>
              <c:f>'High_no carbon'!$B$41</c:f>
              <c:strCache>
                <c:ptCount val="1"/>
                <c:pt idx="0">
                  <c:v>Kogan Creek</c:v>
                </c:pt>
              </c:strCache>
            </c:strRef>
          </c:tx>
          <c:spPr>
            <a:ln w="25400" cap="rnd" cmpd="sng" algn="ctr">
              <a:solidFill>
                <a:srgbClr val="EAA814"/>
              </a:solidFill>
              <a:prstDash val="solid"/>
              <a:round/>
              <a:headEnd type="none" w="med" len="med"/>
              <a:tailEnd type="none" w="med" len="med"/>
            </a:ln>
            <a:effectLst/>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carbon'!$C$41:$AA$41</c:f>
              <c:numCache>
                <c:formatCode>#,##0.0_);\-#,##0.0_);\-_)</c:formatCode>
                <c:ptCount val="25"/>
                <c:pt idx="0">
                  <c:v>1.4590000000000001</c:v>
                </c:pt>
                <c:pt idx="1">
                  <c:v>1.5209999999999999</c:v>
                </c:pt>
                <c:pt idx="2">
                  <c:v>1.5349999999999999</c:v>
                </c:pt>
                <c:pt idx="3">
                  <c:v>1.5349999999999999</c:v>
                </c:pt>
                <c:pt idx="4">
                  <c:v>1.5349999999999999</c:v>
                </c:pt>
                <c:pt idx="5">
                  <c:v>1.5349999999999999</c:v>
                </c:pt>
                <c:pt idx="6">
                  <c:v>1.5509999999999999</c:v>
                </c:pt>
                <c:pt idx="7">
                  <c:v>1.5669999999999999</c:v>
                </c:pt>
                <c:pt idx="8">
                  <c:v>1.5669999999999999</c:v>
                </c:pt>
                <c:pt idx="9">
                  <c:v>1.5669999999999999</c:v>
                </c:pt>
                <c:pt idx="10">
                  <c:v>1.5669999999999999</c:v>
                </c:pt>
                <c:pt idx="11">
                  <c:v>1.5669999999999999</c:v>
                </c:pt>
                <c:pt idx="12">
                  <c:v>1.5669999999999999</c:v>
                </c:pt>
                <c:pt idx="13">
                  <c:v>1.5669999999999999</c:v>
                </c:pt>
                <c:pt idx="14">
                  <c:v>1.5669999999999999</c:v>
                </c:pt>
                <c:pt idx="15">
                  <c:v>1.5669999999999999</c:v>
                </c:pt>
                <c:pt idx="16">
                  <c:v>1.5669999999999999</c:v>
                </c:pt>
                <c:pt idx="17">
                  <c:v>1.5669999999999999</c:v>
                </c:pt>
                <c:pt idx="18">
                  <c:v>1.5669999999999999</c:v>
                </c:pt>
                <c:pt idx="19">
                  <c:v>1.5669999999999999</c:v>
                </c:pt>
                <c:pt idx="20">
                  <c:v>1.5669999999999999</c:v>
                </c:pt>
                <c:pt idx="21">
                  <c:v>1.5669999999999999</c:v>
                </c:pt>
                <c:pt idx="22">
                  <c:v>1.5669999999999999</c:v>
                </c:pt>
                <c:pt idx="23">
                  <c:v>1.5669999999999999</c:v>
                </c:pt>
                <c:pt idx="24">
                  <c:v>1.5669999999999999</c:v>
                </c:pt>
              </c:numCache>
            </c:numRef>
          </c:val>
          <c:smooth val="0"/>
        </c:ser>
        <c:ser>
          <c:idx val="5"/>
          <c:order val="5"/>
          <c:tx>
            <c:strRef>
              <c:f>'High_no carbon'!$B$42</c:f>
              <c:strCache>
                <c:ptCount val="1"/>
                <c:pt idx="0">
                  <c:v>Tarong</c:v>
                </c:pt>
              </c:strCache>
            </c:strRef>
          </c:tx>
          <c:spPr>
            <a:ln w="28575" cap="rnd" cmpd="sng" algn="ctr">
              <a:solidFill>
                <a:srgbClr val="A31C37"/>
              </a:solidFill>
              <a:prstDash val="solid"/>
              <a:round/>
              <a:headEnd type="none" w="med" len="med"/>
              <a:tailEnd type="none" w="med" len="med"/>
            </a:ln>
          </c:spPr>
          <c:marker>
            <c:symbol val="none"/>
          </c:marker>
          <c:cat>
            <c:numRef>
              <c:f>'High_no carbon'!$C$30:$AA$30</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carbon'!$C$42:$AA$42</c:f>
              <c:numCache>
                <c:formatCode>#,##0.0_);\-#,##0.0_);\-_)</c:formatCode>
                <c:ptCount val="25"/>
                <c:pt idx="0">
                  <c:v>2.766</c:v>
                </c:pt>
                <c:pt idx="1">
                  <c:v>2.766</c:v>
                </c:pt>
                <c:pt idx="2">
                  <c:v>2.766</c:v>
                </c:pt>
                <c:pt idx="3">
                  <c:v>2.766</c:v>
                </c:pt>
                <c:pt idx="4">
                  <c:v>2.766</c:v>
                </c:pt>
                <c:pt idx="5">
                  <c:v>2.766</c:v>
                </c:pt>
                <c:pt idx="6">
                  <c:v>2.7839999999999998</c:v>
                </c:pt>
                <c:pt idx="7">
                  <c:v>2.8029999999999999</c:v>
                </c:pt>
                <c:pt idx="8">
                  <c:v>2.8029999999999999</c:v>
                </c:pt>
                <c:pt idx="9">
                  <c:v>2.8029999999999999</c:v>
                </c:pt>
                <c:pt idx="10">
                  <c:v>2.8029999999999999</c:v>
                </c:pt>
                <c:pt idx="11">
                  <c:v>2.8029999999999999</c:v>
                </c:pt>
                <c:pt idx="12">
                  <c:v>2.8029999999999999</c:v>
                </c:pt>
                <c:pt idx="13">
                  <c:v>2.8029999999999999</c:v>
                </c:pt>
                <c:pt idx="14">
                  <c:v>2.8029999999999999</c:v>
                </c:pt>
                <c:pt idx="15">
                  <c:v>2.8029999999999999</c:v>
                </c:pt>
                <c:pt idx="16">
                  <c:v>2.8029999999999999</c:v>
                </c:pt>
                <c:pt idx="17">
                  <c:v>2.8029999999999999</c:v>
                </c:pt>
                <c:pt idx="18">
                  <c:v>2.8029999999999999</c:v>
                </c:pt>
                <c:pt idx="19">
                  <c:v>2.8029999999999999</c:v>
                </c:pt>
                <c:pt idx="20">
                  <c:v>2.8029999999999999</c:v>
                </c:pt>
                <c:pt idx="21">
                  <c:v>2.8029999999999999</c:v>
                </c:pt>
                <c:pt idx="22">
                  <c:v>2.8029999999999999</c:v>
                </c:pt>
                <c:pt idx="23">
                  <c:v>2.8029999999999999</c:v>
                </c:pt>
                <c:pt idx="24">
                  <c:v>2.8029999999999999</c:v>
                </c:pt>
              </c:numCache>
            </c:numRef>
          </c:val>
          <c:smooth val="0"/>
        </c:ser>
        <c:dLbls>
          <c:showLegendKey val="0"/>
          <c:showVal val="0"/>
          <c:showCatName val="0"/>
          <c:showSerName val="0"/>
          <c:showPercent val="0"/>
          <c:showBubbleSize val="0"/>
        </c:dLbls>
        <c:marker val="1"/>
        <c:smooth val="0"/>
        <c:axId val="197238784"/>
        <c:axId val="197277184"/>
      </c:lineChart>
      <c:catAx>
        <c:axId val="197238784"/>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7277184"/>
        <c:crosses val="autoZero"/>
        <c:auto val="1"/>
        <c:lblAlgn val="ctr"/>
        <c:lblOffset val="100"/>
        <c:tickLblSkip val="1"/>
        <c:tickMarkSkip val="1"/>
        <c:noMultiLvlLbl val="0"/>
      </c:catAx>
      <c:valAx>
        <c:axId val="197277184"/>
        <c:scaling>
          <c:orientation val="minMax"/>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328083989503E-2"/>
              <c:y val="0.31079724409448817"/>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7238784"/>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05740090034354"/>
          <c:y val="7.5074001166520854E-2"/>
          <c:w val="0.82173488346430834"/>
          <c:h val="0.68213839635486795"/>
        </c:manualLayout>
      </c:layout>
      <c:lineChart>
        <c:grouping val="standard"/>
        <c:varyColors val="0"/>
        <c:ser>
          <c:idx val="0"/>
          <c:order val="0"/>
          <c:tx>
            <c:strRef>
              <c:f>'High_no carbon'!$B$44</c:f>
              <c:strCache>
                <c:ptCount val="1"/>
                <c:pt idx="0">
                  <c:v>Loy Yang</c:v>
                </c:pt>
              </c:strCache>
            </c:strRef>
          </c:tx>
          <c:spPr>
            <a:ln w="25400" cap="rnd" cmpd="sng" algn="ctr">
              <a:solidFill>
                <a:srgbClr val="00A4E3"/>
              </a:solidFill>
              <a:prstDash val="solid"/>
              <a:round/>
              <a:headEnd type="none" w="med" len="med"/>
              <a:tailEnd type="none" w="med" len="med"/>
            </a:ln>
            <a:effectLst/>
          </c:spPr>
          <c:marker>
            <c:symbol val="none"/>
          </c:marker>
          <c:cat>
            <c:numRef>
              <c:f>'High_no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carbon'!$C$44:$AA$44</c:f>
              <c:numCache>
                <c:formatCode>#,##0.0_);\-#,##0.0_);\-_)</c:formatCode>
                <c:ptCount val="25"/>
                <c:pt idx="0">
                  <c:v>0.61599999999999999</c:v>
                </c:pt>
                <c:pt idx="1">
                  <c:v>0.61599999999999999</c:v>
                </c:pt>
                <c:pt idx="2">
                  <c:v>0.61599999999999999</c:v>
                </c:pt>
                <c:pt idx="3">
                  <c:v>0.61599999999999999</c:v>
                </c:pt>
                <c:pt idx="4">
                  <c:v>0.61599999999999999</c:v>
                </c:pt>
                <c:pt idx="5">
                  <c:v>0.61599999999999999</c:v>
                </c:pt>
                <c:pt idx="6">
                  <c:v>0.61599999999999999</c:v>
                </c:pt>
                <c:pt idx="7">
                  <c:v>0.61599999999999999</c:v>
                </c:pt>
                <c:pt idx="8">
                  <c:v>0.61599999999999999</c:v>
                </c:pt>
                <c:pt idx="9">
                  <c:v>0.61599999999999999</c:v>
                </c:pt>
                <c:pt idx="10">
                  <c:v>0.61599999999999999</c:v>
                </c:pt>
                <c:pt idx="11">
                  <c:v>0.61599999999999999</c:v>
                </c:pt>
                <c:pt idx="12">
                  <c:v>0.61599999999999999</c:v>
                </c:pt>
                <c:pt idx="13">
                  <c:v>0.61599999999999999</c:v>
                </c:pt>
                <c:pt idx="14">
                  <c:v>0.61599999999999999</c:v>
                </c:pt>
                <c:pt idx="15">
                  <c:v>0.61599999999999999</c:v>
                </c:pt>
                <c:pt idx="16">
                  <c:v>0.61599999999999999</c:v>
                </c:pt>
                <c:pt idx="17">
                  <c:v>0.61599999999999999</c:v>
                </c:pt>
                <c:pt idx="18">
                  <c:v>0.61599999999999999</c:v>
                </c:pt>
                <c:pt idx="19">
                  <c:v>0.61599999999999999</c:v>
                </c:pt>
                <c:pt idx="20">
                  <c:v>0.61599999999999999</c:v>
                </c:pt>
                <c:pt idx="21">
                  <c:v>0.61599999999999999</c:v>
                </c:pt>
                <c:pt idx="22">
                  <c:v>0.61599999999999999</c:v>
                </c:pt>
                <c:pt idx="23">
                  <c:v>0.61599999999999999</c:v>
                </c:pt>
                <c:pt idx="24">
                  <c:v>0.61599999999999999</c:v>
                </c:pt>
              </c:numCache>
            </c:numRef>
          </c:val>
          <c:smooth val="0"/>
        </c:ser>
        <c:ser>
          <c:idx val="1"/>
          <c:order val="1"/>
          <c:tx>
            <c:strRef>
              <c:f>'High_no carbon'!$B$45</c:f>
              <c:strCache>
                <c:ptCount val="1"/>
                <c:pt idx="0">
                  <c:v>Yallourn</c:v>
                </c:pt>
              </c:strCache>
            </c:strRef>
          </c:tx>
          <c:spPr>
            <a:ln w="25400" cap="rnd" cmpd="sng" algn="ctr">
              <a:solidFill>
                <a:srgbClr val="06357A"/>
              </a:solidFill>
              <a:prstDash val="solid"/>
              <a:round/>
              <a:headEnd type="none" w="med" len="med"/>
              <a:tailEnd type="none" w="med" len="med"/>
            </a:ln>
            <a:effectLst/>
          </c:spPr>
          <c:marker>
            <c:symbol val="none"/>
          </c:marker>
          <c:cat>
            <c:numRef>
              <c:f>'High_no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carbon'!$C$45:$AA$45</c:f>
              <c:numCache>
                <c:formatCode>#,##0.0_);\-#,##0.0_);\-_)</c:formatCode>
                <c:ptCount val="25"/>
                <c:pt idx="0">
                  <c:v>0.61</c:v>
                </c:pt>
                <c:pt idx="1">
                  <c:v>0.61</c:v>
                </c:pt>
                <c:pt idx="2">
                  <c:v>0.61</c:v>
                </c:pt>
                <c:pt idx="3">
                  <c:v>0.61</c:v>
                </c:pt>
                <c:pt idx="4">
                  <c:v>0.61</c:v>
                </c:pt>
                <c:pt idx="5">
                  <c:v>0.61</c:v>
                </c:pt>
                <c:pt idx="6">
                  <c:v>0.61</c:v>
                </c:pt>
                <c:pt idx="7">
                  <c:v>0.61</c:v>
                </c:pt>
                <c:pt idx="8">
                  <c:v>0.61</c:v>
                </c:pt>
                <c:pt idx="9">
                  <c:v>0.61</c:v>
                </c:pt>
                <c:pt idx="10">
                  <c:v>0.61</c:v>
                </c:pt>
                <c:pt idx="11">
                  <c:v>0.61</c:v>
                </c:pt>
                <c:pt idx="12">
                  <c:v>0.61</c:v>
                </c:pt>
                <c:pt idx="13">
                  <c:v>0.61</c:v>
                </c:pt>
                <c:pt idx="14">
                  <c:v>0.61</c:v>
                </c:pt>
                <c:pt idx="15">
                  <c:v>0.61</c:v>
                </c:pt>
                <c:pt idx="16">
                  <c:v>0.61</c:v>
                </c:pt>
                <c:pt idx="17">
                  <c:v>0.61</c:v>
                </c:pt>
                <c:pt idx="18">
                  <c:v>0.61</c:v>
                </c:pt>
                <c:pt idx="19">
                  <c:v>0.61</c:v>
                </c:pt>
                <c:pt idx="20">
                  <c:v>0.61</c:v>
                </c:pt>
                <c:pt idx="21">
                  <c:v>0.61</c:v>
                </c:pt>
                <c:pt idx="22">
                  <c:v>0.61</c:v>
                </c:pt>
                <c:pt idx="23">
                  <c:v>0.61</c:v>
                </c:pt>
                <c:pt idx="24">
                  <c:v>0.61</c:v>
                </c:pt>
              </c:numCache>
            </c:numRef>
          </c:val>
          <c:smooth val="0"/>
        </c:ser>
        <c:ser>
          <c:idx val="2"/>
          <c:order val="2"/>
          <c:tx>
            <c:strRef>
              <c:f>'High_no carbon'!$B$46</c:f>
              <c:strCache>
                <c:ptCount val="1"/>
                <c:pt idx="0">
                  <c:v>Hazelwood</c:v>
                </c:pt>
              </c:strCache>
            </c:strRef>
          </c:tx>
          <c:spPr>
            <a:ln w="25400" cap="rnd" cmpd="sng" algn="ctr">
              <a:solidFill>
                <a:srgbClr val="ADAFB2"/>
              </a:solidFill>
              <a:prstDash val="solid"/>
              <a:round/>
              <a:headEnd type="none" w="med" len="med"/>
              <a:tailEnd type="none" w="med" len="med"/>
            </a:ln>
            <a:effectLst/>
          </c:spPr>
          <c:marker>
            <c:symbol val="none"/>
          </c:marker>
          <c:cat>
            <c:numRef>
              <c:f>'High_no carbon'!$C$49:$AA$49</c:f>
              <c:numCache>
                <c:formatCode>General</c:formatCode>
                <c:ptCount val="25"/>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numCache>
            </c:numRef>
          </c:cat>
          <c:val>
            <c:numRef>
              <c:f>'High_no carbon'!$C$46:$AA$46</c:f>
              <c:numCache>
                <c:formatCode>#,##0.0_);\-#,##0.0_);\-_)</c:formatCode>
                <c:ptCount val="25"/>
                <c:pt idx="0">
                  <c:v>0.64400000000000002</c:v>
                </c:pt>
                <c:pt idx="1">
                  <c:v>0.64400000000000002</c:v>
                </c:pt>
                <c:pt idx="2">
                  <c:v>0.64400000000000002</c:v>
                </c:pt>
                <c:pt idx="3">
                  <c:v>0.64400000000000002</c:v>
                </c:pt>
                <c:pt idx="4">
                  <c:v>0.64400000000000002</c:v>
                </c:pt>
                <c:pt idx="5">
                  <c:v>0.64400000000000002</c:v>
                </c:pt>
                <c:pt idx="6">
                  <c:v>0.64400000000000002</c:v>
                </c:pt>
                <c:pt idx="7">
                  <c:v>0.64400000000000002</c:v>
                </c:pt>
                <c:pt idx="8">
                  <c:v>0.64400000000000002</c:v>
                </c:pt>
                <c:pt idx="9">
                  <c:v>0.64400000000000002</c:v>
                </c:pt>
                <c:pt idx="10">
                  <c:v>0.64400000000000002</c:v>
                </c:pt>
                <c:pt idx="11">
                  <c:v>0.64400000000000002</c:v>
                </c:pt>
                <c:pt idx="12">
                  <c:v>0.64400000000000002</c:v>
                </c:pt>
                <c:pt idx="13">
                  <c:v>0.64400000000000002</c:v>
                </c:pt>
                <c:pt idx="14">
                  <c:v>0.64400000000000002</c:v>
                </c:pt>
                <c:pt idx="15">
                  <c:v>0.64400000000000002</c:v>
                </c:pt>
                <c:pt idx="16">
                  <c:v>0.64400000000000002</c:v>
                </c:pt>
                <c:pt idx="17">
                  <c:v>0.64400000000000002</c:v>
                </c:pt>
                <c:pt idx="18">
                  <c:v>0.64400000000000002</c:v>
                </c:pt>
                <c:pt idx="19">
                  <c:v>0.64400000000000002</c:v>
                </c:pt>
                <c:pt idx="20">
                  <c:v>0.64400000000000002</c:v>
                </c:pt>
                <c:pt idx="21">
                  <c:v>0.64400000000000002</c:v>
                </c:pt>
                <c:pt idx="22">
                  <c:v>0.64400000000000002</c:v>
                </c:pt>
                <c:pt idx="23">
                  <c:v>0.64400000000000002</c:v>
                </c:pt>
                <c:pt idx="24">
                  <c:v>0.64400000000000002</c:v>
                </c:pt>
              </c:numCache>
            </c:numRef>
          </c:val>
          <c:smooth val="0"/>
        </c:ser>
        <c:dLbls>
          <c:showLegendKey val="0"/>
          <c:showVal val="0"/>
          <c:showCatName val="0"/>
          <c:showSerName val="0"/>
          <c:showPercent val="0"/>
          <c:showBubbleSize val="0"/>
        </c:dLbls>
        <c:marker val="1"/>
        <c:smooth val="0"/>
        <c:axId val="197778816"/>
        <c:axId val="197799296"/>
      </c:lineChart>
      <c:catAx>
        <c:axId val="197778816"/>
        <c:scaling>
          <c:orientation val="minMax"/>
        </c:scaling>
        <c:delete val="0"/>
        <c:axPos val="b"/>
        <c:numFmt formatCode="General"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6357A"/>
                </a:solidFill>
                <a:latin typeface="Arial"/>
                <a:ea typeface="Arial"/>
                <a:cs typeface="Arial"/>
              </a:defRPr>
            </a:pPr>
            <a:endParaRPr lang="en-US"/>
          </a:p>
        </c:txPr>
        <c:crossAx val="197799296"/>
        <c:crosses val="autoZero"/>
        <c:auto val="1"/>
        <c:lblAlgn val="ctr"/>
        <c:lblOffset val="100"/>
        <c:tickLblSkip val="1"/>
        <c:tickMarkSkip val="1"/>
        <c:noMultiLvlLbl val="0"/>
      </c:catAx>
      <c:valAx>
        <c:axId val="197799296"/>
        <c:scaling>
          <c:orientation val="minMax"/>
          <c:min val="0"/>
        </c:scaling>
        <c:delete val="0"/>
        <c:axPos val="l"/>
        <c:title>
          <c:tx>
            <c:rich>
              <a:bodyPr/>
              <a:lstStyle/>
              <a:p>
                <a:pPr>
                  <a:defRPr sz="800" b="0" i="0" u="none" strike="noStrike" baseline="0">
                    <a:solidFill>
                      <a:srgbClr val="06357A"/>
                    </a:solidFill>
                    <a:latin typeface="Arial"/>
                    <a:ea typeface="Arial"/>
                    <a:cs typeface="Arial"/>
                  </a:defRPr>
                </a:pPr>
                <a:r>
                  <a:rPr lang="en-US" i="0" baseline="0">
                    <a:solidFill>
                      <a:srgbClr val="06357A"/>
                    </a:solidFill>
                    <a:latin typeface="Arial"/>
                  </a:rPr>
                  <a:t>A$/GJ</a:t>
                </a:r>
              </a:p>
            </c:rich>
          </c:tx>
          <c:layout>
            <c:manualLayout>
              <c:xMode val="edge"/>
              <c:yMode val="edge"/>
              <c:x val="1.1375252076931089E-2"/>
              <c:y val="0.34171074751070646"/>
            </c:manualLayout>
          </c:layout>
          <c:overlay val="0"/>
          <c:spPr>
            <a:noFill/>
            <a:ln w="25400">
              <a:noFill/>
            </a:ln>
            <a:effectLst/>
          </c:spPr>
        </c:title>
        <c:numFmt formatCode="#,##0.0_);\-#,##0.0_);\-_)" sourceLinked="1"/>
        <c:majorTickMark val="out"/>
        <c:minorTickMark val="none"/>
        <c:tickLblPos val="nextTo"/>
        <c:spPr>
          <a:noFill/>
          <a:ln w="3175">
            <a:solidFill>
              <a:srgbClr val="06357A"/>
            </a:solidFill>
            <a:prstDash val="solid"/>
          </a:ln>
          <a:effectLst/>
          <a:extLst>
            <a:ext uri="{909E8E84-426E-40DD-AFC4-6F175D3DCCD1}">
              <a14:hiddenFill xmlns:a14="http://schemas.microsoft.com/office/drawing/2010/main">
                <a:noFill/>
              </a14:hiddenFill>
            </a:ext>
          </a:extLst>
        </c:spPr>
        <c:txPr>
          <a:bodyPr rot="0" vert="horz"/>
          <a:lstStyle/>
          <a:p>
            <a:pPr>
              <a:defRPr sz="800" b="0" i="0" u="none" strike="noStrike" baseline="0">
                <a:solidFill>
                  <a:srgbClr val="06357A"/>
                </a:solidFill>
                <a:latin typeface="Arial"/>
                <a:ea typeface="Arial"/>
                <a:cs typeface="Arial"/>
              </a:defRPr>
            </a:pPr>
            <a:endParaRPr lang="en-US"/>
          </a:p>
        </c:txPr>
        <c:crossAx val="197778816"/>
        <c:crosses val="autoZero"/>
        <c:crossBetween val="between"/>
      </c:valAx>
      <c:spPr>
        <a:noFill/>
        <a:ln w="25400">
          <a:noFill/>
        </a:ln>
        <a:extLst>
          <a:ext uri="{909E8E84-426E-40DD-AFC4-6F175D3DCCD1}">
            <a14:hiddenFill xmlns:a14="http://schemas.microsoft.com/office/drawing/2010/main">
              <a:pattFill>
                <a:fgClr>
                  <a:srgbClr val="FFFFFF"/>
                </a:fgClr>
                <a:bgClr>
                  <a:srgbClr val="FFFFFF"/>
                </a:bgClr>
              </a:pattFill>
            </a14:hiddenFill>
          </a:ext>
        </a:extLst>
      </c:spPr>
    </c:plotArea>
    <c:legend>
      <c:legendPos val="b"/>
      <c:layout/>
      <c:overlay val="0"/>
      <c:spPr>
        <a:noFill/>
        <a:ln w="3175">
          <a:noFill/>
          <a:prstDash val="solid"/>
        </a:ln>
        <a:effectLst/>
        <a:extLst>
          <a:ext uri="{909E8E84-426E-40DD-AFC4-6F175D3DCCD1}">
            <a14:hiddenFill xmlns:a14="http://schemas.microsoft.com/office/drawing/2010/main">
              <a:solidFill>
                <a:srgbClr val="FFFFFF"/>
              </a:solidFill>
            </a14:hiddenFill>
          </a:ext>
        </a:extLst>
      </c:spPr>
      <c:txPr>
        <a:bodyPr/>
        <a:lstStyle/>
        <a:p>
          <a:pPr>
            <a:defRPr kumimoji="0" lang="en-GB" sz="800" b="0" i="0" u="none" strike="noStrike" kern="0" cap="none" spc="0" normalizeH="0" baseline="0" noProof="0">
              <a:ln>
                <a:noFill/>
              </a:ln>
              <a:solidFill>
                <a:srgbClr val="06357A"/>
              </a:solidFill>
              <a:effectLst/>
              <a:uLnTx/>
              <a:uFill>
                <a:solidFill>
                  <a:srgbClr val="000000"/>
                </a:solidFill>
              </a:uFill>
              <a:latin typeface="Arial"/>
              <a:ea typeface="Arial"/>
              <a:cs typeface="Arial"/>
            </a:defRPr>
          </a:pPr>
          <a:endParaRPr lang="en-US"/>
        </a:p>
      </c:txPr>
    </c:legend>
    <c:plotVisOnly val="1"/>
    <c:dispBlanksAs val="gap"/>
    <c:showDLblsOverMax val="0"/>
  </c:chart>
  <c:spPr>
    <a:solidFill>
      <a:srgbClr val="FFFFFF"/>
    </a:solidFill>
    <a:ln w="12700">
      <a:solidFill>
        <a:srgbClr val="06357A"/>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g"/><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2.jpg"/></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image" Target="../media/image2.jpg"/></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2.jpg"/></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66675</xdr:colOff>
      <xdr:row>1</xdr:row>
      <xdr:rowOff>0</xdr:rowOff>
    </xdr:to>
    <xdr:pic>
      <xdr:nvPicPr>
        <xdr:cNvPr id="2" name="WM_Verisk_Banne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58225" cy="10096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1917573</xdr:colOff>
      <xdr:row>0</xdr:row>
      <xdr:rowOff>434957</xdr:rowOff>
    </xdr:to>
    <xdr:pic>
      <xdr:nvPicPr>
        <xdr:cNvPr id="2" name="WM_Verisk_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98548" cy="4349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1917573</xdr:colOff>
      <xdr:row>0</xdr:row>
      <xdr:rowOff>434957</xdr:rowOff>
    </xdr:to>
    <xdr:pic>
      <xdr:nvPicPr>
        <xdr:cNvPr id="2" name="WM_Verisk_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98548" cy="4349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1917573</xdr:colOff>
      <xdr:row>0</xdr:row>
      <xdr:rowOff>434957</xdr:rowOff>
    </xdr:to>
    <xdr:pic>
      <xdr:nvPicPr>
        <xdr:cNvPr id="2" name="WM_Verisk_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98548" cy="43495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1917573</xdr:colOff>
      <xdr:row>0</xdr:row>
      <xdr:rowOff>434957</xdr:rowOff>
    </xdr:to>
    <xdr:pic>
      <xdr:nvPicPr>
        <xdr:cNvPr id="2" name="WM_Verisk_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98548" cy="43495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1917573</xdr:colOff>
      <xdr:row>0</xdr:row>
      <xdr:rowOff>434957</xdr:rowOff>
    </xdr:to>
    <xdr:pic>
      <xdr:nvPicPr>
        <xdr:cNvPr id="2" name="WM_Verisk_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98548" cy="43495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1917573</xdr:colOff>
      <xdr:row>0</xdr:row>
      <xdr:rowOff>434957</xdr:rowOff>
    </xdr:to>
    <xdr:pic>
      <xdr:nvPicPr>
        <xdr:cNvPr id="2" name="WM_Verisk_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98548" cy="43495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8658225" cy="1009650"/>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582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496667</xdr:colOff>
      <xdr:row>3</xdr:row>
      <xdr:rowOff>6332</xdr:rowOff>
    </xdr:to>
    <xdr:pic>
      <xdr:nvPicPr>
        <xdr:cNvPr id="2" name="WM_Verisk_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96867" cy="4349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1917573</xdr:colOff>
      <xdr:row>0</xdr:row>
      <xdr:rowOff>434957</xdr:rowOff>
    </xdr:to>
    <xdr:pic>
      <xdr:nvPicPr>
        <xdr:cNvPr id="3" name="WM_Verisk_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98548" cy="434957"/>
        </a:xfrm>
        <a:prstGeom prst="rect">
          <a:avLst/>
        </a:prstGeom>
      </xdr:spPr>
    </xdr:pic>
    <xdr:clientData/>
  </xdr:twoCellAnchor>
  <xdr:twoCellAnchor>
    <xdr:from>
      <xdr:col>1</xdr:col>
      <xdr:colOff>4</xdr:colOff>
      <xdr:row>11</xdr:row>
      <xdr:rowOff>112063</xdr:rowOff>
    </xdr:from>
    <xdr:to>
      <xdr:col>9</xdr:col>
      <xdr:colOff>66529</xdr:colOff>
      <xdr:row>27</xdr:row>
      <xdr:rowOff>171344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21850</xdr:colOff>
      <xdr:row>11</xdr:row>
      <xdr:rowOff>134749</xdr:rowOff>
    </xdr:from>
    <xdr:to>
      <xdr:col>21</xdr:col>
      <xdr:colOff>231250</xdr:colOff>
      <xdr:row>27</xdr:row>
      <xdr:rowOff>192349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11</xdr:row>
      <xdr:rowOff>156882</xdr:rowOff>
    </xdr:from>
    <xdr:to>
      <xdr:col>40</xdr:col>
      <xdr:colOff>209400</xdr:colOff>
      <xdr:row>28</xdr:row>
      <xdr:rowOff>14457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xdr:colOff>
      <xdr:row>11</xdr:row>
      <xdr:rowOff>112063</xdr:rowOff>
    </xdr:from>
    <xdr:to>
      <xdr:col>9</xdr:col>
      <xdr:colOff>66529</xdr:colOff>
      <xdr:row>27</xdr:row>
      <xdr:rowOff>171344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21850</xdr:colOff>
      <xdr:row>11</xdr:row>
      <xdr:rowOff>134749</xdr:rowOff>
    </xdr:from>
    <xdr:to>
      <xdr:col>21</xdr:col>
      <xdr:colOff>231250</xdr:colOff>
      <xdr:row>27</xdr:row>
      <xdr:rowOff>192349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11</xdr:row>
      <xdr:rowOff>156882</xdr:rowOff>
    </xdr:from>
    <xdr:to>
      <xdr:col>40</xdr:col>
      <xdr:colOff>209400</xdr:colOff>
      <xdr:row>28</xdr:row>
      <xdr:rowOff>14457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0</xdr:rowOff>
    </xdr:from>
    <xdr:to>
      <xdr:col>1</xdr:col>
      <xdr:colOff>1917573</xdr:colOff>
      <xdr:row>1</xdr:row>
      <xdr:rowOff>169</xdr:rowOff>
    </xdr:to>
    <xdr:pic>
      <xdr:nvPicPr>
        <xdr:cNvPr id="6" name="WM_Verisk_Logo"/>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2098548" cy="4371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xdr:colOff>
      <xdr:row>11</xdr:row>
      <xdr:rowOff>112063</xdr:rowOff>
    </xdr:from>
    <xdr:to>
      <xdr:col>9</xdr:col>
      <xdr:colOff>66529</xdr:colOff>
      <xdr:row>27</xdr:row>
      <xdr:rowOff>171344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21850</xdr:colOff>
      <xdr:row>11</xdr:row>
      <xdr:rowOff>134749</xdr:rowOff>
    </xdr:from>
    <xdr:to>
      <xdr:col>21</xdr:col>
      <xdr:colOff>231250</xdr:colOff>
      <xdr:row>27</xdr:row>
      <xdr:rowOff>192349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11</xdr:row>
      <xdr:rowOff>156882</xdr:rowOff>
    </xdr:from>
    <xdr:to>
      <xdr:col>40</xdr:col>
      <xdr:colOff>209400</xdr:colOff>
      <xdr:row>28</xdr:row>
      <xdr:rowOff>14457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0</xdr:rowOff>
    </xdr:from>
    <xdr:to>
      <xdr:col>1</xdr:col>
      <xdr:colOff>1917573</xdr:colOff>
      <xdr:row>1</xdr:row>
      <xdr:rowOff>169</xdr:rowOff>
    </xdr:to>
    <xdr:pic>
      <xdr:nvPicPr>
        <xdr:cNvPr id="6" name="WM_Verisk_Logo"/>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2098548" cy="4371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xdr:colOff>
      <xdr:row>11</xdr:row>
      <xdr:rowOff>112063</xdr:rowOff>
    </xdr:from>
    <xdr:to>
      <xdr:col>9</xdr:col>
      <xdr:colOff>66529</xdr:colOff>
      <xdr:row>27</xdr:row>
      <xdr:rowOff>171344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21850</xdr:colOff>
      <xdr:row>11</xdr:row>
      <xdr:rowOff>134749</xdr:rowOff>
    </xdr:from>
    <xdr:to>
      <xdr:col>21</xdr:col>
      <xdr:colOff>231250</xdr:colOff>
      <xdr:row>27</xdr:row>
      <xdr:rowOff>192349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11</xdr:row>
      <xdr:rowOff>156882</xdr:rowOff>
    </xdr:from>
    <xdr:to>
      <xdr:col>40</xdr:col>
      <xdr:colOff>209400</xdr:colOff>
      <xdr:row>28</xdr:row>
      <xdr:rowOff>14457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0</xdr:rowOff>
    </xdr:from>
    <xdr:to>
      <xdr:col>1</xdr:col>
      <xdr:colOff>1917573</xdr:colOff>
      <xdr:row>1</xdr:row>
      <xdr:rowOff>169</xdr:rowOff>
    </xdr:to>
    <xdr:pic>
      <xdr:nvPicPr>
        <xdr:cNvPr id="6" name="WM_Verisk_Logo"/>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2098548" cy="4371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xdr:colOff>
      <xdr:row>11</xdr:row>
      <xdr:rowOff>112063</xdr:rowOff>
    </xdr:from>
    <xdr:to>
      <xdr:col>9</xdr:col>
      <xdr:colOff>66529</xdr:colOff>
      <xdr:row>27</xdr:row>
      <xdr:rowOff>171344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21850</xdr:colOff>
      <xdr:row>11</xdr:row>
      <xdr:rowOff>134749</xdr:rowOff>
    </xdr:from>
    <xdr:to>
      <xdr:col>21</xdr:col>
      <xdr:colOff>231250</xdr:colOff>
      <xdr:row>27</xdr:row>
      <xdr:rowOff>192349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11</xdr:row>
      <xdr:rowOff>156882</xdr:rowOff>
    </xdr:from>
    <xdr:to>
      <xdr:col>40</xdr:col>
      <xdr:colOff>209400</xdr:colOff>
      <xdr:row>28</xdr:row>
      <xdr:rowOff>14457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0</xdr:rowOff>
    </xdr:from>
    <xdr:to>
      <xdr:col>1</xdr:col>
      <xdr:colOff>1917573</xdr:colOff>
      <xdr:row>1</xdr:row>
      <xdr:rowOff>169</xdr:rowOff>
    </xdr:to>
    <xdr:pic>
      <xdr:nvPicPr>
        <xdr:cNvPr id="6" name="WM_Verisk_Logo"/>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2098548" cy="4371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xdr:colOff>
      <xdr:row>11</xdr:row>
      <xdr:rowOff>112063</xdr:rowOff>
    </xdr:from>
    <xdr:to>
      <xdr:col>9</xdr:col>
      <xdr:colOff>66529</xdr:colOff>
      <xdr:row>27</xdr:row>
      <xdr:rowOff>171344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21850</xdr:colOff>
      <xdr:row>11</xdr:row>
      <xdr:rowOff>134749</xdr:rowOff>
    </xdr:from>
    <xdr:to>
      <xdr:col>21</xdr:col>
      <xdr:colOff>231250</xdr:colOff>
      <xdr:row>27</xdr:row>
      <xdr:rowOff>192349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11</xdr:row>
      <xdr:rowOff>156882</xdr:rowOff>
    </xdr:from>
    <xdr:to>
      <xdr:col>40</xdr:col>
      <xdr:colOff>209400</xdr:colOff>
      <xdr:row>28</xdr:row>
      <xdr:rowOff>14457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0</xdr:rowOff>
    </xdr:from>
    <xdr:to>
      <xdr:col>1</xdr:col>
      <xdr:colOff>1917573</xdr:colOff>
      <xdr:row>1</xdr:row>
      <xdr:rowOff>169</xdr:rowOff>
    </xdr:to>
    <xdr:pic>
      <xdr:nvPicPr>
        <xdr:cNvPr id="6" name="WM_Verisk_Logo"/>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2098548" cy="4371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496667</xdr:colOff>
      <xdr:row>3</xdr:row>
      <xdr:rowOff>6332</xdr:rowOff>
    </xdr:to>
    <xdr:pic>
      <xdr:nvPicPr>
        <xdr:cNvPr id="2" name="WM_Verisk_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96867" cy="4349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akgy/AppData/Local/Microsoft/Windows/Temporary%20Internet%20Files/Content.Outlook/7D5CYS9G/DomCoalCosts_Model_v2_20150502_Base%20Case_G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put-FY-Base-Charts (2)"/>
      <sheetName val="Output-FY-Base-Charts_AEMO"/>
      <sheetName val="Index"/>
      <sheetName val="Definitions"/>
      <sheetName val="Graphs"/>
      <sheetName val="2bcompleted"/>
      <sheetName val="Output-FY-Base-Charts"/>
      <sheetName val="Output-FY-Base"/>
      <sheetName val="Output-FY-Downside"/>
      <sheetName val="Output-CY-Base"/>
      <sheetName val="Output-CY-Downside"/>
      <sheetName val="Index-output"/>
      <sheetName val="EnergyInput"/>
      <sheetName val="Victoria_PS"/>
      <sheetName val="South Australia working"/>
      <sheetName val="QLD-workings-GT"/>
      <sheetName val="NSW-workings-GT"/>
      <sheetName val="Macro_inputs"/>
      <sheetName val="Calc - NSW PS"/>
      <sheetName val="Calc - QLD PS"/>
      <sheetName val="Calc - Indifference price NSW"/>
      <sheetName val="Calc - Indifference price QLD"/>
      <sheetName val="Calc - Cobbora"/>
      <sheetName val="Draft output template"/>
    </sheetNames>
    <sheetDataSet>
      <sheetData sheetId="0">
        <row r="182">
          <cell r="F182">
            <v>22.571999999999999</v>
          </cell>
        </row>
        <row r="183">
          <cell r="F183">
            <v>12</v>
          </cell>
        </row>
        <row r="184">
          <cell r="F184">
            <v>2</v>
          </cell>
        </row>
        <row r="185">
          <cell r="F185">
            <v>4</v>
          </cell>
        </row>
        <row r="186">
          <cell r="F186">
            <v>3</v>
          </cell>
        </row>
        <row r="187">
          <cell r="F187">
            <v>1500</v>
          </cell>
        </row>
        <row r="188">
          <cell r="F188">
            <v>20</v>
          </cell>
        </row>
        <row r="189">
          <cell r="F189">
            <v>37.773333333333341</v>
          </cell>
        </row>
        <row r="190">
          <cell r="F190">
            <v>0.3</v>
          </cell>
        </row>
        <row r="191">
          <cell r="F191">
            <v>0.1</v>
          </cell>
        </row>
        <row r="192">
          <cell r="F192">
            <v>45</v>
          </cell>
        </row>
        <row r="193">
          <cell r="F193">
            <v>0.1</v>
          </cell>
        </row>
      </sheetData>
      <sheetData sheetId="1"/>
      <sheetData sheetId="2"/>
      <sheetData sheetId="3"/>
      <sheetData sheetId="4"/>
      <sheetData sheetId="5"/>
      <sheetData sheetId="6"/>
      <sheetData sheetId="7"/>
      <sheetData sheetId="8"/>
      <sheetData sheetId="9"/>
      <sheetData sheetId="10">
        <row r="15">
          <cell r="AB15">
            <v>1.5497606127394239</v>
          </cell>
          <cell r="AC15">
            <v>1.5497606127394239</v>
          </cell>
          <cell r="AD15">
            <v>1.5497606127394241</v>
          </cell>
        </row>
        <row r="16">
          <cell r="AB16">
            <v>0</v>
          </cell>
          <cell r="AC16">
            <v>0</v>
          </cell>
          <cell r="AD16">
            <v>0</v>
          </cell>
        </row>
        <row r="17">
          <cell r="AB17">
            <v>1.7869365731734526</v>
          </cell>
          <cell r="AC17">
            <v>1.7869365731734526</v>
          </cell>
          <cell r="AD17">
            <v>1.7869365731734526</v>
          </cell>
        </row>
        <row r="20">
          <cell r="AB20" t="e">
            <v>#DIV/0!</v>
          </cell>
          <cell r="AC20" t="e">
            <v>#DIV/0!</v>
          </cell>
          <cell r="AD20" t="e">
            <v>#DIV/0!</v>
          </cell>
        </row>
        <row r="21">
          <cell r="AB21">
            <v>0.54992379611318076</v>
          </cell>
          <cell r="AC21">
            <v>0.54992379611318076</v>
          </cell>
          <cell r="AD21">
            <v>0.54992379611318076</v>
          </cell>
        </row>
        <row r="23">
          <cell r="AB23">
            <v>1.6640112004400878</v>
          </cell>
          <cell r="AC23">
            <v>1.6640112004400878</v>
          </cell>
          <cell r="AD23">
            <v>1.6640112004400878</v>
          </cell>
        </row>
        <row r="24">
          <cell r="AB24">
            <v>1.7170004621050703</v>
          </cell>
          <cell r="AC24">
            <v>1.7170004621050703</v>
          </cell>
          <cell r="AD24">
            <v>1.7170004621050703</v>
          </cell>
        </row>
        <row r="25">
          <cell r="AC25">
            <v>1.8055615702916994</v>
          </cell>
          <cell r="AD25">
            <v>1.8055615702916994</v>
          </cell>
        </row>
        <row r="26">
          <cell r="AC26">
            <v>3.4071078773927073</v>
          </cell>
          <cell r="AD26">
            <v>3.4071078773927073</v>
          </cell>
        </row>
      </sheetData>
      <sheetData sheetId="11"/>
      <sheetData sheetId="12"/>
      <sheetData sheetId="13">
        <row r="45">
          <cell r="AC45">
            <v>163.04492542776268</v>
          </cell>
          <cell r="AD45">
            <v>0</v>
          </cell>
          <cell r="AE45">
            <v>0</v>
          </cell>
          <cell r="AF45">
            <v>0</v>
          </cell>
          <cell r="AG45">
            <v>0</v>
          </cell>
          <cell r="AH45">
            <v>0</v>
          </cell>
          <cell r="AI45">
            <v>0</v>
          </cell>
        </row>
        <row r="46">
          <cell r="AC46">
            <v>210.71596875</v>
          </cell>
          <cell r="AD46">
            <v>207.80689453125001</v>
          </cell>
          <cell r="AE46">
            <v>207.43674999999999</v>
          </cell>
          <cell r="AF46">
            <v>203.2445390625</v>
          </cell>
          <cell r="AG46">
            <v>199.0604140625</v>
          </cell>
          <cell r="AH46">
            <v>200.99245703125001</v>
          </cell>
          <cell r="AI46">
            <v>181.47227343750001</v>
          </cell>
        </row>
        <row r="47">
          <cell r="AC47">
            <v>93.732566406250001</v>
          </cell>
          <cell r="AD47">
            <v>86.834539062499999</v>
          </cell>
          <cell r="AE47">
            <v>87.596929687499994</v>
          </cell>
          <cell r="AF47">
            <v>81.607589843750006</v>
          </cell>
          <cell r="AG47">
            <v>77.409675781250002</v>
          </cell>
          <cell r="AH47">
            <v>78.764085937499999</v>
          </cell>
          <cell r="AI47">
            <v>66.849511718749994</v>
          </cell>
        </row>
        <row r="48">
          <cell r="AC48">
            <v>39.382815429687497</v>
          </cell>
          <cell r="AD48">
            <v>35.6433974609375</v>
          </cell>
          <cell r="AE48">
            <v>40.096131835937499</v>
          </cell>
          <cell r="AF48">
            <v>30.593722656250002</v>
          </cell>
          <cell r="AG48">
            <v>26.264525878906252</v>
          </cell>
          <cell r="AH48">
            <v>27.543523437499999</v>
          </cell>
          <cell r="AI48">
            <v>17.242130371093751</v>
          </cell>
        </row>
        <row r="51">
          <cell r="AC51">
            <v>82.948765624999993</v>
          </cell>
          <cell r="AD51">
            <v>80.212606445312503</v>
          </cell>
          <cell r="AE51">
            <v>80.607990234374995</v>
          </cell>
          <cell r="AF51">
            <v>79.404399414062496</v>
          </cell>
          <cell r="AG51">
            <v>82.703686523437497</v>
          </cell>
          <cell r="AH51">
            <v>87.657106445312493</v>
          </cell>
          <cell r="AI51">
            <v>89.957993164062501</v>
          </cell>
        </row>
        <row r="52">
          <cell r="AC52">
            <v>17.462160034179689</v>
          </cell>
          <cell r="AD52">
            <v>16.400794799804686</v>
          </cell>
          <cell r="AE52">
            <v>17.403446289062501</v>
          </cell>
          <cell r="AF52">
            <v>16.657584533691406</v>
          </cell>
          <cell r="AG52">
            <v>17.171715515136718</v>
          </cell>
          <cell r="AH52">
            <v>18.142957763671873</v>
          </cell>
          <cell r="AI52">
            <v>17.453270874023438</v>
          </cell>
        </row>
        <row r="54">
          <cell r="AC54">
            <v>62.564769531250001</v>
          </cell>
          <cell r="AD54">
            <v>62.746646484374999</v>
          </cell>
          <cell r="AE54">
            <v>62.564771484375001</v>
          </cell>
          <cell r="AF54">
            <v>62.564769531250001</v>
          </cell>
          <cell r="AG54">
            <v>62.564769531250001</v>
          </cell>
          <cell r="AH54">
            <v>62.746644531249999</v>
          </cell>
          <cell r="AI54">
            <v>62.564771484375001</v>
          </cell>
        </row>
        <row r="55">
          <cell r="AC55">
            <v>123.80914648437501</v>
          </cell>
          <cell r="AD55">
            <v>124.040888671875</v>
          </cell>
          <cell r="AE55">
            <v>123.62535351562499</v>
          </cell>
          <cell r="AF55">
            <v>123.58680078125001</v>
          </cell>
          <cell r="AG55">
            <v>123.72898046875</v>
          </cell>
          <cell r="AH55">
            <v>124.18645117187501</v>
          </cell>
          <cell r="AI55">
            <v>123.92061523437501</v>
          </cell>
        </row>
        <row r="56">
          <cell r="AC56">
            <v>41.9</v>
          </cell>
          <cell r="AD56">
            <v>41.9</v>
          </cell>
          <cell r="AE56">
            <v>41.9</v>
          </cell>
          <cell r="AF56">
            <v>41.9</v>
          </cell>
          <cell r="AG56">
            <v>41.9</v>
          </cell>
          <cell r="AH56">
            <v>41.9</v>
          </cell>
          <cell r="AI56">
            <v>41.9</v>
          </cell>
        </row>
        <row r="57">
          <cell r="AC57">
            <v>126.6</v>
          </cell>
          <cell r="AD57">
            <v>126.6</v>
          </cell>
          <cell r="AE57">
            <v>126.6</v>
          </cell>
          <cell r="AF57">
            <v>126.6</v>
          </cell>
          <cell r="AG57">
            <v>126.6</v>
          </cell>
          <cell r="AH57">
            <v>126.6</v>
          </cell>
          <cell r="AI57">
            <v>126.6</v>
          </cell>
        </row>
      </sheetData>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WoodMac_New">
  <a:themeElements>
    <a:clrScheme name="WoodMac_New">
      <a:dk1>
        <a:sysClr val="windowText" lastClr="000000"/>
      </a:dk1>
      <a:lt1>
        <a:sysClr val="window" lastClr="FFFFFF"/>
      </a:lt1>
      <a:dk2>
        <a:srgbClr val="06357A"/>
      </a:dk2>
      <a:lt2>
        <a:srgbClr val="C0C0C0"/>
      </a:lt2>
      <a:accent1>
        <a:srgbClr val="00A4E3"/>
      </a:accent1>
      <a:accent2>
        <a:srgbClr val="06357A"/>
      </a:accent2>
      <a:accent3>
        <a:srgbClr val="ADAFB2"/>
      </a:accent3>
      <a:accent4>
        <a:srgbClr val="008542"/>
      </a:accent4>
      <a:accent5>
        <a:srgbClr val="EAA814"/>
      </a:accent5>
      <a:accent6>
        <a:srgbClr val="A31C37"/>
      </a:accent6>
      <a:hlink>
        <a:srgbClr val="06357A"/>
      </a:hlink>
      <a:folHlink>
        <a:srgbClr val="00A4E3"/>
      </a:folHlink>
    </a:clrScheme>
    <a:fontScheme name="WoodMac_New">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activeCell="B16" sqref="B16"/>
    </sheetView>
  </sheetViews>
  <sheetFormatPr defaultRowHeight="11.25" x14ac:dyDescent="0.2"/>
  <cols>
    <col min="1" max="1" width="3.5" customWidth="1"/>
    <col min="2" max="2" width="6.83203125" style="44" customWidth="1"/>
  </cols>
  <sheetData>
    <row r="1" spans="1:3" ht="79.5" customHeight="1" x14ac:dyDescent="0.2"/>
    <row r="3" spans="1:3" ht="18" x14ac:dyDescent="0.25">
      <c r="B3" s="49" t="s">
        <v>23</v>
      </c>
    </row>
    <row r="5" spans="1:3" ht="12.75" x14ac:dyDescent="0.2">
      <c r="B5" s="47" t="s">
        <v>24</v>
      </c>
    </row>
    <row r="6" spans="1:3" ht="12.75" x14ac:dyDescent="0.2">
      <c r="B6" s="48" t="s">
        <v>49</v>
      </c>
    </row>
    <row r="8" spans="1:3" ht="12.75" x14ac:dyDescent="0.2">
      <c r="B8" s="52" t="s">
        <v>36</v>
      </c>
      <c r="C8" s="46"/>
    </row>
    <row r="9" spans="1:3" ht="12.75" x14ac:dyDescent="0.2">
      <c r="A9" s="58"/>
      <c r="B9" s="50">
        <v>1</v>
      </c>
      <c r="C9" s="45" t="s">
        <v>30</v>
      </c>
    </row>
    <row r="10" spans="1:3" ht="12.75" x14ac:dyDescent="0.2">
      <c r="A10" s="58"/>
      <c r="B10" s="50">
        <v>2</v>
      </c>
      <c r="C10" s="45" t="s">
        <v>31</v>
      </c>
    </row>
    <row r="11" spans="1:3" ht="12.75" x14ac:dyDescent="0.2">
      <c r="A11" s="58"/>
      <c r="B11" s="50">
        <v>3</v>
      </c>
      <c r="C11" s="45" t="s">
        <v>32</v>
      </c>
    </row>
    <row r="12" spans="1:3" ht="12.75" x14ac:dyDescent="0.2">
      <c r="A12" s="58"/>
      <c r="B12" s="50">
        <v>4</v>
      </c>
      <c r="C12" s="45" t="s">
        <v>33</v>
      </c>
    </row>
    <row r="13" spans="1:3" ht="12.75" x14ac:dyDescent="0.2">
      <c r="A13" s="58"/>
      <c r="B13" s="50">
        <v>5</v>
      </c>
      <c r="C13" s="45" t="s">
        <v>34</v>
      </c>
    </row>
    <row r="14" spans="1:3" ht="12.75" x14ac:dyDescent="0.2">
      <c r="A14" s="58"/>
      <c r="B14" s="50">
        <v>6</v>
      </c>
      <c r="C14" s="45" t="s">
        <v>35</v>
      </c>
    </row>
    <row r="16" spans="1:3" ht="12.75" x14ac:dyDescent="0.2">
      <c r="B16" s="52" t="s">
        <v>39</v>
      </c>
    </row>
    <row r="17" spans="1:3" ht="12.75" x14ac:dyDescent="0.2">
      <c r="A17" s="59"/>
      <c r="B17" s="50">
        <v>1</v>
      </c>
      <c r="C17" s="51" t="s">
        <v>30</v>
      </c>
    </row>
    <row r="18" spans="1:3" ht="12.75" x14ac:dyDescent="0.2">
      <c r="A18" s="59"/>
      <c r="B18" s="50">
        <v>2</v>
      </c>
      <c r="C18" s="51" t="s">
        <v>31</v>
      </c>
    </row>
    <row r="19" spans="1:3" ht="12.75" x14ac:dyDescent="0.2">
      <c r="A19" s="59"/>
      <c r="B19" s="50">
        <v>3</v>
      </c>
      <c r="C19" s="51" t="s">
        <v>32</v>
      </c>
    </row>
    <row r="20" spans="1:3" ht="12.75" x14ac:dyDescent="0.2">
      <c r="A20" s="59"/>
      <c r="B20" s="50">
        <v>4</v>
      </c>
      <c r="C20" s="51" t="s">
        <v>33</v>
      </c>
    </row>
    <row r="21" spans="1:3" ht="12.75" x14ac:dyDescent="0.2">
      <c r="A21" s="59"/>
      <c r="B21" s="50">
        <v>5</v>
      </c>
      <c r="C21" s="51" t="s">
        <v>34</v>
      </c>
    </row>
    <row r="22" spans="1:3" ht="12.75" x14ac:dyDescent="0.2">
      <c r="A22" s="59"/>
      <c r="B22" s="50">
        <v>6</v>
      </c>
      <c r="C22" s="51" t="s">
        <v>35</v>
      </c>
    </row>
  </sheetData>
  <hyperlinks>
    <hyperlink ref="C9" location="'Base_no carbon'!a1" display="Base_no carbon"/>
    <hyperlink ref="C10" location="'Base_with carbon'!a1" display="Base_with carbon"/>
    <hyperlink ref="C11" location="'High_no carbon'!a1" display="High_no carbon"/>
    <hyperlink ref="C12" location="'High_with carbon'!a1" display="High_with carbon"/>
    <hyperlink ref="C13" location="'Low_no carbon'!a1" display="Low_no carbon"/>
    <hyperlink ref="C14" location="'Low_with carbon'!a1" display="Low_with carbon"/>
    <hyperlink ref="C17" location="'Base_no carbon_New'!A1" display="Base_no carbon"/>
    <hyperlink ref="C18" location="'Base_with carbon_New'!A1" display="Base_with carbon"/>
    <hyperlink ref="C19" location="'High_no carbon_New'!A1" display="High_no carbon"/>
    <hyperlink ref="C20" location="'High_with carbon_New'!A1" display="High_with carbon"/>
    <hyperlink ref="C21" location="'Low_no carbon_New'!A1" display="Low_no carbon"/>
    <hyperlink ref="C22" location="'Low_with carbon_New'!A1" display="Low_with carbon"/>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L18"/>
  <sheetViews>
    <sheetView showGridLines="0" zoomScale="85" zoomScaleNormal="85" workbookViewId="0">
      <pane xSplit="2" ySplit="12" topLeftCell="C13" activePane="bottomRight" state="frozen"/>
      <selection activeCell="A9" sqref="A9"/>
      <selection pane="topRight" activeCell="A9" sqref="A9"/>
      <selection pane="bottomLeft" activeCell="A9" sqref="A9"/>
      <selection pane="bottomRight" activeCell="B18" sqref="B18"/>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38" ht="34.5" customHeight="1" x14ac:dyDescent="0.2"/>
    <row r="2" spans="2:38" ht="12.75" x14ac:dyDescent="0.2">
      <c r="K2" s="2" t="s">
        <v>0</v>
      </c>
    </row>
    <row r="5" spans="2:38" ht="18" x14ac:dyDescent="0.2">
      <c r="B5" s="3" t="s">
        <v>1</v>
      </c>
    </row>
    <row r="7" spans="2:38" ht="15.75" x14ac:dyDescent="0.2">
      <c r="B7" s="4" t="str">
        <f>Index!B6</f>
        <v>12 May 2016</v>
      </c>
    </row>
    <row r="9" spans="2:38" ht="15.75" x14ac:dyDescent="0.25">
      <c r="B9" s="5" t="s">
        <v>40</v>
      </c>
    </row>
    <row r="10" spans="2:38" ht="15.75" x14ac:dyDescent="0.25">
      <c r="B10" s="5"/>
    </row>
    <row r="11" spans="2:38" ht="13.5" thickBot="1" x14ac:dyDescent="0.25">
      <c r="B11" s="6" t="s">
        <v>3</v>
      </c>
    </row>
    <row r="12" spans="2:38" ht="12" thickBot="1" x14ac:dyDescent="0.25">
      <c r="B12" s="7" t="s">
        <v>4</v>
      </c>
      <c r="C12" s="8">
        <v>2017</v>
      </c>
      <c r="D12" s="8">
        <v>2018</v>
      </c>
      <c r="E12" s="8">
        <v>2019</v>
      </c>
      <c r="F12" s="8">
        <v>2020</v>
      </c>
      <c r="G12" s="8">
        <v>2021</v>
      </c>
      <c r="H12" s="8">
        <v>2022</v>
      </c>
      <c r="I12" s="8">
        <v>2023</v>
      </c>
      <c r="J12" s="8">
        <v>2024</v>
      </c>
      <c r="K12" s="8">
        <v>2025</v>
      </c>
      <c r="L12" s="8">
        <v>2026</v>
      </c>
      <c r="M12" s="8">
        <v>2027</v>
      </c>
      <c r="N12" s="8">
        <v>2028</v>
      </c>
      <c r="O12" s="8">
        <v>2029</v>
      </c>
      <c r="P12" s="8">
        <v>2030</v>
      </c>
      <c r="Q12" s="8">
        <v>2031</v>
      </c>
      <c r="R12" s="8">
        <v>2032</v>
      </c>
      <c r="S12" s="8">
        <v>2033</v>
      </c>
      <c r="T12" s="8">
        <v>2034</v>
      </c>
      <c r="U12" s="8">
        <v>2035</v>
      </c>
      <c r="V12" s="8">
        <v>2036</v>
      </c>
      <c r="W12" s="8">
        <v>2037</v>
      </c>
      <c r="X12" s="8">
        <v>2038</v>
      </c>
      <c r="Y12" s="8">
        <v>2039</v>
      </c>
      <c r="Z12" s="8">
        <v>2040</v>
      </c>
      <c r="AA12" s="9">
        <v>2041</v>
      </c>
      <c r="AB12" s="10">
        <f t="shared" ref="AB12:AC12" si="0">AA12+1</f>
        <v>2042</v>
      </c>
      <c r="AC12" s="8">
        <f t="shared" si="0"/>
        <v>2043</v>
      </c>
    </row>
    <row r="13" spans="2:38" x14ac:dyDescent="0.2">
      <c r="B13" s="7" t="s">
        <v>41</v>
      </c>
      <c r="C13" s="21">
        <v>2.4352730591694645</v>
      </c>
      <c r="D13" s="21">
        <v>2.4376439874614775</v>
      </c>
      <c r="E13" s="21">
        <v>2.4519914589964218</v>
      </c>
      <c r="F13" s="21">
        <v>2.4756962699234881</v>
      </c>
      <c r="G13" s="21">
        <v>2.4953278115263453</v>
      </c>
      <c r="H13" s="21">
        <v>2.5048615985799136</v>
      </c>
      <c r="I13" s="21">
        <v>2.5141600646027253</v>
      </c>
      <c r="J13" s="21">
        <v>2.5250431200340246</v>
      </c>
      <c r="K13" s="21">
        <v>2.5418790540644469</v>
      </c>
      <c r="L13" s="21">
        <v>2.5543529873268254</v>
      </c>
      <c r="M13" s="21">
        <v>2.5578915766800066</v>
      </c>
      <c r="N13" s="21">
        <v>2.5671729151784648</v>
      </c>
      <c r="O13" s="21">
        <v>2.5794902672719351</v>
      </c>
      <c r="P13" s="21">
        <v>2.5961509601766926</v>
      </c>
      <c r="Q13" s="21">
        <v>2.6102953959945765</v>
      </c>
      <c r="R13" s="21">
        <v>2.6159821149219402</v>
      </c>
      <c r="S13" s="21">
        <v>2.6216279895550754</v>
      </c>
      <c r="T13" s="21">
        <v>2.6239590364075385</v>
      </c>
      <c r="U13" s="21">
        <v>2.6239590364075385</v>
      </c>
      <c r="V13" s="21">
        <v>2.6239590364075385</v>
      </c>
      <c r="W13" s="21">
        <v>2.6239590364075385</v>
      </c>
      <c r="X13" s="21">
        <v>2.6239590364075385</v>
      </c>
      <c r="Y13" s="21">
        <v>2.6239590364075385</v>
      </c>
      <c r="Z13" s="21">
        <v>2.6239590364075385</v>
      </c>
      <c r="AA13" s="22">
        <v>2.6239590364075385</v>
      </c>
      <c r="AB13" s="18"/>
      <c r="AC13" s="17"/>
      <c r="AL13" s="63"/>
    </row>
    <row r="14" spans="2:38" x14ac:dyDescent="0.2">
      <c r="B14" s="15" t="s">
        <v>42</v>
      </c>
      <c r="C14" s="16">
        <v>1.671645607602064</v>
      </c>
      <c r="D14" s="16">
        <v>1.6725677215042098</v>
      </c>
      <c r="E14" s="16">
        <v>1.6839793193327961</v>
      </c>
      <c r="F14" s="16">
        <v>1.7028031065130944</v>
      </c>
      <c r="G14" s="16">
        <v>1.7183421661850247</v>
      </c>
      <c r="H14" s="16">
        <v>1.7260521752131437</v>
      </c>
      <c r="I14" s="16">
        <v>1.7337214215893795</v>
      </c>
      <c r="J14" s="16">
        <v>1.7426090207920979</v>
      </c>
      <c r="K14" s="16">
        <v>1.7577961673773381</v>
      </c>
      <c r="L14" s="16">
        <v>1.7710906601558158</v>
      </c>
      <c r="M14" s="16">
        <v>1.777280063364882</v>
      </c>
      <c r="N14" s="16">
        <v>1.7882401089935811</v>
      </c>
      <c r="O14" s="16">
        <v>1.8018353097940563</v>
      </c>
      <c r="P14" s="16">
        <v>1.8191061240046467</v>
      </c>
      <c r="Q14" s="16">
        <v>1.8342695928084842</v>
      </c>
      <c r="R14" s="16">
        <v>1.8427411946874614</v>
      </c>
      <c r="S14" s="16">
        <v>1.8512647418523891</v>
      </c>
      <c r="T14" s="16">
        <v>1.8612304078418336</v>
      </c>
      <c r="U14" s="16">
        <v>1.8737715833738369</v>
      </c>
      <c r="V14" s="16">
        <v>1.8801041153752478</v>
      </c>
      <c r="W14" s="16">
        <v>1.8801041153752478</v>
      </c>
      <c r="X14" s="16">
        <v>1.8801041153752478</v>
      </c>
      <c r="Y14" s="16">
        <v>1.8801041153752478</v>
      </c>
      <c r="Z14" s="16">
        <v>1.8801041153752478</v>
      </c>
      <c r="AA14" s="17">
        <v>1.8801041153752478</v>
      </c>
      <c r="AB14" s="18">
        <v>1.5497606127394239</v>
      </c>
      <c r="AC14" s="17">
        <v>1.5497606127394241</v>
      </c>
      <c r="AL14" s="63"/>
    </row>
    <row r="15" spans="2:38" x14ac:dyDescent="0.2">
      <c r="B15" s="15" t="s">
        <v>43</v>
      </c>
      <c r="C15" s="16">
        <v>1.8687713033031976</v>
      </c>
      <c r="D15" s="16">
        <v>1.8704237001771711</v>
      </c>
      <c r="E15" s="16">
        <v>1.8815863825513341</v>
      </c>
      <c r="F15" s="16">
        <v>1.9003643330144873</v>
      </c>
      <c r="G15" s="16">
        <v>1.9157213129999993</v>
      </c>
      <c r="H15" s="16">
        <v>1.9227604986888223</v>
      </c>
      <c r="I15" s="16">
        <v>1.9295641908326449</v>
      </c>
      <c r="J15" s="16">
        <v>1.9377715174650396</v>
      </c>
      <c r="K15" s="16">
        <v>1.9525957335644151</v>
      </c>
      <c r="L15" s="16">
        <v>1.9660959934689071</v>
      </c>
      <c r="M15" s="16">
        <v>1.9730983382620582</v>
      </c>
      <c r="N15" s="16">
        <v>1.9848879136484623</v>
      </c>
      <c r="O15" s="16">
        <v>1.9994351234525864</v>
      </c>
      <c r="P15" s="16">
        <v>2.0180511488316597</v>
      </c>
      <c r="Q15" s="16">
        <v>2.0345391871113887</v>
      </c>
      <c r="R15" s="16">
        <v>2.0436680224378887</v>
      </c>
      <c r="S15" s="16">
        <v>2.0528639056379916</v>
      </c>
      <c r="T15" s="16">
        <v>2.0638050540353667</v>
      </c>
      <c r="U15" s="16">
        <v>2.0774944056505467</v>
      </c>
      <c r="V15" s="16">
        <v>2.0845287814905493</v>
      </c>
      <c r="W15" s="16">
        <v>2.0845287814905493</v>
      </c>
      <c r="X15" s="16">
        <v>2.0845287814905493</v>
      </c>
      <c r="Y15" s="16">
        <v>2.0845287814905493</v>
      </c>
      <c r="Z15" s="16">
        <v>2.0845287814905493</v>
      </c>
      <c r="AA15" s="17">
        <v>2.0845287814905493</v>
      </c>
      <c r="AB15" s="18">
        <v>0</v>
      </c>
      <c r="AC15" s="17">
        <v>0</v>
      </c>
      <c r="AL15" s="63"/>
    </row>
    <row r="16" spans="2:38" ht="12" thickBot="1" x14ac:dyDescent="0.25">
      <c r="B16" s="15" t="s">
        <v>44</v>
      </c>
      <c r="C16" s="16">
        <v>1.5039674205171507</v>
      </c>
      <c r="D16" s="16">
        <v>1.1426286477256196</v>
      </c>
      <c r="E16" s="16">
        <v>1.2334775372564404</v>
      </c>
      <c r="F16" s="16">
        <v>1.399566569982166</v>
      </c>
      <c r="G16" s="16">
        <v>1.5293773603380063</v>
      </c>
      <c r="H16" s="16">
        <v>1.5565218380647892</v>
      </c>
      <c r="I16" s="16">
        <v>1.5633643433144462</v>
      </c>
      <c r="J16" s="16">
        <v>1.6014992703391555</v>
      </c>
      <c r="K16" s="16">
        <v>1.7185728664071629</v>
      </c>
      <c r="L16" s="16">
        <v>1.8152090364942721</v>
      </c>
      <c r="M16" s="16">
        <v>1.8426226610030576</v>
      </c>
      <c r="N16" s="16">
        <v>1.9145256435593396</v>
      </c>
      <c r="O16" s="16">
        <v>2.0099487716850453</v>
      </c>
      <c r="P16" s="16">
        <v>2.1390199731615755</v>
      </c>
      <c r="Q16" s="16">
        <v>2.2485976081170014</v>
      </c>
      <c r="R16" s="16">
        <v>2.2926528973303668</v>
      </c>
      <c r="S16" s="16">
        <v>2.3736648599317514</v>
      </c>
      <c r="T16" s="16">
        <v>2.4685363101343105</v>
      </c>
      <c r="U16" s="16">
        <v>2.5500167770410629</v>
      </c>
      <c r="V16" s="16">
        <v>2.5919576236663855</v>
      </c>
      <c r="W16" s="16">
        <v>2.5919576236663855</v>
      </c>
      <c r="X16" s="16">
        <v>2.5919576236663855</v>
      </c>
      <c r="Y16" s="16">
        <v>2.5919576236663855</v>
      </c>
      <c r="Z16" s="16">
        <v>2.5919576236663855</v>
      </c>
      <c r="AA16" s="17">
        <v>2.5919576236663855</v>
      </c>
      <c r="AB16" s="18">
        <v>1.7869365731734526</v>
      </c>
      <c r="AC16" s="17">
        <v>1.7869365731734526</v>
      </c>
      <c r="AF16" s="19"/>
      <c r="AL16" s="63"/>
    </row>
    <row r="17" spans="2:38" x14ac:dyDescent="0.2">
      <c r="B17" s="15" t="s">
        <v>45</v>
      </c>
      <c r="C17" s="16">
        <v>1.940021735413322</v>
      </c>
      <c r="D17" s="16">
        <v>1.9880029759429674</v>
      </c>
      <c r="E17" s="16">
        <v>2.1710051401315074</v>
      </c>
      <c r="F17" s="16">
        <v>2.4121192159145139</v>
      </c>
      <c r="G17" s="16">
        <v>2.5849607768215144</v>
      </c>
      <c r="H17" s="16">
        <v>2.6459176813752143</v>
      </c>
      <c r="I17" s="16">
        <v>2.7046570926512796</v>
      </c>
      <c r="J17" s="16">
        <v>2.7802476529012097</v>
      </c>
      <c r="K17" s="16">
        <v>2.9361297874288619</v>
      </c>
      <c r="L17" s="16">
        <v>3.064799726438896</v>
      </c>
      <c r="M17" s="16">
        <v>3.101300649337742</v>
      </c>
      <c r="N17" s="16">
        <v>3.19703863617866</v>
      </c>
      <c r="O17" s="16">
        <v>3.3012169401281808</v>
      </c>
      <c r="P17" s="16">
        <v>3.450197263259061</v>
      </c>
      <c r="Q17" s="16">
        <v>3.5960986125558003</v>
      </c>
      <c r="R17" s="16">
        <v>3.6547577188825855</v>
      </c>
      <c r="S17" s="16">
        <v>3.7129955120007199</v>
      </c>
      <c r="T17" s="16">
        <v>3.789687052020724</v>
      </c>
      <c r="U17" s="16">
        <v>3.8981773481277653</v>
      </c>
      <c r="V17" s="16">
        <v>3.8981773481277653</v>
      </c>
      <c r="W17" s="16">
        <v>3.8981773481277653</v>
      </c>
      <c r="X17" s="16">
        <v>3.8981773481277653</v>
      </c>
      <c r="Y17" s="16">
        <v>3.8981773481277653</v>
      </c>
      <c r="Z17" s="16">
        <v>3.8981773481277653</v>
      </c>
      <c r="AA17" s="17">
        <v>3.8981773481277653</v>
      </c>
      <c r="AB17" s="23"/>
      <c r="AC17" s="22"/>
      <c r="AL17" s="63"/>
    </row>
    <row r="18" spans="2:38" ht="12" thickBot="1" x14ac:dyDescent="0.25">
      <c r="B18" s="31" t="s">
        <v>46</v>
      </c>
      <c r="C18" s="60">
        <v>0.6413269933953476</v>
      </c>
      <c r="D18" s="60">
        <v>0.6413269933953476</v>
      </c>
      <c r="E18" s="60">
        <v>0.6413269933953476</v>
      </c>
      <c r="F18" s="60">
        <v>0.6413269933953476</v>
      </c>
      <c r="G18" s="60">
        <v>0.6413269933953476</v>
      </c>
      <c r="H18" s="60">
        <v>0.6413269933953476</v>
      </c>
      <c r="I18" s="60">
        <v>0.6413269933953476</v>
      </c>
      <c r="J18" s="60">
        <v>0.6413269933953476</v>
      </c>
      <c r="K18" s="60">
        <v>0.6413269933953476</v>
      </c>
      <c r="L18" s="60">
        <v>0.6413269933953476</v>
      </c>
      <c r="M18" s="60">
        <v>0.6413269933953476</v>
      </c>
      <c r="N18" s="60">
        <v>0.6413269933953476</v>
      </c>
      <c r="O18" s="60">
        <v>0.6413269933953476</v>
      </c>
      <c r="P18" s="60">
        <v>0.6413269933953476</v>
      </c>
      <c r="Q18" s="60">
        <v>0.6413269933953476</v>
      </c>
      <c r="R18" s="60">
        <v>0.6413269933953476</v>
      </c>
      <c r="S18" s="60">
        <v>0.6413269933953476</v>
      </c>
      <c r="T18" s="60">
        <v>0.6413269933953476</v>
      </c>
      <c r="U18" s="60">
        <v>0.6413269933953476</v>
      </c>
      <c r="V18" s="60">
        <v>0.6413269933953476</v>
      </c>
      <c r="W18" s="60">
        <v>0.6413269933953476</v>
      </c>
      <c r="X18" s="60">
        <v>0.6413269933953476</v>
      </c>
      <c r="Y18" s="60">
        <v>0.6413269933953476</v>
      </c>
      <c r="Z18" s="60">
        <v>0.6413269933953476</v>
      </c>
      <c r="AA18" s="61">
        <v>0.6413269933953476</v>
      </c>
      <c r="AB18" s="18">
        <v>0.54992379611318076</v>
      </c>
      <c r="AC18" s="17">
        <v>0.54992379611318076</v>
      </c>
      <c r="AL18" s="63"/>
    </row>
  </sheetData>
  <hyperlinks>
    <hyperlink ref="K2" location="Index!A1" display="Return to Index"/>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F18"/>
  <sheetViews>
    <sheetView showGridLines="0" zoomScale="85" zoomScaleNormal="85" workbookViewId="0">
      <pane xSplit="2" ySplit="12" topLeftCell="C13" activePane="bottomRight" state="frozen"/>
      <selection activeCell="A9" sqref="A9"/>
      <selection pane="topRight" activeCell="A9" sqref="A9"/>
      <selection pane="bottomLeft" activeCell="A9" sqref="A9"/>
      <selection pane="bottomRight" activeCell="B18" sqref="B18"/>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32" ht="34.5" customHeight="1" x14ac:dyDescent="0.2"/>
    <row r="2" spans="2:32" ht="12.75" x14ac:dyDescent="0.2">
      <c r="K2" s="2" t="s">
        <v>0</v>
      </c>
    </row>
    <row r="5" spans="2:32" ht="18" x14ac:dyDescent="0.2">
      <c r="B5" s="3" t="s">
        <v>22</v>
      </c>
    </row>
    <row r="7" spans="2:32" ht="15.75" x14ac:dyDescent="0.2">
      <c r="B7" s="4" t="str">
        <f>Index!B6</f>
        <v>12 May 2016</v>
      </c>
    </row>
    <row r="9" spans="2:32" ht="15.75" x14ac:dyDescent="0.25">
      <c r="B9" s="5" t="s">
        <v>40</v>
      </c>
    </row>
    <row r="10" spans="2:32" ht="15.75" x14ac:dyDescent="0.25">
      <c r="B10" s="5"/>
    </row>
    <row r="11" spans="2:32" ht="13.5" thickBot="1" x14ac:dyDescent="0.25">
      <c r="B11" s="6" t="s">
        <v>3</v>
      </c>
    </row>
    <row r="12" spans="2:32" ht="12" thickBot="1" x14ac:dyDescent="0.25">
      <c r="B12" s="7" t="s">
        <v>4</v>
      </c>
      <c r="C12" s="8">
        <v>2017</v>
      </c>
      <c r="D12" s="8">
        <v>2018</v>
      </c>
      <c r="E12" s="8">
        <v>2019</v>
      </c>
      <c r="F12" s="8">
        <v>2020</v>
      </c>
      <c r="G12" s="8">
        <v>2021</v>
      </c>
      <c r="H12" s="8">
        <v>2022</v>
      </c>
      <c r="I12" s="8">
        <v>2023</v>
      </c>
      <c r="J12" s="8">
        <v>2024</v>
      </c>
      <c r="K12" s="8">
        <v>2025</v>
      </c>
      <c r="L12" s="8">
        <v>2026</v>
      </c>
      <c r="M12" s="8">
        <v>2027</v>
      </c>
      <c r="N12" s="8">
        <v>2028</v>
      </c>
      <c r="O12" s="8">
        <v>2029</v>
      </c>
      <c r="P12" s="8">
        <v>2030</v>
      </c>
      <c r="Q12" s="8">
        <v>2031</v>
      </c>
      <c r="R12" s="8">
        <v>2032</v>
      </c>
      <c r="S12" s="8">
        <v>2033</v>
      </c>
      <c r="T12" s="8">
        <v>2034</v>
      </c>
      <c r="U12" s="8">
        <v>2035</v>
      </c>
      <c r="V12" s="8">
        <v>2036</v>
      </c>
      <c r="W12" s="8">
        <v>2037</v>
      </c>
      <c r="X12" s="8">
        <v>2038</v>
      </c>
      <c r="Y12" s="8">
        <v>2039</v>
      </c>
      <c r="Z12" s="8">
        <v>2040</v>
      </c>
      <c r="AA12" s="9">
        <v>2041</v>
      </c>
      <c r="AB12" s="10">
        <f t="shared" ref="AB12:AC12" si="0">AA12+1</f>
        <v>2042</v>
      </c>
      <c r="AC12" s="8">
        <f t="shared" si="0"/>
        <v>2043</v>
      </c>
    </row>
    <row r="13" spans="2:32" x14ac:dyDescent="0.2">
      <c r="B13" s="7" t="s">
        <v>41</v>
      </c>
      <c r="C13" s="21">
        <v>2.4352730591694645</v>
      </c>
      <c r="D13" s="21">
        <v>2.4376439874614775</v>
      </c>
      <c r="E13" s="21">
        <v>2.4519914589964218</v>
      </c>
      <c r="F13" s="21">
        <v>2.4756962699234881</v>
      </c>
      <c r="G13" s="21">
        <v>2.4953278115263453</v>
      </c>
      <c r="H13" s="21">
        <v>2.5048615985799136</v>
      </c>
      <c r="I13" s="21">
        <v>2.5141600646027253</v>
      </c>
      <c r="J13" s="21">
        <v>2.5250431200340246</v>
      </c>
      <c r="K13" s="21">
        <v>2.5418790540644469</v>
      </c>
      <c r="L13" s="21">
        <v>2.5543529873268254</v>
      </c>
      <c r="M13" s="21">
        <v>2.5578915766800066</v>
      </c>
      <c r="N13" s="21">
        <v>2.5671729151784648</v>
      </c>
      <c r="O13" s="21">
        <v>2.5794902672719351</v>
      </c>
      <c r="P13" s="21">
        <v>2.5961509601766926</v>
      </c>
      <c r="Q13" s="21">
        <v>2.6102953959945765</v>
      </c>
      <c r="R13" s="21">
        <v>2.6159821149219402</v>
      </c>
      <c r="S13" s="21">
        <v>2.6216279895550754</v>
      </c>
      <c r="T13" s="21">
        <v>2.6239590364075385</v>
      </c>
      <c r="U13" s="21">
        <v>2.6239590364075385</v>
      </c>
      <c r="V13" s="21">
        <v>2.6239590364075385</v>
      </c>
      <c r="W13" s="21">
        <v>2.6239590364075385</v>
      </c>
      <c r="X13" s="21">
        <v>2.6239590364075385</v>
      </c>
      <c r="Y13" s="21">
        <v>2.6239590364075385</v>
      </c>
      <c r="Z13" s="21">
        <v>2.6239590364075385</v>
      </c>
      <c r="AA13" s="22">
        <v>2.6239590364075385</v>
      </c>
      <c r="AB13" s="18"/>
      <c r="AC13" s="17"/>
    </row>
    <row r="14" spans="2:32" x14ac:dyDescent="0.2">
      <c r="B14" s="15" t="s">
        <v>42</v>
      </c>
      <c r="C14" s="16">
        <v>1.671645607602064</v>
      </c>
      <c r="D14" s="16">
        <v>1.6725677215042098</v>
      </c>
      <c r="E14" s="16">
        <v>1.6839793193327961</v>
      </c>
      <c r="F14" s="16">
        <v>1.7071415974139357</v>
      </c>
      <c r="G14" s="16">
        <v>1.7273305365008427</v>
      </c>
      <c r="H14" s="16">
        <v>1.7356856719890863</v>
      </c>
      <c r="I14" s="16">
        <v>1.7440463477852637</v>
      </c>
      <c r="J14" s="16">
        <v>1.7536750026914922</v>
      </c>
      <c r="K14" s="16">
        <v>1.7696563931140159</v>
      </c>
      <c r="L14" s="16">
        <v>1.7838021353600768</v>
      </c>
      <c r="M14" s="16">
        <v>1.7909038851584973</v>
      </c>
      <c r="N14" s="16">
        <v>1.8028417596503017</v>
      </c>
      <c r="O14" s="16">
        <v>1.817484971477155</v>
      </c>
      <c r="P14" s="16">
        <v>1.8358790160942626</v>
      </c>
      <c r="Q14" s="16">
        <v>1.8522463334401196</v>
      </c>
      <c r="R14" s="16">
        <v>1.8620081882393462</v>
      </c>
      <c r="S14" s="16">
        <v>1.8719145942441573</v>
      </c>
      <c r="T14" s="16">
        <v>1.8833623716406223</v>
      </c>
      <c r="U14" s="16">
        <v>1.8974920348471924</v>
      </c>
      <c r="V14" s="16">
        <v>1.9055270657837704</v>
      </c>
      <c r="W14" s="16">
        <v>1.9073517589624784</v>
      </c>
      <c r="X14" s="16">
        <v>1.909307416688689</v>
      </c>
      <c r="Y14" s="16">
        <v>1.9114034387414451</v>
      </c>
      <c r="Z14" s="16">
        <v>1.9136498995544802</v>
      </c>
      <c r="AA14" s="17">
        <v>1.9160575966385189</v>
      </c>
      <c r="AB14" s="18">
        <v>1.5497606127394239</v>
      </c>
      <c r="AC14" s="17">
        <v>1.5497606127394241</v>
      </c>
    </row>
    <row r="15" spans="2:32" x14ac:dyDescent="0.2">
      <c r="B15" s="15" t="s">
        <v>43</v>
      </c>
      <c r="C15" s="16">
        <v>1.8687713033031976</v>
      </c>
      <c r="D15" s="16">
        <v>1.8704237001771711</v>
      </c>
      <c r="E15" s="16">
        <v>1.8815863825513341</v>
      </c>
      <c r="F15" s="16">
        <v>1.9043120902627682</v>
      </c>
      <c r="G15" s="16">
        <v>1.9239001717035231</v>
      </c>
      <c r="H15" s="16">
        <v>1.9315263824010929</v>
      </c>
      <c r="I15" s="16">
        <v>1.9389592323711358</v>
      </c>
      <c r="J15" s="16">
        <v>1.9478408736654202</v>
      </c>
      <c r="K15" s="16">
        <v>1.9633878023248081</v>
      </c>
      <c r="L15" s="16">
        <v>1.9776626463721634</v>
      </c>
      <c r="M15" s="16">
        <v>1.9854951698941365</v>
      </c>
      <c r="N15" s="16">
        <v>1.9981745088112546</v>
      </c>
      <c r="O15" s="16">
        <v>2.0136753435555304</v>
      </c>
      <c r="P15" s="16">
        <v>2.0333134388386709</v>
      </c>
      <c r="Q15" s="16">
        <v>2.050896904518436</v>
      </c>
      <c r="R15" s="16">
        <v>2.0611997898624299</v>
      </c>
      <c r="S15" s="16">
        <v>2.0716539887149734</v>
      </c>
      <c r="T15" s="16">
        <v>2.0839437664361276</v>
      </c>
      <c r="U15" s="16">
        <v>2.0990785431713332</v>
      </c>
      <c r="V15" s="16">
        <v>2.1076620872970624</v>
      </c>
      <c r="W15" s="16">
        <v>2.1093224447547065</v>
      </c>
      <c r="X15" s="16">
        <v>2.1111019718161339</v>
      </c>
      <c r="Y15" s="16">
        <v>2.1130092216964371</v>
      </c>
      <c r="Z15" s="16">
        <v>2.1150533615045717</v>
      </c>
      <c r="AA15" s="17">
        <v>2.1172442163046439</v>
      </c>
      <c r="AB15" s="18">
        <v>0</v>
      </c>
      <c r="AC15" s="17">
        <v>0</v>
      </c>
    </row>
    <row r="16" spans="2:32" ht="12" thickBot="1" x14ac:dyDescent="0.25">
      <c r="B16" s="15" t="s">
        <v>44</v>
      </c>
      <c r="C16" s="16">
        <v>1.5039674205171507</v>
      </c>
      <c r="D16" s="16">
        <v>1.1426286477256196</v>
      </c>
      <c r="E16" s="16">
        <v>1.2334775372564404</v>
      </c>
      <c r="F16" s="16">
        <v>1.399566569982166</v>
      </c>
      <c r="G16" s="16">
        <v>1.5293773603380063</v>
      </c>
      <c r="H16" s="16">
        <v>1.5565218380647892</v>
      </c>
      <c r="I16" s="16">
        <v>1.5633643433144462</v>
      </c>
      <c r="J16" s="16">
        <v>1.6014992703391555</v>
      </c>
      <c r="K16" s="16">
        <v>1.7185728664071629</v>
      </c>
      <c r="L16" s="16">
        <v>1.8152090364942721</v>
      </c>
      <c r="M16" s="16">
        <v>1.8426226610030576</v>
      </c>
      <c r="N16" s="16">
        <v>1.9145256435593396</v>
      </c>
      <c r="O16" s="16">
        <v>2.0099487716850453</v>
      </c>
      <c r="P16" s="16">
        <v>2.1390199731615755</v>
      </c>
      <c r="Q16" s="16">
        <v>2.2485976081170014</v>
      </c>
      <c r="R16" s="16">
        <v>2.2926528973303668</v>
      </c>
      <c r="S16" s="16">
        <v>2.3736648599317514</v>
      </c>
      <c r="T16" s="16">
        <v>2.4685363101343105</v>
      </c>
      <c r="U16" s="16">
        <v>2.5500167770410629</v>
      </c>
      <c r="V16" s="16">
        <v>2.5919576236663855</v>
      </c>
      <c r="W16" s="16">
        <v>2.5919576236663855</v>
      </c>
      <c r="X16" s="16">
        <v>2.5919576236663855</v>
      </c>
      <c r="Y16" s="16">
        <v>2.5919576236663855</v>
      </c>
      <c r="Z16" s="16">
        <v>2.5919576236663855</v>
      </c>
      <c r="AA16" s="17">
        <v>2.5919576236663855</v>
      </c>
      <c r="AB16" s="18">
        <v>1.7869365731734526</v>
      </c>
      <c r="AC16" s="17">
        <v>1.7869365731734526</v>
      </c>
      <c r="AF16" s="19"/>
    </row>
    <row r="17" spans="2:29" x14ac:dyDescent="0.2">
      <c r="B17" s="15" t="s">
        <v>45</v>
      </c>
      <c r="C17" s="16">
        <v>1.940021735413322</v>
      </c>
      <c r="D17" s="16">
        <v>1.9880029759429674</v>
      </c>
      <c r="E17" s="16">
        <v>2.1710051401315074</v>
      </c>
      <c r="F17" s="16">
        <v>2.4121192159145139</v>
      </c>
      <c r="G17" s="16">
        <v>2.5849607768215144</v>
      </c>
      <c r="H17" s="16">
        <v>2.6459176813752143</v>
      </c>
      <c r="I17" s="16">
        <v>2.7046570926512796</v>
      </c>
      <c r="J17" s="16">
        <v>2.7802476529012097</v>
      </c>
      <c r="K17" s="16">
        <v>2.9361297874288619</v>
      </c>
      <c r="L17" s="16">
        <v>3.064799726438896</v>
      </c>
      <c r="M17" s="16">
        <v>3.101300649337742</v>
      </c>
      <c r="N17" s="16">
        <v>3.19703863617866</v>
      </c>
      <c r="O17" s="16">
        <v>3.3012169401281808</v>
      </c>
      <c r="P17" s="16">
        <v>3.450197263259061</v>
      </c>
      <c r="Q17" s="16">
        <v>3.5960986125558003</v>
      </c>
      <c r="R17" s="16">
        <v>3.6547577188825855</v>
      </c>
      <c r="S17" s="16">
        <v>3.7129955120007199</v>
      </c>
      <c r="T17" s="16">
        <v>3.789687052020724</v>
      </c>
      <c r="U17" s="16">
        <v>3.8981773481277653</v>
      </c>
      <c r="V17" s="16">
        <v>3.8981773481277653</v>
      </c>
      <c r="W17" s="16">
        <v>3.8981773481277653</v>
      </c>
      <c r="X17" s="16">
        <v>3.8981773481277653</v>
      </c>
      <c r="Y17" s="16">
        <v>3.8981773481277653</v>
      </c>
      <c r="Z17" s="16">
        <v>3.8981773481277653</v>
      </c>
      <c r="AA17" s="17">
        <v>3.8981773481277653</v>
      </c>
      <c r="AB17" s="23"/>
      <c r="AC17" s="22"/>
    </row>
    <row r="18" spans="2:29" ht="12" thickBot="1" x14ac:dyDescent="0.25">
      <c r="B18" s="31" t="s">
        <v>46</v>
      </c>
      <c r="C18" s="60">
        <v>0.6413269933953476</v>
      </c>
      <c r="D18" s="60">
        <v>0.6413269933953476</v>
      </c>
      <c r="E18" s="60">
        <v>0.6413269933953476</v>
      </c>
      <c r="F18" s="60">
        <v>0.65446814167123391</v>
      </c>
      <c r="G18" s="60">
        <v>0.6685524756605834</v>
      </c>
      <c r="H18" s="60">
        <v>0.67050654279197985</v>
      </c>
      <c r="I18" s="60">
        <v>0.67260086008742492</v>
      </c>
      <c r="J18" s="60">
        <v>0.6748454937868138</v>
      </c>
      <c r="K18" s="60">
        <v>0.67725123261893339</v>
      </c>
      <c r="L18" s="60">
        <v>0.67982963965699228</v>
      </c>
      <c r="M18" s="60">
        <v>0.68259310789600058</v>
      </c>
      <c r="N18" s="60">
        <v>0.68555491981913153</v>
      </c>
      <c r="O18" s="60">
        <v>0.68872931123936687</v>
      </c>
      <c r="P18" s="60">
        <v>0.69213153972327812</v>
      </c>
      <c r="Q18" s="60">
        <v>0.6957779579258192</v>
      </c>
      <c r="R18" s="60">
        <v>0.69968609218861189</v>
      </c>
      <c r="S18" s="60">
        <v>0.70387472677950214</v>
      </c>
      <c r="T18" s="60">
        <v>0.70836399417827978</v>
      </c>
      <c r="U18" s="60">
        <v>0.71317547184251906</v>
      </c>
      <c r="V18" s="60">
        <v>0.71833228591863674</v>
      </c>
      <c r="W18" s="60">
        <v>0.72385922239665335</v>
      </c>
      <c r="X18" s="60">
        <v>0.72978284624291534</v>
      </c>
      <c r="Y18" s="60">
        <v>0.73613162908338614</v>
      </c>
      <c r="Z18" s="60">
        <v>0.74293608605120842</v>
      </c>
      <c r="AA18" s="61">
        <v>0.75022892245629058</v>
      </c>
      <c r="AB18" s="18">
        <v>0.54992379611318076</v>
      </c>
      <c r="AC18" s="17">
        <v>0.54992379611318076</v>
      </c>
    </row>
  </sheetData>
  <hyperlinks>
    <hyperlink ref="K2" location="Index!A1" display="Return to Index"/>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F18"/>
  <sheetViews>
    <sheetView showGridLines="0" zoomScale="85" zoomScaleNormal="85" workbookViewId="0">
      <pane xSplit="2" ySplit="12" topLeftCell="C13" activePane="bottomRight" state="frozen"/>
      <selection activeCell="A9" sqref="A9"/>
      <selection pane="topRight" activeCell="A9" sqref="A9"/>
      <selection pane="bottomLeft" activeCell="A9" sqref="A9"/>
      <selection pane="bottomRight" activeCell="B18" sqref="B18"/>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32" ht="34.5" customHeight="1" x14ac:dyDescent="0.2"/>
    <row r="2" spans="2:32" ht="12.75" x14ac:dyDescent="0.2">
      <c r="K2" s="2" t="s">
        <v>0</v>
      </c>
    </row>
    <row r="5" spans="2:32" ht="18" x14ac:dyDescent="0.2">
      <c r="B5" s="3" t="s">
        <v>28</v>
      </c>
    </row>
    <row r="7" spans="2:32" ht="15.75" x14ac:dyDescent="0.2">
      <c r="B7" s="4" t="str">
        <f>Index!B6</f>
        <v>12 May 2016</v>
      </c>
    </row>
    <row r="9" spans="2:32" ht="15.75" x14ac:dyDescent="0.25">
      <c r="B9" s="5" t="s">
        <v>40</v>
      </c>
    </row>
    <row r="10" spans="2:32" ht="15.75" x14ac:dyDescent="0.25">
      <c r="B10" s="5"/>
    </row>
    <row r="11" spans="2:32" ht="13.5" thickBot="1" x14ac:dyDescent="0.25">
      <c r="B11" s="6" t="s">
        <v>3</v>
      </c>
    </row>
    <row r="12" spans="2:32" ht="12" thickBot="1" x14ac:dyDescent="0.25">
      <c r="B12" s="7" t="s">
        <v>4</v>
      </c>
      <c r="C12" s="8">
        <v>2017</v>
      </c>
      <c r="D12" s="8">
        <v>2018</v>
      </c>
      <c r="E12" s="8">
        <v>2019</v>
      </c>
      <c r="F12" s="8">
        <v>2020</v>
      </c>
      <c r="G12" s="8">
        <v>2021</v>
      </c>
      <c r="H12" s="8">
        <v>2022</v>
      </c>
      <c r="I12" s="8">
        <v>2023</v>
      </c>
      <c r="J12" s="8">
        <v>2024</v>
      </c>
      <c r="K12" s="8">
        <v>2025</v>
      </c>
      <c r="L12" s="8">
        <v>2026</v>
      </c>
      <c r="M12" s="8">
        <v>2027</v>
      </c>
      <c r="N12" s="8">
        <v>2028</v>
      </c>
      <c r="O12" s="8">
        <v>2029</v>
      </c>
      <c r="P12" s="8">
        <v>2030</v>
      </c>
      <c r="Q12" s="8">
        <v>2031</v>
      </c>
      <c r="R12" s="8">
        <v>2032</v>
      </c>
      <c r="S12" s="8">
        <v>2033</v>
      </c>
      <c r="T12" s="8">
        <v>2034</v>
      </c>
      <c r="U12" s="8">
        <v>2035</v>
      </c>
      <c r="V12" s="8">
        <v>2036</v>
      </c>
      <c r="W12" s="8">
        <v>2037</v>
      </c>
      <c r="X12" s="8">
        <v>2038</v>
      </c>
      <c r="Y12" s="8">
        <v>2039</v>
      </c>
      <c r="Z12" s="8">
        <v>2040</v>
      </c>
      <c r="AA12" s="9">
        <v>2041</v>
      </c>
      <c r="AB12" s="10">
        <f t="shared" ref="AB12:AC12" si="0">AA12+1</f>
        <v>2042</v>
      </c>
      <c r="AC12" s="8">
        <f t="shared" si="0"/>
        <v>2043</v>
      </c>
    </row>
    <row r="13" spans="2:32" x14ac:dyDescent="0.2">
      <c r="B13" s="7" t="s">
        <v>41</v>
      </c>
      <c r="C13" s="21">
        <v>2.4415191327682813</v>
      </c>
      <c r="D13" s="21">
        <v>2.4510279858731843</v>
      </c>
      <c r="E13" s="21">
        <v>2.4626904874418147</v>
      </c>
      <c r="F13" s="21">
        <v>2.4724285451748607</v>
      </c>
      <c r="G13" s="21">
        <v>2.4737949276444615</v>
      </c>
      <c r="H13" s="21">
        <v>2.4723382722416285</v>
      </c>
      <c r="I13" s="21">
        <v>2.4828859818703997</v>
      </c>
      <c r="J13" s="21">
        <v>2.5050824716653284</v>
      </c>
      <c r="K13" s="21">
        <v>2.5216823167462907</v>
      </c>
      <c r="L13" s="21">
        <v>2.5280121318356277</v>
      </c>
      <c r="M13" s="21">
        <v>2.5343969304056464</v>
      </c>
      <c r="N13" s="21">
        <v>2.5382519886512602</v>
      </c>
      <c r="O13" s="21">
        <v>2.5421070468968745</v>
      </c>
      <c r="P13" s="21">
        <v>2.5459621051424888</v>
      </c>
      <c r="Q13" s="21">
        <v>2.5499213100775151</v>
      </c>
      <c r="R13" s="21">
        <v>2.5547923469763774</v>
      </c>
      <c r="S13" s="21">
        <v>2.5596283981362156</v>
      </c>
      <c r="T13" s="21">
        <v>2.5616250882094116</v>
      </c>
      <c r="U13" s="21">
        <v>2.5616250882094116</v>
      </c>
      <c r="V13" s="21">
        <v>2.5616250882094116</v>
      </c>
      <c r="W13" s="21">
        <v>2.5616250882094116</v>
      </c>
      <c r="X13" s="21">
        <v>2.5616250882094116</v>
      </c>
      <c r="Y13" s="21">
        <v>2.5616250882094116</v>
      </c>
      <c r="Z13" s="21">
        <v>2.5616250882094116</v>
      </c>
      <c r="AA13" s="22">
        <v>2.5616250882094116</v>
      </c>
      <c r="AB13" s="18"/>
      <c r="AC13" s="17"/>
    </row>
    <row r="14" spans="2:32" x14ac:dyDescent="0.2">
      <c r="B14" s="15" t="s">
        <v>42</v>
      </c>
      <c r="C14" s="16">
        <v>1.6764892020632358</v>
      </c>
      <c r="D14" s="16">
        <v>1.6829364243729357</v>
      </c>
      <c r="E14" s="16">
        <v>1.6922748620922758</v>
      </c>
      <c r="F14" s="16">
        <v>1.7002572372937204</v>
      </c>
      <c r="G14" s="16">
        <v>1.7015825188245148</v>
      </c>
      <c r="H14" s="16">
        <v>1.7007113493969772</v>
      </c>
      <c r="I14" s="16">
        <v>1.7093156729635373</v>
      </c>
      <c r="J14" s="16">
        <v>1.7270121470081685</v>
      </c>
      <c r="K14" s="16">
        <v>1.7418516625767335</v>
      </c>
      <c r="L14" s="16">
        <v>1.7501131568377719</v>
      </c>
      <c r="M14" s="16">
        <v>1.7583435054423995</v>
      </c>
      <c r="N14" s="16">
        <v>1.7646400347671891</v>
      </c>
      <c r="O14" s="16">
        <v>1.7710070490672156</v>
      </c>
      <c r="P14" s="16">
        <v>1.7772624692932857</v>
      </c>
      <c r="Q14" s="16">
        <v>1.7834903956682022</v>
      </c>
      <c r="R14" s="16">
        <v>1.7907468621600491</v>
      </c>
      <c r="S14" s="16">
        <v>1.7980478230972556</v>
      </c>
      <c r="T14" s="16">
        <v>1.8065840506436419</v>
      </c>
      <c r="U14" s="16">
        <v>1.8173263661249901</v>
      </c>
      <c r="V14" s="16">
        <v>1.8227505830479809</v>
      </c>
      <c r="W14" s="16">
        <v>1.8227505830479809</v>
      </c>
      <c r="X14" s="16">
        <v>1.8227505830479809</v>
      </c>
      <c r="Y14" s="16">
        <v>1.8227505830479809</v>
      </c>
      <c r="Z14" s="16">
        <v>1.8227505830479809</v>
      </c>
      <c r="AA14" s="17">
        <v>1.8227505830479809</v>
      </c>
      <c r="AB14" s="18">
        <v>1.5497606127394239</v>
      </c>
      <c r="AC14" s="17">
        <v>1.5497606127394241</v>
      </c>
    </row>
    <row r="15" spans="2:32" x14ac:dyDescent="0.2">
      <c r="B15" s="15" t="s">
        <v>43</v>
      </c>
      <c r="C15" s="16">
        <v>1.8739334822615887</v>
      </c>
      <c r="D15" s="16">
        <v>1.8814677742419594</v>
      </c>
      <c r="E15" s="16">
        <v>1.8903977617788381</v>
      </c>
      <c r="F15" s="16">
        <v>1.8976927503090724</v>
      </c>
      <c r="G15" s="16">
        <v>1.8981251069719836</v>
      </c>
      <c r="H15" s="16">
        <v>1.8962420317411179</v>
      </c>
      <c r="I15" s="16">
        <v>1.904133998981179</v>
      </c>
      <c r="J15" s="16">
        <v>1.9215770700534829</v>
      </c>
      <c r="K15" s="16">
        <v>1.9361167098760479</v>
      </c>
      <c r="L15" s="16">
        <v>1.9444187184816051</v>
      </c>
      <c r="M15" s="16">
        <v>1.9534894825066953</v>
      </c>
      <c r="N15" s="16">
        <v>1.9604143421088078</v>
      </c>
      <c r="O15" s="16">
        <v>1.9674229360616784</v>
      </c>
      <c r="P15" s="16">
        <v>1.9745117012014446</v>
      </c>
      <c r="Q15" s="16">
        <v>1.9816085714682061</v>
      </c>
      <c r="R15" s="16">
        <v>1.9894280002613276</v>
      </c>
      <c r="S15" s="16">
        <v>1.9973048598278851</v>
      </c>
      <c r="T15" s="16">
        <v>2.0066766501766375</v>
      </c>
      <c r="U15" s="16">
        <v>2.018402451590557</v>
      </c>
      <c r="V15" s="16">
        <v>2.0244278424556197</v>
      </c>
      <c r="W15" s="16">
        <v>2.0244278424556197</v>
      </c>
      <c r="X15" s="16">
        <v>2.0244278424556197</v>
      </c>
      <c r="Y15" s="16">
        <v>2.0244278424556197</v>
      </c>
      <c r="Z15" s="16">
        <v>2.0244278424556197</v>
      </c>
      <c r="AA15" s="17">
        <v>2.0244278424556197</v>
      </c>
      <c r="AB15" s="18">
        <v>0</v>
      </c>
      <c r="AC15" s="17">
        <v>0</v>
      </c>
    </row>
    <row r="16" spans="2:32" ht="12" thickBot="1" x14ac:dyDescent="0.25">
      <c r="B16" s="15" t="s">
        <v>44</v>
      </c>
      <c r="C16" s="16">
        <v>1.5591979869644046</v>
      </c>
      <c r="D16" s="16">
        <v>1.3294214944387319</v>
      </c>
      <c r="E16" s="16">
        <v>1.5487959201369113</v>
      </c>
      <c r="F16" s="16">
        <v>1.7596165856619468</v>
      </c>
      <c r="G16" s="16">
        <v>1.8897552287539474</v>
      </c>
      <c r="H16" s="16">
        <v>1.898532305197814</v>
      </c>
      <c r="I16" s="16">
        <v>1.9331621916242585</v>
      </c>
      <c r="J16" s="16">
        <v>2.1011512501073604</v>
      </c>
      <c r="K16" s="16">
        <v>2.2485976081170014</v>
      </c>
      <c r="L16" s="16">
        <v>2.3107116311216589</v>
      </c>
      <c r="M16" s="16">
        <v>2.3733652030919297</v>
      </c>
      <c r="N16" s="16">
        <v>2.4111946140893767</v>
      </c>
      <c r="O16" s="16">
        <v>2.4490240250868238</v>
      </c>
      <c r="P16" s="16">
        <v>2.4868534360842709</v>
      </c>
      <c r="Q16" s="16">
        <v>2.525704831100327</v>
      </c>
      <c r="R16" s="16">
        <v>2.573503967998044</v>
      </c>
      <c r="S16" s="16">
        <v>2.6582328884694046</v>
      </c>
      <c r="T16" s="16">
        <v>2.7579990849866078</v>
      </c>
      <c r="U16" s="16">
        <v>2.846403815989583</v>
      </c>
      <c r="V16" s="16">
        <v>2.8919088235663302</v>
      </c>
      <c r="W16" s="16">
        <v>2.8919088235663302</v>
      </c>
      <c r="X16" s="16">
        <v>2.8919088235663302</v>
      </c>
      <c r="Y16" s="16">
        <v>2.8919088235663302</v>
      </c>
      <c r="Z16" s="16">
        <v>2.8919088235663302</v>
      </c>
      <c r="AA16" s="17">
        <v>2.8919088235663302</v>
      </c>
      <c r="AB16" s="18">
        <v>1.7869365731734526</v>
      </c>
      <c r="AC16" s="17">
        <v>1.7869365731734526</v>
      </c>
      <c r="AF16" s="19"/>
    </row>
    <row r="17" spans="2:29" x14ac:dyDescent="0.2">
      <c r="B17" s="15" t="s">
        <v>45</v>
      </c>
      <c r="C17" s="16">
        <v>2.0102885571976099</v>
      </c>
      <c r="D17" s="16">
        <v>2.1371562746581949</v>
      </c>
      <c r="E17" s="16">
        <v>2.2891980542063588</v>
      </c>
      <c r="F17" s="16">
        <v>2.3771555534294695</v>
      </c>
      <c r="G17" s="16">
        <v>2.3544088022529239</v>
      </c>
      <c r="H17" s="16">
        <v>2.3010475741524892</v>
      </c>
      <c r="I17" s="16">
        <v>2.3766301953426874</v>
      </c>
      <c r="J17" s="16">
        <v>2.5728063763942708</v>
      </c>
      <c r="K17" s="16">
        <v>2.7277983089555349</v>
      </c>
      <c r="L17" s="16">
        <v>2.793091020112342</v>
      </c>
      <c r="M17" s="16">
        <v>2.8589508916793531</v>
      </c>
      <c r="N17" s="16">
        <v>2.8987162246268467</v>
      </c>
      <c r="O17" s="16">
        <v>2.915605073808107</v>
      </c>
      <c r="P17" s="16">
        <v>2.9324939229893667</v>
      </c>
      <c r="Q17" s="16">
        <v>2.9733335400373906</v>
      </c>
      <c r="R17" s="16">
        <v>3.023578800093615</v>
      </c>
      <c r="S17" s="16">
        <v>3.0734631785568638</v>
      </c>
      <c r="T17" s="16">
        <v>3.1391543663999002</v>
      </c>
      <c r="U17" s="16">
        <v>3.2320832138171678</v>
      </c>
      <c r="V17" s="16">
        <v>3.2320832138171678</v>
      </c>
      <c r="W17" s="16">
        <v>3.2320832138171678</v>
      </c>
      <c r="X17" s="16">
        <v>3.2320832138171678</v>
      </c>
      <c r="Y17" s="16">
        <v>3.2320832138171678</v>
      </c>
      <c r="Z17" s="16">
        <v>3.2320832138171678</v>
      </c>
      <c r="AA17" s="17">
        <v>3.2320832138171678</v>
      </c>
      <c r="AB17" s="23"/>
      <c r="AC17" s="22"/>
    </row>
    <row r="18" spans="2:29" ht="12" thickBot="1" x14ac:dyDescent="0.25">
      <c r="B18" s="31" t="s">
        <v>46</v>
      </c>
      <c r="C18" s="60">
        <v>0.6413269933953476</v>
      </c>
      <c r="D18" s="60">
        <v>0.6413269933953476</v>
      </c>
      <c r="E18" s="60">
        <v>0.6413269933953476</v>
      </c>
      <c r="F18" s="60">
        <v>0.6413269933953476</v>
      </c>
      <c r="G18" s="60">
        <v>0.6413269933953476</v>
      </c>
      <c r="H18" s="60">
        <v>0.6413269933953476</v>
      </c>
      <c r="I18" s="60">
        <v>0.6413269933953476</v>
      </c>
      <c r="J18" s="60">
        <v>0.6413269933953476</v>
      </c>
      <c r="K18" s="60">
        <v>0.6413269933953476</v>
      </c>
      <c r="L18" s="60">
        <v>0.6413269933953476</v>
      </c>
      <c r="M18" s="60">
        <v>0.6413269933953476</v>
      </c>
      <c r="N18" s="60">
        <v>0.6413269933953476</v>
      </c>
      <c r="O18" s="60">
        <v>0.6413269933953476</v>
      </c>
      <c r="P18" s="60">
        <v>0.6413269933953476</v>
      </c>
      <c r="Q18" s="60">
        <v>0.6413269933953476</v>
      </c>
      <c r="R18" s="60">
        <v>0.6413269933953476</v>
      </c>
      <c r="S18" s="60">
        <v>0.6413269933953476</v>
      </c>
      <c r="T18" s="60">
        <v>0.6413269933953476</v>
      </c>
      <c r="U18" s="60">
        <v>0.6413269933953476</v>
      </c>
      <c r="V18" s="60">
        <v>0.6413269933953476</v>
      </c>
      <c r="W18" s="60">
        <v>0.6413269933953476</v>
      </c>
      <c r="X18" s="60">
        <v>0.6413269933953476</v>
      </c>
      <c r="Y18" s="60">
        <v>0.6413269933953476</v>
      </c>
      <c r="Z18" s="60">
        <v>0.6413269933953476</v>
      </c>
      <c r="AA18" s="61">
        <v>0.6413269933953476</v>
      </c>
      <c r="AB18" s="18">
        <v>0.54992379611318076</v>
      </c>
      <c r="AC18" s="17">
        <v>0.54992379611318076</v>
      </c>
    </row>
  </sheetData>
  <hyperlinks>
    <hyperlink ref="K2" location="Index!A1" display="Return to Index"/>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F18"/>
  <sheetViews>
    <sheetView showGridLines="0" zoomScale="85" zoomScaleNormal="85" workbookViewId="0">
      <pane xSplit="2" ySplit="12" topLeftCell="C13" activePane="bottomRight" state="frozen"/>
      <selection activeCell="A9" sqref="A9"/>
      <selection pane="topRight" activeCell="A9" sqref="A9"/>
      <selection pane="bottomLeft" activeCell="A9" sqref="A9"/>
      <selection pane="bottomRight" activeCell="C18" sqref="C18"/>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32" ht="34.5" customHeight="1" x14ac:dyDescent="0.2"/>
    <row r="2" spans="2:32" ht="12.75" x14ac:dyDescent="0.2">
      <c r="K2" s="2" t="s">
        <v>0</v>
      </c>
    </row>
    <row r="5" spans="2:32" ht="18" x14ac:dyDescent="0.2">
      <c r="B5" s="3" t="s">
        <v>26</v>
      </c>
    </row>
    <row r="7" spans="2:32" ht="15.75" x14ac:dyDescent="0.2">
      <c r="B7" s="4" t="str">
        <f>Index!B6</f>
        <v>12 May 2016</v>
      </c>
    </row>
    <row r="9" spans="2:32" ht="15.75" x14ac:dyDescent="0.25">
      <c r="B9" s="5" t="s">
        <v>40</v>
      </c>
    </row>
    <row r="10" spans="2:32" ht="15.75" x14ac:dyDescent="0.25">
      <c r="B10" s="5"/>
    </row>
    <row r="11" spans="2:32" ht="13.5" thickBot="1" x14ac:dyDescent="0.25">
      <c r="B11" s="6" t="s">
        <v>3</v>
      </c>
    </row>
    <row r="12" spans="2:32" ht="12" thickBot="1" x14ac:dyDescent="0.25">
      <c r="B12" s="7" t="s">
        <v>4</v>
      </c>
      <c r="C12" s="8">
        <v>2017</v>
      </c>
      <c r="D12" s="8">
        <v>2018</v>
      </c>
      <c r="E12" s="8">
        <v>2019</v>
      </c>
      <c r="F12" s="8">
        <v>2020</v>
      </c>
      <c r="G12" s="8">
        <v>2021</v>
      </c>
      <c r="H12" s="8">
        <v>2022</v>
      </c>
      <c r="I12" s="8">
        <v>2023</v>
      </c>
      <c r="J12" s="8">
        <v>2024</v>
      </c>
      <c r="K12" s="8">
        <v>2025</v>
      </c>
      <c r="L12" s="8">
        <v>2026</v>
      </c>
      <c r="M12" s="8">
        <v>2027</v>
      </c>
      <c r="N12" s="8">
        <v>2028</v>
      </c>
      <c r="O12" s="8">
        <v>2029</v>
      </c>
      <c r="P12" s="8">
        <v>2030</v>
      </c>
      <c r="Q12" s="8">
        <v>2031</v>
      </c>
      <c r="R12" s="8">
        <v>2032</v>
      </c>
      <c r="S12" s="8">
        <v>2033</v>
      </c>
      <c r="T12" s="8">
        <v>2034</v>
      </c>
      <c r="U12" s="8">
        <v>2035</v>
      </c>
      <c r="V12" s="8">
        <v>2036</v>
      </c>
      <c r="W12" s="8">
        <v>2037</v>
      </c>
      <c r="X12" s="8">
        <v>2038</v>
      </c>
      <c r="Y12" s="8">
        <v>2039</v>
      </c>
      <c r="Z12" s="8">
        <v>2040</v>
      </c>
      <c r="AA12" s="9">
        <v>2041</v>
      </c>
      <c r="AB12" s="10">
        <f t="shared" ref="AB12:AC12" si="0">AA12+1</f>
        <v>2042</v>
      </c>
      <c r="AC12" s="8">
        <f t="shared" si="0"/>
        <v>2043</v>
      </c>
    </row>
    <row r="13" spans="2:32" x14ac:dyDescent="0.2">
      <c r="B13" s="7" t="s">
        <v>41</v>
      </c>
      <c r="C13" s="21">
        <v>2.4415191327682813</v>
      </c>
      <c r="D13" s="21">
        <v>2.4510279858731843</v>
      </c>
      <c r="E13" s="21">
        <v>2.4626904874418147</v>
      </c>
      <c r="F13" s="21">
        <v>2.4724285451748607</v>
      </c>
      <c r="G13" s="21">
        <v>2.4737949276444615</v>
      </c>
      <c r="H13" s="21">
        <v>2.4723382722416285</v>
      </c>
      <c r="I13" s="21">
        <v>2.4828859818703997</v>
      </c>
      <c r="J13" s="21">
        <v>2.5050824716653284</v>
      </c>
      <c r="K13" s="21">
        <v>2.5216823167462907</v>
      </c>
      <c r="L13" s="21">
        <v>2.5280121318356277</v>
      </c>
      <c r="M13" s="21">
        <v>2.5343969304056464</v>
      </c>
      <c r="N13" s="21">
        <v>2.5382519886512602</v>
      </c>
      <c r="O13" s="21">
        <v>2.5421070468968745</v>
      </c>
      <c r="P13" s="21">
        <v>2.5459621051424888</v>
      </c>
      <c r="Q13" s="21">
        <v>2.5499213100775151</v>
      </c>
      <c r="R13" s="21">
        <v>2.5547923469763774</v>
      </c>
      <c r="S13" s="21">
        <v>2.5596283981362156</v>
      </c>
      <c r="T13" s="21">
        <v>2.5616250882094116</v>
      </c>
      <c r="U13" s="21">
        <v>2.5616250882094116</v>
      </c>
      <c r="V13" s="21">
        <v>2.5616250882094116</v>
      </c>
      <c r="W13" s="21">
        <v>2.5616250882094116</v>
      </c>
      <c r="X13" s="21">
        <v>2.5616250882094116</v>
      </c>
      <c r="Y13" s="21">
        <v>2.5616250882094116</v>
      </c>
      <c r="Z13" s="21">
        <v>2.5616250882094116</v>
      </c>
      <c r="AA13" s="22">
        <v>2.5616250882094116</v>
      </c>
      <c r="AB13" s="18"/>
      <c r="AC13" s="17"/>
    </row>
    <row r="14" spans="2:32" x14ac:dyDescent="0.2">
      <c r="B14" s="15" t="s">
        <v>42</v>
      </c>
      <c r="C14" s="16">
        <v>1.6764892020632358</v>
      </c>
      <c r="D14" s="16">
        <v>1.6829364243729357</v>
      </c>
      <c r="E14" s="16">
        <v>1.6922748620922758</v>
      </c>
      <c r="F14" s="16">
        <v>1.7045957281945616</v>
      </c>
      <c r="G14" s="16">
        <v>1.7105708891403326</v>
      </c>
      <c r="H14" s="16">
        <v>1.7103448461729198</v>
      </c>
      <c r="I14" s="16">
        <v>1.7196405991594215</v>
      </c>
      <c r="J14" s="16">
        <v>1.7380781289075631</v>
      </c>
      <c r="K14" s="16">
        <v>1.7537118883134113</v>
      </c>
      <c r="L14" s="16">
        <v>1.7628246320420329</v>
      </c>
      <c r="M14" s="16">
        <v>1.7719673272360148</v>
      </c>
      <c r="N14" s="16">
        <v>1.7792416854239095</v>
      </c>
      <c r="O14" s="16">
        <v>1.7866567107503144</v>
      </c>
      <c r="P14" s="16">
        <v>1.7940353613829019</v>
      </c>
      <c r="Q14" s="16">
        <v>1.8014671362998378</v>
      </c>
      <c r="R14" s="16">
        <v>1.8100138557119339</v>
      </c>
      <c r="S14" s="16">
        <v>1.8186976754890236</v>
      </c>
      <c r="T14" s="16">
        <v>1.8287160144424308</v>
      </c>
      <c r="U14" s="16">
        <v>1.8410468175983459</v>
      </c>
      <c r="V14" s="16">
        <v>1.8481735334565035</v>
      </c>
      <c r="W14" s="16">
        <v>1.8499982266352117</v>
      </c>
      <c r="X14" s="16">
        <v>1.8519538843614218</v>
      </c>
      <c r="Y14" s="16">
        <v>1.8540499064141782</v>
      </c>
      <c r="Z14" s="16">
        <v>1.8562963672272133</v>
      </c>
      <c r="AA14" s="17">
        <v>1.858704064311252</v>
      </c>
      <c r="AB14" s="18">
        <v>1.5497606127394239</v>
      </c>
      <c r="AC14" s="17">
        <v>1.5497606127394241</v>
      </c>
    </row>
    <row r="15" spans="2:32" x14ac:dyDescent="0.2">
      <c r="B15" s="15" t="s">
        <v>43</v>
      </c>
      <c r="C15" s="16">
        <v>1.8739334822615887</v>
      </c>
      <c r="D15" s="16">
        <v>1.8814677742419594</v>
      </c>
      <c r="E15" s="16">
        <v>1.8903977617788381</v>
      </c>
      <c r="F15" s="16">
        <v>1.901640507557353</v>
      </c>
      <c r="G15" s="16">
        <v>1.9063039656755072</v>
      </c>
      <c r="H15" s="16">
        <v>1.9050079154533885</v>
      </c>
      <c r="I15" s="16">
        <v>1.9135290405196699</v>
      </c>
      <c r="J15" s="16">
        <v>1.9316464262538635</v>
      </c>
      <c r="K15" s="16">
        <v>1.946908778636441</v>
      </c>
      <c r="L15" s="16">
        <v>1.9559853713848612</v>
      </c>
      <c r="M15" s="16">
        <v>1.9658863141387739</v>
      </c>
      <c r="N15" s="16">
        <v>1.9737009372716001</v>
      </c>
      <c r="O15" s="16">
        <v>1.9816631561646221</v>
      </c>
      <c r="P15" s="16">
        <v>1.9897739912084558</v>
      </c>
      <c r="Q15" s="16">
        <v>1.9979662888752534</v>
      </c>
      <c r="R15" s="16">
        <v>2.0069597676858688</v>
      </c>
      <c r="S15" s="16">
        <v>2.0160949429048669</v>
      </c>
      <c r="T15" s="16">
        <v>2.0268153625773992</v>
      </c>
      <c r="U15" s="16">
        <v>2.0399865891113431</v>
      </c>
      <c r="V15" s="16">
        <v>2.0475611482621323</v>
      </c>
      <c r="W15" s="16">
        <v>2.0492215057197765</v>
      </c>
      <c r="X15" s="16">
        <v>2.0510010327812038</v>
      </c>
      <c r="Y15" s="16">
        <v>2.052908282661507</v>
      </c>
      <c r="Z15" s="16">
        <v>2.0549524224696416</v>
      </c>
      <c r="AA15" s="17">
        <v>2.0571432772697138</v>
      </c>
      <c r="AB15" s="18">
        <v>0</v>
      </c>
      <c r="AC15" s="17">
        <v>0</v>
      </c>
    </row>
    <row r="16" spans="2:32" ht="12" thickBot="1" x14ac:dyDescent="0.25">
      <c r="B16" s="15" t="s">
        <v>44</v>
      </c>
      <c r="C16" s="16">
        <v>1.5591979869644046</v>
      </c>
      <c r="D16" s="16">
        <v>1.3294214944387319</v>
      </c>
      <c r="E16" s="16">
        <v>1.5487959201369113</v>
      </c>
      <c r="F16" s="16">
        <v>1.7596165856619468</v>
      </c>
      <c r="G16" s="16">
        <v>1.8897552287539474</v>
      </c>
      <c r="H16" s="16">
        <v>1.898532305197814</v>
      </c>
      <c r="I16" s="16">
        <v>1.9331621916242585</v>
      </c>
      <c r="J16" s="16">
        <v>2.1011512501073604</v>
      </c>
      <c r="K16" s="16">
        <v>2.2485976081170014</v>
      </c>
      <c r="L16" s="16">
        <v>2.3107116311216589</v>
      </c>
      <c r="M16" s="16">
        <v>2.3733652030919297</v>
      </c>
      <c r="N16" s="16">
        <v>2.4111946140893767</v>
      </c>
      <c r="O16" s="16">
        <v>2.4490240250868238</v>
      </c>
      <c r="P16" s="16">
        <v>2.4868534360842709</v>
      </c>
      <c r="Q16" s="16">
        <v>2.525704831100327</v>
      </c>
      <c r="R16" s="16">
        <v>2.573503967998044</v>
      </c>
      <c r="S16" s="16">
        <v>2.6582328884694046</v>
      </c>
      <c r="T16" s="16">
        <v>2.7579990849866078</v>
      </c>
      <c r="U16" s="16">
        <v>2.846403815989583</v>
      </c>
      <c r="V16" s="16">
        <v>2.8919088235663302</v>
      </c>
      <c r="W16" s="16">
        <v>2.8919088235663302</v>
      </c>
      <c r="X16" s="16">
        <v>2.8919088235663302</v>
      </c>
      <c r="Y16" s="16">
        <v>2.8919088235663302</v>
      </c>
      <c r="Z16" s="16">
        <v>2.8919088235663302</v>
      </c>
      <c r="AA16" s="17">
        <v>2.8919088235663302</v>
      </c>
      <c r="AB16" s="18">
        <v>1.7869365731734526</v>
      </c>
      <c r="AC16" s="17">
        <v>1.7869365731734526</v>
      </c>
      <c r="AF16" s="19"/>
    </row>
    <row r="17" spans="2:29" x14ac:dyDescent="0.2">
      <c r="B17" s="15" t="s">
        <v>45</v>
      </c>
      <c r="C17" s="16">
        <v>2.0102885571976099</v>
      </c>
      <c r="D17" s="16">
        <v>2.1371562746581949</v>
      </c>
      <c r="E17" s="16">
        <v>2.2891980542063588</v>
      </c>
      <c r="F17" s="16">
        <v>2.3771555534294695</v>
      </c>
      <c r="G17" s="16">
        <v>2.3544088022529239</v>
      </c>
      <c r="H17" s="16">
        <v>2.3010475741524892</v>
      </c>
      <c r="I17" s="16">
        <v>2.3766301953426874</v>
      </c>
      <c r="J17" s="16">
        <v>2.5728063763942708</v>
      </c>
      <c r="K17" s="16">
        <v>2.7277983089555349</v>
      </c>
      <c r="L17" s="16">
        <v>2.793091020112342</v>
      </c>
      <c r="M17" s="16">
        <v>2.8589508916793531</v>
      </c>
      <c r="N17" s="16">
        <v>2.8987162246268467</v>
      </c>
      <c r="O17" s="16">
        <v>2.915605073808107</v>
      </c>
      <c r="P17" s="16">
        <v>2.9324939229893667</v>
      </c>
      <c r="Q17" s="16">
        <v>2.9733335400373906</v>
      </c>
      <c r="R17" s="16">
        <v>3.023578800093615</v>
      </c>
      <c r="S17" s="16">
        <v>3.0734631785568638</v>
      </c>
      <c r="T17" s="16">
        <v>3.1391543663999002</v>
      </c>
      <c r="U17" s="16">
        <v>3.2320832138171678</v>
      </c>
      <c r="V17" s="16">
        <v>3.2320832138171678</v>
      </c>
      <c r="W17" s="16">
        <v>3.2320832138171678</v>
      </c>
      <c r="X17" s="16">
        <v>3.2320832138171678</v>
      </c>
      <c r="Y17" s="16">
        <v>3.2320832138171678</v>
      </c>
      <c r="Z17" s="16">
        <v>3.2320832138171678</v>
      </c>
      <c r="AA17" s="17">
        <v>3.2320832138171678</v>
      </c>
      <c r="AB17" s="23"/>
      <c r="AC17" s="22"/>
    </row>
    <row r="18" spans="2:29" ht="12" thickBot="1" x14ac:dyDescent="0.25">
      <c r="B18" s="31" t="s">
        <v>46</v>
      </c>
      <c r="C18" s="60">
        <v>0.6413269933953476</v>
      </c>
      <c r="D18" s="60">
        <v>0.6413269933953476</v>
      </c>
      <c r="E18" s="60">
        <v>0.6413269933953476</v>
      </c>
      <c r="F18" s="60">
        <v>0.65446814167123391</v>
      </c>
      <c r="G18" s="60">
        <v>0.6685524756605834</v>
      </c>
      <c r="H18" s="60">
        <v>0.67050654279197985</v>
      </c>
      <c r="I18" s="60">
        <v>0.67260086008742492</v>
      </c>
      <c r="J18" s="60">
        <v>0.6748454937868138</v>
      </c>
      <c r="K18" s="60">
        <v>0.67725123261893339</v>
      </c>
      <c r="L18" s="60">
        <v>0.67982963965699228</v>
      </c>
      <c r="M18" s="60">
        <v>0.68259310789600058</v>
      </c>
      <c r="N18" s="60">
        <v>0.68555491981913153</v>
      </c>
      <c r="O18" s="60">
        <v>0.68872931123936687</v>
      </c>
      <c r="P18" s="60">
        <v>0.69213153972327812</v>
      </c>
      <c r="Q18" s="60">
        <v>0.6957779579258192</v>
      </c>
      <c r="R18" s="60">
        <v>0.69968609218861189</v>
      </c>
      <c r="S18" s="60">
        <v>0.70387472677950214</v>
      </c>
      <c r="T18" s="60">
        <v>0.70836399417827978</v>
      </c>
      <c r="U18" s="60">
        <v>0.71317547184251906</v>
      </c>
      <c r="V18" s="60">
        <v>0.71833228591863674</v>
      </c>
      <c r="W18" s="60">
        <v>0.72385922239665335</v>
      </c>
      <c r="X18" s="60">
        <v>0.72978284624291534</v>
      </c>
      <c r="Y18" s="60">
        <v>0.73613162908338614</v>
      </c>
      <c r="Z18" s="60">
        <v>0.74293608605120842</v>
      </c>
      <c r="AA18" s="61">
        <v>0.75022892245629058</v>
      </c>
      <c r="AB18" s="18">
        <v>0.54992379611318076</v>
      </c>
      <c r="AC18" s="17">
        <v>0.54992379611318076</v>
      </c>
    </row>
  </sheetData>
  <hyperlinks>
    <hyperlink ref="K2" location="Index!A1" display="Return to Index"/>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F18"/>
  <sheetViews>
    <sheetView showGridLines="0" zoomScale="85" zoomScaleNormal="85" workbookViewId="0">
      <pane xSplit="2" ySplit="12" topLeftCell="C13" activePane="bottomRight" state="frozen"/>
      <selection activeCell="A9" sqref="A9"/>
      <selection pane="topRight" activeCell="A9" sqref="A9"/>
      <selection pane="bottomLeft" activeCell="A9" sqref="A9"/>
      <selection pane="bottomRight" activeCell="C18" sqref="C18"/>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32" ht="34.5" customHeight="1" x14ac:dyDescent="0.2"/>
    <row r="2" spans="2:32" ht="12.75" x14ac:dyDescent="0.2">
      <c r="K2" s="2" t="s">
        <v>0</v>
      </c>
    </row>
    <row r="5" spans="2:32" ht="18" x14ac:dyDescent="0.2">
      <c r="B5" s="3" t="s">
        <v>27</v>
      </c>
    </row>
    <row r="7" spans="2:32" ht="15.75" x14ac:dyDescent="0.2">
      <c r="B7" s="4" t="str">
        <f>Index!B6</f>
        <v>12 May 2016</v>
      </c>
    </row>
    <row r="9" spans="2:32" ht="15.75" x14ac:dyDescent="0.25">
      <c r="B9" s="5" t="s">
        <v>40</v>
      </c>
    </row>
    <row r="10" spans="2:32" ht="15.75" x14ac:dyDescent="0.25">
      <c r="B10" s="5"/>
    </row>
    <row r="11" spans="2:32" ht="13.5" thickBot="1" x14ac:dyDescent="0.25">
      <c r="B11" s="6" t="s">
        <v>3</v>
      </c>
    </row>
    <row r="12" spans="2:32" ht="12" thickBot="1" x14ac:dyDescent="0.25">
      <c r="B12" s="7" t="s">
        <v>4</v>
      </c>
      <c r="C12" s="8">
        <v>2017</v>
      </c>
      <c r="D12" s="8">
        <v>2018</v>
      </c>
      <c r="E12" s="8">
        <v>2019</v>
      </c>
      <c r="F12" s="8">
        <v>2020</v>
      </c>
      <c r="G12" s="8">
        <v>2021</v>
      </c>
      <c r="H12" s="8">
        <v>2022</v>
      </c>
      <c r="I12" s="8">
        <v>2023</v>
      </c>
      <c r="J12" s="8">
        <v>2024</v>
      </c>
      <c r="K12" s="8">
        <v>2025</v>
      </c>
      <c r="L12" s="8">
        <v>2026</v>
      </c>
      <c r="M12" s="8">
        <v>2027</v>
      </c>
      <c r="N12" s="8">
        <v>2028</v>
      </c>
      <c r="O12" s="8">
        <v>2029</v>
      </c>
      <c r="P12" s="8">
        <v>2030</v>
      </c>
      <c r="Q12" s="8">
        <v>2031</v>
      </c>
      <c r="R12" s="8">
        <v>2032</v>
      </c>
      <c r="S12" s="8">
        <v>2033</v>
      </c>
      <c r="T12" s="8">
        <v>2034</v>
      </c>
      <c r="U12" s="8">
        <v>2035</v>
      </c>
      <c r="V12" s="8">
        <v>2036</v>
      </c>
      <c r="W12" s="8">
        <v>2037</v>
      </c>
      <c r="X12" s="8">
        <v>2038</v>
      </c>
      <c r="Y12" s="8">
        <v>2039</v>
      </c>
      <c r="Z12" s="8">
        <v>2040</v>
      </c>
      <c r="AA12" s="9">
        <v>2041</v>
      </c>
      <c r="AB12" s="10">
        <f t="shared" ref="AB12:AC12" si="0">AA12+1</f>
        <v>2042</v>
      </c>
      <c r="AC12" s="8">
        <f t="shared" si="0"/>
        <v>2043</v>
      </c>
    </row>
    <row r="13" spans="2:32" x14ac:dyDescent="0.2">
      <c r="B13" s="7" t="s">
        <v>41</v>
      </c>
      <c r="C13" s="21">
        <v>2.4360377033707921</v>
      </c>
      <c r="D13" s="21">
        <v>2.442763077972204</v>
      </c>
      <c r="E13" s="21">
        <v>2.4590520241457687</v>
      </c>
      <c r="F13" s="21">
        <v>2.4695791900375883</v>
      </c>
      <c r="G13" s="21">
        <v>2.4658390879265473</v>
      </c>
      <c r="H13" s="21">
        <v>2.466500338010551</v>
      </c>
      <c r="I13" s="21">
        <v>2.4663103256850345</v>
      </c>
      <c r="J13" s="21">
        <v>2.4655633779406392</v>
      </c>
      <c r="K13" s="21">
        <v>2.4667303079229121</v>
      </c>
      <c r="L13" s="21">
        <v>2.4666278828359265</v>
      </c>
      <c r="M13" s="21">
        <v>2.4677233010229109</v>
      </c>
      <c r="N13" s="21">
        <v>2.4679228273856149</v>
      </c>
      <c r="O13" s="21">
        <v>2.4698695127008006</v>
      </c>
      <c r="P13" s="21">
        <v>2.4732980540900851</v>
      </c>
      <c r="Q13" s="21">
        <v>2.4738058245456194</v>
      </c>
      <c r="R13" s="21">
        <v>2.472249876882664</v>
      </c>
      <c r="S13" s="21">
        <v>2.4705490918493807</v>
      </c>
      <c r="T13" s="21">
        <v>2.470207595213413</v>
      </c>
      <c r="U13" s="21">
        <v>2.470207595213413</v>
      </c>
      <c r="V13" s="21">
        <v>2.470207595213413</v>
      </c>
      <c r="W13" s="21">
        <v>2.470207595213413</v>
      </c>
      <c r="X13" s="21">
        <v>2.470207595213413</v>
      </c>
      <c r="Y13" s="21">
        <v>2.470207595213413</v>
      </c>
      <c r="Z13" s="21">
        <v>2.470207595213413</v>
      </c>
      <c r="AA13" s="22">
        <v>2.470207595213413</v>
      </c>
      <c r="AB13" s="18"/>
      <c r="AC13" s="17"/>
    </row>
    <row r="14" spans="2:32" x14ac:dyDescent="0.2">
      <c r="B14" s="15" t="s">
        <v>42</v>
      </c>
      <c r="C14" s="16">
        <v>1.6722159353392587</v>
      </c>
      <c r="D14" s="16">
        <v>1.6765326874217437</v>
      </c>
      <c r="E14" s="16">
        <v>1.6894597838576393</v>
      </c>
      <c r="F14" s="16">
        <v>1.6980367622592345</v>
      </c>
      <c r="G14" s="16">
        <v>1.6953920013975436</v>
      </c>
      <c r="H14" s="16">
        <v>1.6961620884122417</v>
      </c>
      <c r="I14" s="16">
        <v>1.6963732170829335</v>
      </c>
      <c r="J14" s="16">
        <v>1.6961165553715225</v>
      </c>
      <c r="K14" s="16">
        <v>1.6985818409255868</v>
      </c>
      <c r="L14" s="16">
        <v>1.7011782186387661</v>
      </c>
      <c r="M14" s="16">
        <v>1.7045995974818184</v>
      </c>
      <c r="N14" s="16">
        <v>1.7072987741876737</v>
      </c>
      <c r="O14" s="16">
        <v>1.711465794416374</v>
      </c>
      <c r="P14" s="16">
        <v>1.7167336477219206</v>
      </c>
      <c r="Q14" s="16">
        <v>1.7194641733368992</v>
      </c>
      <c r="R14" s="16">
        <v>1.7205923946685115</v>
      </c>
      <c r="S14" s="16">
        <v>1.7215796708146167</v>
      </c>
      <c r="T14" s="16">
        <v>1.7212142415111329</v>
      </c>
      <c r="U14" s="16">
        <v>1.7226932769893444</v>
      </c>
      <c r="V14" s="16">
        <v>1.7253870212198292</v>
      </c>
      <c r="W14" s="16">
        <v>1.7253870212198292</v>
      </c>
      <c r="X14" s="16">
        <v>1.7253870212198292</v>
      </c>
      <c r="Y14" s="16">
        <v>1.7253870212198292</v>
      </c>
      <c r="Z14" s="16">
        <v>1.7253870212198292</v>
      </c>
      <c r="AA14" s="17">
        <v>1.7253870212198292</v>
      </c>
      <c r="AB14" s="18">
        <v>1.5497606127394239</v>
      </c>
      <c r="AC14" s="17">
        <v>1.5497606127394241</v>
      </c>
    </row>
    <row r="15" spans="2:32" x14ac:dyDescent="0.2">
      <c r="B15" s="15" t="s">
        <v>43</v>
      </c>
      <c r="C15" s="16">
        <v>1.8694022996701736</v>
      </c>
      <c r="D15" s="16">
        <v>1.8746508564864124</v>
      </c>
      <c r="E15" s="16">
        <v>1.8873901605202743</v>
      </c>
      <c r="F15" s="16">
        <v>1.8953640402929959</v>
      </c>
      <c r="G15" s="16">
        <v>1.8916139805188232</v>
      </c>
      <c r="H15" s="16">
        <v>1.8914828296758139</v>
      </c>
      <c r="I15" s="16">
        <v>1.8906712628683553</v>
      </c>
      <c r="J15" s="16">
        <v>1.889529864586404</v>
      </c>
      <c r="K15" s="16">
        <v>1.8913619280823868</v>
      </c>
      <c r="L15" s="16">
        <v>1.8938425218288135</v>
      </c>
      <c r="M15" s="16">
        <v>1.8978365776791177</v>
      </c>
      <c r="N15" s="16">
        <v>1.9009544049299505</v>
      </c>
      <c r="O15" s="16">
        <v>1.9056002715668052</v>
      </c>
      <c r="P15" s="16">
        <v>1.9115409871853091</v>
      </c>
      <c r="Q15" s="16">
        <v>1.9148681527034808</v>
      </c>
      <c r="R15" s="16">
        <v>1.9162440106250411</v>
      </c>
      <c r="S15" s="16">
        <v>1.9174697079941199</v>
      </c>
      <c r="T15" s="16">
        <v>1.9174271116770931</v>
      </c>
      <c r="U15" s="16">
        <v>1.9193307395027479</v>
      </c>
      <c r="V15" s="16">
        <v>1.9224002731636862</v>
      </c>
      <c r="W15" s="16">
        <v>1.9224002731636862</v>
      </c>
      <c r="X15" s="16">
        <v>1.9224002731636862</v>
      </c>
      <c r="Y15" s="16">
        <v>1.9224002731636862</v>
      </c>
      <c r="Z15" s="16">
        <v>1.9224002731636862</v>
      </c>
      <c r="AA15" s="17">
        <v>1.9224002731636862</v>
      </c>
      <c r="AB15" s="18">
        <v>0</v>
      </c>
      <c r="AC15" s="17">
        <v>0</v>
      </c>
    </row>
    <row r="16" spans="2:32" ht="12" thickBot="1" x14ac:dyDescent="0.25">
      <c r="B16" s="15" t="s">
        <v>44</v>
      </c>
      <c r="C16" s="16">
        <v>1.4593766302317999</v>
      </c>
      <c r="D16" s="16">
        <v>1.0714048799145699</v>
      </c>
      <c r="E16" s="16">
        <v>1.0656349683833506</v>
      </c>
      <c r="F16" s="16">
        <v>1.0453655291827293</v>
      </c>
      <c r="G16" s="16">
        <v>0.99461659884541787</v>
      </c>
      <c r="H16" s="16">
        <v>0.95674245948156345</v>
      </c>
      <c r="I16" s="16">
        <v>0.89619365063688039</v>
      </c>
      <c r="J16" s="16">
        <v>0.85172366397683152</v>
      </c>
      <c r="K16" s="16">
        <v>0.84990905398864491</v>
      </c>
      <c r="L16" s="16">
        <v>0.8492213607917114</v>
      </c>
      <c r="M16" s="16">
        <v>0.8565761178844733</v>
      </c>
      <c r="N16" s="16">
        <v>0.85791575962926436</v>
      </c>
      <c r="O16" s="16">
        <v>0.87098601699704026</v>
      </c>
      <c r="P16" s="16">
        <v>0.8940056175480211</v>
      </c>
      <c r="Q16" s="16">
        <v>0.89741484372639513</v>
      </c>
      <c r="R16" s="16">
        <v>0.88696804154066</v>
      </c>
      <c r="S16" s="16">
        <v>0.91282188159512023</v>
      </c>
      <c r="T16" s="16">
        <v>0.92963287748235113</v>
      </c>
      <c r="U16" s="16">
        <v>0.92458096433497872</v>
      </c>
      <c r="V16" s="16">
        <v>0.93769830579794344</v>
      </c>
      <c r="W16" s="16">
        <v>0.93769830579794344</v>
      </c>
      <c r="X16" s="16">
        <v>0.93769830579794344</v>
      </c>
      <c r="Y16" s="16">
        <v>0.93769830579794344</v>
      </c>
      <c r="Z16" s="16">
        <v>0.93769830579794344</v>
      </c>
      <c r="AA16" s="17">
        <v>0.93769830579794344</v>
      </c>
      <c r="AB16" s="18">
        <v>1.7869365731734526</v>
      </c>
      <c r="AC16" s="17">
        <v>1.7869365731734526</v>
      </c>
      <c r="AF16" s="19"/>
    </row>
    <row r="17" spans="2:29" x14ac:dyDescent="0.2">
      <c r="B17" s="15" t="s">
        <v>45</v>
      </c>
      <c r="C17" s="16">
        <v>1.9482955737351175</v>
      </c>
      <c r="D17" s="16">
        <v>2.0452684605806808</v>
      </c>
      <c r="E17" s="16">
        <v>2.2484676854853598</v>
      </c>
      <c r="F17" s="16">
        <v>2.3467209634140387</v>
      </c>
      <c r="G17" s="16">
        <v>2.2687537190251081</v>
      </c>
      <c r="H17" s="16">
        <v>2.2391983772220572</v>
      </c>
      <c r="I17" s="16">
        <v>2.2034391371848212</v>
      </c>
      <c r="J17" s="16">
        <v>2.1637503790776949</v>
      </c>
      <c r="K17" s="16">
        <v>2.1609625342999008</v>
      </c>
      <c r="L17" s="16">
        <v>2.1599060087102275</v>
      </c>
      <c r="M17" s="16">
        <v>2.1712053629992969</v>
      </c>
      <c r="N17" s="16">
        <v>2.1732634985031485</v>
      </c>
      <c r="O17" s="16">
        <v>2.170467279358185</v>
      </c>
      <c r="P17" s="16">
        <v>2.1829565621207156</v>
      </c>
      <c r="Q17" s="16">
        <v>2.1881942679966757</v>
      </c>
      <c r="R17" s="16">
        <v>2.1721445035251046</v>
      </c>
      <c r="S17" s="16">
        <v>2.1546007262818994</v>
      </c>
      <c r="T17" s="16">
        <v>2.1231641312695082</v>
      </c>
      <c r="U17" s="16">
        <v>2.115402711582929</v>
      </c>
      <c r="V17" s="16">
        <v>2.115402711582929</v>
      </c>
      <c r="W17" s="16">
        <v>2.115402711582929</v>
      </c>
      <c r="X17" s="16">
        <v>2.115402711582929</v>
      </c>
      <c r="Y17" s="16">
        <v>2.115402711582929</v>
      </c>
      <c r="Z17" s="16">
        <v>2.115402711582929</v>
      </c>
      <c r="AA17" s="17">
        <v>2.115402711582929</v>
      </c>
      <c r="AB17" s="23"/>
      <c r="AC17" s="22"/>
    </row>
    <row r="18" spans="2:29" ht="12" thickBot="1" x14ac:dyDescent="0.25">
      <c r="B18" s="31" t="s">
        <v>46</v>
      </c>
      <c r="C18" s="60">
        <v>0.6413269933953476</v>
      </c>
      <c r="D18" s="60">
        <v>0.6413269933953476</v>
      </c>
      <c r="E18" s="60">
        <v>0.6413269933953476</v>
      </c>
      <c r="F18" s="60">
        <v>0.6413269933953476</v>
      </c>
      <c r="G18" s="60">
        <v>0.6413269933953476</v>
      </c>
      <c r="H18" s="60">
        <v>0.6413269933953476</v>
      </c>
      <c r="I18" s="60">
        <v>0.6413269933953476</v>
      </c>
      <c r="J18" s="60">
        <v>0.6413269933953476</v>
      </c>
      <c r="K18" s="60">
        <v>0.6413269933953476</v>
      </c>
      <c r="L18" s="60">
        <v>0.6413269933953476</v>
      </c>
      <c r="M18" s="60">
        <v>0.6413269933953476</v>
      </c>
      <c r="N18" s="60">
        <v>0.6413269933953476</v>
      </c>
      <c r="O18" s="60">
        <v>0.6413269933953476</v>
      </c>
      <c r="P18" s="60">
        <v>0.6413269933953476</v>
      </c>
      <c r="Q18" s="60">
        <v>0.6413269933953476</v>
      </c>
      <c r="R18" s="60">
        <v>0.6413269933953476</v>
      </c>
      <c r="S18" s="60">
        <v>0.6413269933953476</v>
      </c>
      <c r="T18" s="60">
        <v>0.6413269933953476</v>
      </c>
      <c r="U18" s="60">
        <v>0.6413269933953476</v>
      </c>
      <c r="V18" s="60">
        <v>0.6413269933953476</v>
      </c>
      <c r="W18" s="60">
        <v>0.6413269933953476</v>
      </c>
      <c r="X18" s="60">
        <v>0.6413269933953476</v>
      </c>
      <c r="Y18" s="60">
        <v>0.6413269933953476</v>
      </c>
      <c r="Z18" s="60">
        <v>0.6413269933953476</v>
      </c>
      <c r="AA18" s="61">
        <v>0.6413269933953476</v>
      </c>
      <c r="AB18" s="18">
        <v>0.54992379611318076</v>
      </c>
      <c r="AC18" s="17">
        <v>0.54992379611318076</v>
      </c>
    </row>
  </sheetData>
  <hyperlinks>
    <hyperlink ref="K2" location="Index!A1" display="Return to Index"/>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F18"/>
  <sheetViews>
    <sheetView showGridLines="0" zoomScale="85" zoomScaleNormal="85" workbookViewId="0">
      <pane xSplit="2" ySplit="12" topLeftCell="C13" activePane="bottomRight" state="frozen"/>
      <selection activeCell="A9" sqref="A9"/>
      <selection pane="topRight" activeCell="A9" sqref="A9"/>
      <selection pane="bottomLeft" activeCell="A9" sqref="A9"/>
      <selection pane="bottomRight" activeCell="D18" sqref="D18"/>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32" ht="34.5" customHeight="1" x14ac:dyDescent="0.2"/>
    <row r="2" spans="2:32" ht="12.75" x14ac:dyDescent="0.2">
      <c r="K2" s="2" t="s">
        <v>0</v>
      </c>
    </row>
    <row r="5" spans="2:32" ht="18" x14ac:dyDescent="0.2">
      <c r="B5" s="3" t="s">
        <v>29</v>
      </c>
    </row>
    <row r="7" spans="2:32" ht="15.75" x14ac:dyDescent="0.2">
      <c r="B7" s="4" t="str">
        <f>Index!B6</f>
        <v>12 May 2016</v>
      </c>
    </row>
    <row r="9" spans="2:32" ht="15.75" x14ac:dyDescent="0.25">
      <c r="B9" s="5" t="s">
        <v>40</v>
      </c>
    </row>
    <row r="10" spans="2:32" ht="15.75" x14ac:dyDescent="0.25">
      <c r="B10" s="5"/>
    </row>
    <row r="11" spans="2:32" ht="13.5" thickBot="1" x14ac:dyDescent="0.25">
      <c r="B11" s="6" t="s">
        <v>3</v>
      </c>
    </row>
    <row r="12" spans="2:32" ht="12" thickBot="1" x14ac:dyDescent="0.25">
      <c r="B12" s="7" t="s">
        <v>4</v>
      </c>
      <c r="C12" s="8">
        <v>2017</v>
      </c>
      <c r="D12" s="8">
        <v>2018</v>
      </c>
      <c r="E12" s="8">
        <v>2019</v>
      </c>
      <c r="F12" s="8">
        <v>2020</v>
      </c>
      <c r="G12" s="8">
        <v>2021</v>
      </c>
      <c r="H12" s="8">
        <v>2022</v>
      </c>
      <c r="I12" s="8">
        <v>2023</v>
      </c>
      <c r="J12" s="8">
        <v>2024</v>
      </c>
      <c r="K12" s="8">
        <v>2025</v>
      </c>
      <c r="L12" s="8">
        <v>2026</v>
      </c>
      <c r="M12" s="8">
        <v>2027</v>
      </c>
      <c r="N12" s="8">
        <v>2028</v>
      </c>
      <c r="O12" s="8">
        <v>2029</v>
      </c>
      <c r="P12" s="8">
        <v>2030</v>
      </c>
      <c r="Q12" s="8">
        <v>2031</v>
      </c>
      <c r="R12" s="8">
        <v>2032</v>
      </c>
      <c r="S12" s="8">
        <v>2033</v>
      </c>
      <c r="T12" s="8">
        <v>2034</v>
      </c>
      <c r="U12" s="8">
        <v>2035</v>
      </c>
      <c r="V12" s="8">
        <v>2036</v>
      </c>
      <c r="W12" s="8">
        <v>2037</v>
      </c>
      <c r="X12" s="8">
        <v>2038</v>
      </c>
      <c r="Y12" s="8">
        <v>2039</v>
      </c>
      <c r="Z12" s="8">
        <v>2040</v>
      </c>
      <c r="AA12" s="9">
        <v>2041</v>
      </c>
      <c r="AB12" s="10">
        <f t="shared" ref="AB12:AC12" si="0">AA12+1</f>
        <v>2042</v>
      </c>
      <c r="AC12" s="8">
        <f t="shared" si="0"/>
        <v>2043</v>
      </c>
    </row>
    <row r="13" spans="2:32" x14ac:dyDescent="0.2">
      <c r="B13" s="7" t="s">
        <v>41</v>
      </c>
      <c r="C13" s="21">
        <v>2.4360377033707921</v>
      </c>
      <c r="D13" s="21">
        <v>2.442763077972204</v>
      </c>
      <c r="E13" s="21">
        <v>2.4590520241457687</v>
      </c>
      <c r="F13" s="21">
        <v>2.4695791900375883</v>
      </c>
      <c r="G13" s="21">
        <v>2.4658390879265473</v>
      </c>
      <c r="H13" s="21">
        <v>2.466500338010551</v>
      </c>
      <c r="I13" s="21">
        <v>2.4663103256850345</v>
      </c>
      <c r="J13" s="21">
        <v>2.4655633779406392</v>
      </c>
      <c r="K13" s="21">
        <v>2.4667303079229121</v>
      </c>
      <c r="L13" s="21">
        <v>2.4666278828359265</v>
      </c>
      <c r="M13" s="21">
        <v>2.4677233010229109</v>
      </c>
      <c r="N13" s="21">
        <v>2.4679228273856149</v>
      </c>
      <c r="O13" s="21">
        <v>2.4698695127008006</v>
      </c>
      <c r="P13" s="21">
        <v>2.4732980540900851</v>
      </c>
      <c r="Q13" s="21">
        <v>2.4738058245456194</v>
      </c>
      <c r="R13" s="21">
        <v>2.472249876882664</v>
      </c>
      <c r="S13" s="21">
        <v>2.4705490918493807</v>
      </c>
      <c r="T13" s="21">
        <v>2.470207595213413</v>
      </c>
      <c r="U13" s="21">
        <v>2.470207595213413</v>
      </c>
      <c r="V13" s="21">
        <v>2.470207595213413</v>
      </c>
      <c r="W13" s="21">
        <v>2.470207595213413</v>
      </c>
      <c r="X13" s="21">
        <v>2.470207595213413</v>
      </c>
      <c r="Y13" s="21">
        <v>2.470207595213413</v>
      </c>
      <c r="Z13" s="21">
        <v>2.470207595213413</v>
      </c>
      <c r="AA13" s="22">
        <v>2.470207595213413</v>
      </c>
      <c r="AB13" s="18"/>
      <c r="AC13" s="17"/>
    </row>
    <row r="14" spans="2:32" x14ac:dyDescent="0.2">
      <c r="B14" s="15" t="s">
        <v>42</v>
      </c>
      <c r="C14" s="16">
        <v>1.6722159353392587</v>
      </c>
      <c r="D14" s="16">
        <v>1.6765326874217437</v>
      </c>
      <c r="E14" s="16">
        <v>1.6894597838576393</v>
      </c>
      <c r="F14" s="16">
        <v>1.7023752531600755</v>
      </c>
      <c r="G14" s="16">
        <v>1.7043803717133614</v>
      </c>
      <c r="H14" s="16">
        <v>1.7057955851881843</v>
      </c>
      <c r="I14" s="16">
        <v>1.7066981432788175</v>
      </c>
      <c r="J14" s="16">
        <v>1.7071825372709168</v>
      </c>
      <c r="K14" s="16">
        <v>1.7104420666622646</v>
      </c>
      <c r="L14" s="16">
        <v>1.713889693843027</v>
      </c>
      <c r="M14" s="16">
        <v>1.7182234192754335</v>
      </c>
      <c r="N14" s="16">
        <v>1.7219004248443941</v>
      </c>
      <c r="O14" s="16">
        <v>1.7271154560994728</v>
      </c>
      <c r="P14" s="16">
        <v>1.7335065398115368</v>
      </c>
      <c r="Q14" s="16">
        <v>1.7374409139685347</v>
      </c>
      <c r="R14" s="16">
        <v>1.7398593882203965</v>
      </c>
      <c r="S14" s="16">
        <v>1.7422295232063849</v>
      </c>
      <c r="T14" s="16">
        <v>1.7433462053099218</v>
      </c>
      <c r="U14" s="16">
        <v>1.7464137284627004</v>
      </c>
      <c r="V14" s="16">
        <v>1.7508099716283518</v>
      </c>
      <c r="W14" s="16">
        <v>1.7526346648070597</v>
      </c>
      <c r="X14" s="16">
        <v>1.7545903225332702</v>
      </c>
      <c r="Y14" s="16">
        <v>1.7566863445860266</v>
      </c>
      <c r="Z14" s="16">
        <v>1.7589328053990614</v>
      </c>
      <c r="AA14" s="17">
        <v>1.7613405024831004</v>
      </c>
      <c r="AB14" s="18">
        <v>1.5497606127394239</v>
      </c>
      <c r="AC14" s="17">
        <v>1.5497606127394241</v>
      </c>
    </row>
    <row r="15" spans="2:32" x14ac:dyDescent="0.2">
      <c r="B15" s="15" t="s">
        <v>43</v>
      </c>
      <c r="C15" s="16">
        <v>1.8694022996701736</v>
      </c>
      <c r="D15" s="16">
        <v>1.8746508564864124</v>
      </c>
      <c r="E15" s="16">
        <v>1.8873901605202743</v>
      </c>
      <c r="F15" s="16">
        <v>1.899311797541277</v>
      </c>
      <c r="G15" s="16">
        <v>1.8997928392223469</v>
      </c>
      <c r="H15" s="16">
        <v>1.9002487133880845</v>
      </c>
      <c r="I15" s="16">
        <v>1.9000663044068462</v>
      </c>
      <c r="J15" s="16">
        <v>1.8995992207867847</v>
      </c>
      <c r="K15" s="16">
        <v>1.9021539968427801</v>
      </c>
      <c r="L15" s="16">
        <v>1.9054091747320698</v>
      </c>
      <c r="M15" s="16">
        <v>1.9102334093111963</v>
      </c>
      <c r="N15" s="16">
        <v>1.9142410000927428</v>
      </c>
      <c r="O15" s="16">
        <v>1.9198404916697491</v>
      </c>
      <c r="P15" s="16">
        <v>1.92680327719232</v>
      </c>
      <c r="Q15" s="16">
        <v>1.931225870110528</v>
      </c>
      <c r="R15" s="16">
        <v>1.9337757780495823</v>
      </c>
      <c r="S15" s="16">
        <v>1.9362597910711017</v>
      </c>
      <c r="T15" s="16">
        <v>1.9375658240778542</v>
      </c>
      <c r="U15" s="16">
        <v>1.9409148770235343</v>
      </c>
      <c r="V15" s="16">
        <v>1.9455335789701991</v>
      </c>
      <c r="W15" s="16">
        <v>1.9471939364278434</v>
      </c>
      <c r="X15" s="16">
        <v>1.9489734634892708</v>
      </c>
      <c r="Y15" s="16">
        <v>1.9508807133695738</v>
      </c>
      <c r="Z15" s="16">
        <v>1.9529248531777081</v>
      </c>
      <c r="AA15" s="17">
        <v>1.9551157079777808</v>
      </c>
      <c r="AB15" s="18">
        <v>0</v>
      </c>
      <c r="AC15" s="17">
        <v>0</v>
      </c>
    </row>
    <row r="16" spans="2:32" ht="12" thickBot="1" x14ac:dyDescent="0.25">
      <c r="B16" s="15" t="s">
        <v>44</v>
      </c>
      <c r="C16" s="16">
        <v>1.4593766302317999</v>
      </c>
      <c r="D16" s="16">
        <v>1.0714048799145699</v>
      </c>
      <c r="E16" s="16">
        <v>1.0656349683833506</v>
      </c>
      <c r="F16" s="16">
        <v>1.0453655291827293</v>
      </c>
      <c r="G16" s="16">
        <v>0.99461659884541787</v>
      </c>
      <c r="H16" s="16">
        <v>0.95674245948156345</v>
      </c>
      <c r="I16" s="16">
        <v>0.89619365063688039</v>
      </c>
      <c r="J16" s="16">
        <v>0.85172366397683152</v>
      </c>
      <c r="K16" s="16">
        <v>0.84990905398864491</v>
      </c>
      <c r="L16" s="16">
        <v>0.8492213607917114</v>
      </c>
      <c r="M16" s="16">
        <v>0.8565761178844733</v>
      </c>
      <c r="N16" s="16">
        <v>0.85791575962926436</v>
      </c>
      <c r="O16" s="16">
        <v>0.87098601699704026</v>
      </c>
      <c r="P16" s="16">
        <v>0.8940056175480211</v>
      </c>
      <c r="Q16" s="16">
        <v>0.89741484372639513</v>
      </c>
      <c r="R16" s="16">
        <v>0.88696804154066</v>
      </c>
      <c r="S16" s="16">
        <v>0.91282188159512023</v>
      </c>
      <c r="T16" s="16">
        <v>0.92963287748235113</v>
      </c>
      <c r="U16" s="16">
        <v>0.92458096433497872</v>
      </c>
      <c r="V16" s="16">
        <v>0.93769830579794344</v>
      </c>
      <c r="W16" s="16">
        <v>0.93769830579794344</v>
      </c>
      <c r="X16" s="16">
        <v>0.93769830579794344</v>
      </c>
      <c r="Y16" s="16">
        <v>0.93769830579794344</v>
      </c>
      <c r="Z16" s="16">
        <v>0.93769830579794344</v>
      </c>
      <c r="AA16" s="17">
        <v>0.93769830579794344</v>
      </c>
      <c r="AB16" s="18">
        <v>1.7869365731734526</v>
      </c>
      <c r="AC16" s="17">
        <v>1.7869365731734526</v>
      </c>
      <c r="AF16" s="19"/>
    </row>
    <row r="17" spans="2:29" x14ac:dyDescent="0.2">
      <c r="B17" s="15" t="s">
        <v>45</v>
      </c>
      <c r="C17" s="16">
        <v>1.9482955737351175</v>
      </c>
      <c r="D17" s="16">
        <v>2.0452684605806808</v>
      </c>
      <c r="E17" s="16">
        <v>2.2484676854853598</v>
      </c>
      <c r="F17" s="16">
        <v>2.3467209634140387</v>
      </c>
      <c r="G17" s="16">
        <v>2.2687537190251081</v>
      </c>
      <c r="H17" s="16">
        <v>2.2391983772220572</v>
      </c>
      <c r="I17" s="16">
        <v>2.2034391371848212</v>
      </c>
      <c r="J17" s="16">
        <v>2.1637503790776949</v>
      </c>
      <c r="K17" s="16">
        <v>2.1609625342999008</v>
      </c>
      <c r="L17" s="16">
        <v>2.1599060087102275</v>
      </c>
      <c r="M17" s="16">
        <v>2.1712053629992969</v>
      </c>
      <c r="N17" s="16">
        <v>2.1732634985031485</v>
      </c>
      <c r="O17" s="16">
        <v>2.170467279358185</v>
      </c>
      <c r="P17" s="16">
        <v>2.1829565621207156</v>
      </c>
      <c r="Q17" s="16">
        <v>2.1881942679966757</v>
      </c>
      <c r="R17" s="16">
        <v>2.1721445035251046</v>
      </c>
      <c r="S17" s="16">
        <v>2.1546007262818994</v>
      </c>
      <c r="T17" s="16">
        <v>2.1231641312695082</v>
      </c>
      <c r="U17" s="16">
        <v>2.115402711582929</v>
      </c>
      <c r="V17" s="16">
        <v>2.115402711582929</v>
      </c>
      <c r="W17" s="16">
        <v>2.115402711582929</v>
      </c>
      <c r="X17" s="16">
        <v>2.115402711582929</v>
      </c>
      <c r="Y17" s="16">
        <v>2.115402711582929</v>
      </c>
      <c r="Z17" s="16">
        <v>2.115402711582929</v>
      </c>
      <c r="AA17" s="17">
        <v>2.115402711582929</v>
      </c>
      <c r="AB17" s="23"/>
      <c r="AC17" s="22"/>
    </row>
    <row r="18" spans="2:29" ht="12" thickBot="1" x14ac:dyDescent="0.25">
      <c r="B18" s="31" t="s">
        <v>46</v>
      </c>
      <c r="C18" s="60">
        <v>0.6413269933953476</v>
      </c>
      <c r="D18" s="60">
        <v>0.6413269933953476</v>
      </c>
      <c r="E18" s="60">
        <v>0.6413269933953476</v>
      </c>
      <c r="F18" s="60">
        <v>0.65446814167123391</v>
      </c>
      <c r="G18" s="60">
        <v>0.6685524756605834</v>
      </c>
      <c r="H18" s="60">
        <v>0.67050654279197985</v>
      </c>
      <c r="I18" s="60">
        <v>0.67260086008742492</v>
      </c>
      <c r="J18" s="60">
        <v>0.6748454937868138</v>
      </c>
      <c r="K18" s="60">
        <v>0.67725123261893339</v>
      </c>
      <c r="L18" s="60">
        <v>0.67982963965699228</v>
      </c>
      <c r="M18" s="60">
        <v>0.68259310789600058</v>
      </c>
      <c r="N18" s="60">
        <v>0.68555491981913153</v>
      </c>
      <c r="O18" s="60">
        <v>0.68872931123936687</v>
      </c>
      <c r="P18" s="60">
        <v>0.69213153972327812</v>
      </c>
      <c r="Q18" s="60">
        <v>0.6957779579258192</v>
      </c>
      <c r="R18" s="60">
        <v>0.69968609218861189</v>
      </c>
      <c r="S18" s="60">
        <v>0.70387472677950214</v>
      </c>
      <c r="T18" s="60">
        <v>0.70836399417827978</v>
      </c>
      <c r="U18" s="60">
        <v>0.71317547184251906</v>
      </c>
      <c r="V18" s="60">
        <v>0.71833228591863674</v>
      </c>
      <c r="W18" s="60">
        <v>0.72385922239665335</v>
      </c>
      <c r="X18" s="60">
        <v>0.72978284624291534</v>
      </c>
      <c r="Y18" s="60">
        <v>0.73613162908338614</v>
      </c>
      <c r="Z18" s="60">
        <v>0.74293608605120842</v>
      </c>
      <c r="AA18" s="61">
        <v>0.75022892245629058</v>
      </c>
      <c r="AB18" s="18">
        <v>0.54992379611318076</v>
      </c>
      <c r="AC18" s="17">
        <v>0.54992379611318076</v>
      </c>
    </row>
  </sheetData>
  <hyperlinks>
    <hyperlink ref="K2" location="Index!A1" display="Return to Index"/>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workbookViewId="0">
      <selection activeCell="E4" sqref="E4"/>
    </sheetView>
  </sheetViews>
  <sheetFormatPr defaultRowHeight="12" x14ac:dyDescent="0.2"/>
  <cols>
    <col min="1" max="1" width="10.5" style="53" customWidth="1"/>
    <col min="2" max="2" width="10.33203125" style="53" customWidth="1"/>
    <col min="3" max="3" width="119.5" style="53" customWidth="1"/>
    <col min="4" max="16384" width="9.33203125" style="53"/>
  </cols>
  <sheetData>
    <row r="1" spans="2:17" ht="79.5" customHeight="1" x14ac:dyDescent="0.2"/>
    <row r="2" spans="2:17" ht="12.75" x14ac:dyDescent="0.2">
      <c r="C2" s="57" t="s">
        <v>38</v>
      </c>
    </row>
    <row r="3" spans="2:17" x14ac:dyDescent="0.2">
      <c r="C3" s="54"/>
    </row>
    <row r="4" spans="2:17" ht="180" x14ac:dyDescent="0.2">
      <c r="C4" s="56" t="s">
        <v>37</v>
      </c>
    </row>
    <row r="5" spans="2:17" x14ac:dyDescent="0.2">
      <c r="C5" s="56"/>
    </row>
    <row r="6" spans="2:17" x14ac:dyDescent="0.2">
      <c r="C6" s="55" t="str">
        <f ca="1">"Copyright © " &amp; YEAR(NOW()) &amp; ", Wood Mackenzie Limited. All rights reserved. Wood Mackenzie is a Verisk Analytics business."</f>
        <v>Copyright © 2016, Wood Mackenzie Limited. All rights reserved. Wood Mackenzie is a Verisk Analytics business.</v>
      </c>
    </row>
    <row r="9" spans="2:17" x14ac:dyDescent="0.2">
      <c r="B9" s="54"/>
      <c r="C9" s="54"/>
      <c r="D9" s="54"/>
      <c r="E9" s="54"/>
      <c r="F9" s="54"/>
      <c r="G9" s="54"/>
      <c r="H9" s="54"/>
      <c r="I9" s="54"/>
      <c r="J9" s="54"/>
      <c r="K9" s="54"/>
      <c r="L9" s="54"/>
      <c r="M9" s="54"/>
      <c r="N9" s="54"/>
      <c r="O9" s="54"/>
      <c r="P9" s="54"/>
      <c r="Q9" s="55"/>
    </row>
    <row r="10" spans="2:17" x14ac:dyDescent="0.2">
      <c r="B10" s="54"/>
      <c r="D10" s="54"/>
      <c r="E10" s="54"/>
      <c r="F10" s="54"/>
      <c r="G10" s="54"/>
      <c r="H10" s="54"/>
      <c r="I10" s="54"/>
      <c r="J10" s="54"/>
      <c r="K10" s="54"/>
      <c r="L10" s="54"/>
      <c r="M10" s="54"/>
      <c r="N10" s="54"/>
      <c r="O10" s="54"/>
      <c r="P10" s="54"/>
      <c r="Q10" s="55"/>
    </row>
    <row r="11" spans="2:17" x14ac:dyDescent="0.2">
      <c r="B11" s="54"/>
      <c r="C11" s="54"/>
      <c r="D11" s="54"/>
      <c r="E11" s="54"/>
      <c r="F11" s="54"/>
      <c r="G11" s="54"/>
      <c r="H11" s="54"/>
      <c r="I11" s="54"/>
      <c r="J11" s="54"/>
      <c r="K11" s="54"/>
      <c r="L11" s="54"/>
      <c r="M11" s="54"/>
      <c r="N11" s="54"/>
      <c r="O11" s="54"/>
      <c r="P11" s="54"/>
      <c r="Q11" s="55"/>
    </row>
    <row r="12" spans="2:17" x14ac:dyDescent="0.2">
      <c r="B12" s="54"/>
      <c r="D12" s="54"/>
      <c r="E12" s="54"/>
      <c r="F12" s="54"/>
      <c r="G12" s="54"/>
      <c r="H12" s="54"/>
      <c r="I12" s="54"/>
      <c r="J12" s="54"/>
      <c r="K12" s="54"/>
      <c r="L12" s="54"/>
      <c r="M12" s="54"/>
      <c r="N12" s="54"/>
      <c r="O12" s="54"/>
      <c r="P12" s="54"/>
      <c r="Q12" s="55"/>
    </row>
    <row r="13" spans="2:17" x14ac:dyDescent="0.2">
      <c r="B13" s="54"/>
      <c r="D13" s="54"/>
      <c r="E13" s="54"/>
      <c r="F13" s="54"/>
      <c r="G13" s="54"/>
      <c r="H13" s="54"/>
      <c r="I13" s="54"/>
      <c r="J13" s="54"/>
      <c r="K13" s="54"/>
      <c r="L13" s="54"/>
      <c r="M13" s="54"/>
      <c r="N13" s="54"/>
      <c r="O13" s="54"/>
      <c r="P13" s="54"/>
      <c r="Q13" s="55"/>
    </row>
    <row r="14" spans="2:17" ht="240.75" customHeight="1" x14ac:dyDescent="0.2">
      <c r="B14" s="54"/>
      <c r="D14" s="54"/>
      <c r="E14" s="54"/>
      <c r="F14" s="54"/>
      <c r="G14" s="54"/>
      <c r="H14" s="54"/>
      <c r="I14" s="54"/>
      <c r="J14" s="54"/>
      <c r="K14" s="54"/>
      <c r="L14" s="54"/>
      <c r="M14" s="54"/>
      <c r="N14" s="54"/>
      <c r="O14" s="54"/>
      <c r="P14" s="54"/>
      <c r="Q14" s="55"/>
    </row>
    <row r="15" spans="2:17" x14ac:dyDescent="0.2">
      <c r="B15" s="54"/>
      <c r="D15" s="54"/>
      <c r="E15" s="54"/>
      <c r="F15" s="54"/>
      <c r="G15" s="54"/>
      <c r="H15" s="54"/>
      <c r="I15" s="54"/>
      <c r="J15" s="54"/>
      <c r="K15" s="54"/>
      <c r="L15" s="54"/>
      <c r="M15" s="54"/>
      <c r="N15" s="54"/>
      <c r="O15" s="54"/>
      <c r="P15" s="54"/>
      <c r="Q15" s="55"/>
    </row>
    <row r="16" spans="2:17" x14ac:dyDescent="0.2">
      <c r="B16" s="54"/>
      <c r="C16" s="54"/>
      <c r="D16" s="54"/>
      <c r="E16" s="54"/>
      <c r="F16" s="54"/>
      <c r="G16" s="54"/>
      <c r="H16" s="54"/>
      <c r="I16" s="54"/>
      <c r="J16" s="54"/>
      <c r="K16" s="54"/>
      <c r="L16" s="54"/>
      <c r="M16" s="54"/>
      <c r="N16" s="54"/>
      <c r="O16" s="54"/>
      <c r="P16" s="54"/>
      <c r="Q16" s="55"/>
    </row>
    <row r="17" spans="2:17" x14ac:dyDescent="0.2">
      <c r="B17" s="54"/>
      <c r="C17" s="54"/>
      <c r="D17" s="54"/>
      <c r="E17" s="54"/>
      <c r="F17" s="54"/>
      <c r="G17" s="54"/>
      <c r="H17" s="54"/>
      <c r="I17" s="54"/>
      <c r="J17" s="54"/>
      <c r="K17" s="54"/>
      <c r="L17" s="54"/>
      <c r="M17" s="54"/>
      <c r="N17" s="54"/>
      <c r="O17" s="54"/>
      <c r="P17" s="54"/>
      <c r="Q17" s="55"/>
    </row>
    <row r="18" spans="2:17" x14ac:dyDescent="0.2">
      <c r="B18" s="54"/>
      <c r="C18" s="54"/>
      <c r="D18" s="54"/>
      <c r="E18" s="54"/>
      <c r="F18" s="54"/>
      <c r="G18" s="54"/>
      <c r="H18" s="54"/>
      <c r="I18" s="54"/>
      <c r="J18" s="54"/>
      <c r="K18" s="54"/>
      <c r="L18" s="54"/>
      <c r="M18" s="54"/>
      <c r="N18" s="54"/>
      <c r="O18" s="54"/>
      <c r="P18" s="54"/>
      <c r="Q18" s="55"/>
    </row>
    <row r="19" spans="2:17" x14ac:dyDescent="0.2">
      <c r="B19" s="54"/>
      <c r="C19" s="54"/>
      <c r="D19" s="54"/>
      <c r="E19" s="54"/>
      <c r="F19" s="54"/>
      <c r="G19" s="54"/>
      <c r="H19" s="54"/>
      <c r="I19" s="54"/>
      <c r="J19" s="54"/>
      <c r="K19" s="54"/>
      <c r="L19" s="54"/>
      <c r="M19" s="54"/>
      <c r="N19" s="54"/>
      <c r="O19" s="54"/>
      <c r="P19" s="54"/>
      <c r="Q19" s="55"/>
    </row>
    <row r="20" spans="2:17" x14ac:dyDescent="0.2">
      <c r="B20" s="54"/>
      <c r="C20" s="54"/>
      <c r="D20" s="54"/>
      <c r="E20" s="54"/>
      <c r="F20" s="54"/>
      <c r="G20" s="54"/>
      <c r="H20" s="54"/>
      <c r="I20" s="54"/>
      <c r="J20" s="54"/>
      <c r="K20" s="54"/>
      <c r="L20" s="54"/>
      <c r="M20" s="54"/>
      <c r="N20" s="54"/>
      <c r="O20" s="54"/>
      <c r="P20" s="54"/>
      <c r="Q20" s="55"/>
    </row>
    <row r="21" spans="2:17" x14ac:dyDescent="0.2">
      <c r="B21" s="54"/>
      <c r="C21" s="54"/>
      <c r="D21" s="54"/>
      <c r="E21" s="54"/>
      <c r="F21" s="54"/>
      <c r="G21" s="54"/>
      <c r="H21" s="54"/>
      <c r="I21" s="54"/>
      <c r="J21" s="54"/>
      <c r="K21" s="54"/>
      <c r="L21" s="54"/>
      <c r="M21" s="54"/>
      <c r="N21" s="54"/>
      <c r="O21" s="54"/>
      <c r="P21" s="54"/>
      <c r="Q21" s="55"/>
    </row>
    <row r="22" spans="2:17" x14ac:dyDescent="0.2">
      <c r="B22" s="54"/>
      <c r="C22" s="54"/>
      <c r="D22" s="54"/>
      <c r="E22" s="54"/>
      <c r="F22" s="54"/>
      <c r="G22" s="54"/>
      <c r="H22" s="54"/>
      <c r="I22" s="54"/>
      <c r="J22" s="54"/>
      <c r="K22" s="54"/>
      <c r="L22" s="54"/>
      <c r="M22" s="54"/>
      <c r="N22" s="54"/>
      <c r="O22" s="54"/>
      <c r="P22" s="54"/>
      <c r="Q22" s="55"/>
    </row>
    <row r="23" spans="2:17" x14ac:dyDescent="0.2">
      <c r="B23" s="54"/>
      <c r="C23" s="54"/>
      <c r="D23" s="54"/>
      <c r="E23" s="54"/>
      <c r="F23" s="54"/>
      <c r="G23" s="54"/>
      <c r="H23" s="54"/>
      <c r="I23" s="54"/>
      <c r="J23" s="54"/>
      <c r="K23" s="54"/>
      <c r="L23" s="54"/>
      <c r="M23" s="54"/>
      <c r="N23" s="54"/>
      <c r="O23" s="54"/>
      <c r="P23" s="54"/>
      <c r="Q23" s="55"/>
    </row>
    <row r="24" spans="2:17" x14ac:dyDescent="0.2">
      <c r="B24" s="54"/>
      <c r="C24" s="54"/>
      <c r="D24" s="54"/>
      <c r="E24" s="54"/>
      <c r="F24" s="54"/>
      <c r="G24" s="54"/>
      <c r="H24" s="54"/>
      <c r="I24" s="54"/>
      <c r="J24" s="54"/>
      <c r="K24" s="54"/>
      <c r="L24" s="54"/>
      <c r="M24" s="54"/>
      <c r="N24" s="54"/>
      <c r="O24" s="54"/>
      <c r="P24" s="54"/>
      <c r="Q24" s="55"/>
    </row>
    <row r="25" spans="2:17" x14ac:dyDescent="0.2">
      <c r="B25" s="54"/>
      <c r="C25" s="54"/>
      <c r="D25" s="54"/>
      <c r="E25" s="54"/>
      <c r="F25" s="54"/>
      <c r="G25" s="54"/>
      <c r="H25" s="54"/>
      <c r="I25" s="54"/>
      <c r="J25" s="54"/>
      <c r="K25" s="54"/>
      <c r="L25" s="54"/>
      <c r="M25" s="54"/>
      <c r="N25" s="54"/>
      <c r="O25" s="54"/>
      <c r="P25" s="54"/>
    </row>
    <row r="26" spans="2:17" x14ac:dyDescent="0.2">
      <c r="B26" s="54"/>
      <c r="C26" s="54"/>
      <c r="D26" s="54"/>
      <c r="E26" s="54"/>
      <c r="F26" s="54"/>
      <c r="G26" s="54"/>
      <c r="H26" s="54"/>
      <c r="I26" s="54"/>
      <c r="J26" s="54"/>
      <c r="K26" s="54"/>
      <c r="L26" s="54"/>
      <c r="M26" s="54"/>
      <c r="N26" s="54"/>
      <c r="O26" s="54"/>
      <c r="P26" s="54"/>
    </row>
    <row r="27" spans="2:17" x14ac:dyDescent="0.2">
      <c r="B27" s="54"/>
      <c r="C27" s="55"/>
      <c r="D27" s="54"/>
      <c r="E27" s="54"/>
      <c r="F27" s="54"/>
      <c r="G27" s="54"/>
      <c r="H27" s="54"/>
      <c r="I27" s="54"/>
      <c r="J27" s="54"/>
      <c r="K27" s="54"/>
      <c r="L27" s="54"/>
      <c r="M27" s="54"/>
      <c r="N27" s="54"/>
      <c r="O27" s="54"/>
      <c r="P27" s="54"/>
    </row>
    <row r="28" spans="2:17" x14ac:dyDescent="0.2">
      <c r="B28" s="54"/>
      <c r="C28" s="54"/>
      <c r="D28" s="54"/>
      <c r="E28" s="54"/>
      <c r="F28" s="54"/>
      <c r="G28" s="54"/>
      <c r="H28" s="54"/>
      <c r="I28" s="54"/>
      <c r="J28" s="54"/>
      <c r="K28" s="54"/>
      <c r="L28" s="54"/>
      <c r="M28" s="54"/>
      <c r="N28" s="54"/>
      <c r="O28" s="54"/>
      <c r="P28" s="5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8"/>
  <sheetViews>
    <sheetView showGridLines="0" workbookViewId="0">
      <selection activeCell="B13" sqref="B13"/>
    </sheetView>
  </sheetViews>
  <sheetFormatPr defaultRowHeight="11.25" x14ac:dyDescent="0.2"/>
  <sheetData>
    <row r="8" spans="1:1" ht="15" x14ac:dyDescent="0.25">
      <c r="A8" s="62" t="s">
        <v>47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H65"/>
  <sheetViews>
    <sheetView showGridLines="0" topLeftCell="A14" zoomScale="85" zoomScaleNormal="85" workbookViewId="0">
      <selection activeCell="C14" sqref="C14"/>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23" ht="34.5" customHeight="1" x14ac:dyDescent="0.2"/>
    <row r="2" spans="2:23" ht="12.75" x14ac:dyDescent="0.2">
      <c r="K2" s="2" t="s">
        <v>0</v>
      </c>
    </row>
    <row r="5" spans="2:23" ht="18" x14ac:dyDescent="0.2">
      <c r="B5" s="3" t="s">
        <v>1</v>
      </c>
    </row>
    <row r="7" spans="2:23" ht="15.75" x14ac:dyDescent="0.2">
      <c r="B7" s="4" t="str">
        <f>Index!B6</f>
        <v>12 May 2016</v>
      </c>
    </row>
    <row r="9" spans="2:23" ht="15.75" x14ac:dyDescent="0.25">
      <c r="B9" s="5" t="s">
        <v>2</v>
      </c>
    </row>
    <row r="10" spans="2:23" ht="15.75" x14ac:dyDescent="0.25">
      <c r="B10" s="5"/>
    </row>
    <row r="11" spans="2:23" ht="15.75" x14ac:dyDescent="0.25">
      <c r="B11" s="5" t="s">
        <v>5</v>
      </c>
      <c r="K11" s="5" t="s">
        <v>25</v>
      </c>
      <c r="W11" s="5" t="s">
        <v>17</v>
      </c>
    </row>
    <row r="12" spans="2:23" ht="15.75" x14ac:dyDescent="0.25">
      <c r="B12" s="5"/>
    </row>
    <row r="13" spans="2:23" ht="15.75" x14ac:dyDescent="0.25">
      <c r="B13" s="5"/>
    </row>
    <row r="14" spans="2:23" ht="15.75" x14ac:dyDescent="0.25">
      <c r="B14" s="5"/>
    </row>
    <row r="15" spans="2:23" ht="15.75" x14ac:dyDescent="0.25">
      <c r="B15" s="5"/>
    </row>
    <row r="16" spans="2:23" ht="15.75" x14ac:dyDescent="0.25">
      <c r="B16" s="5"/>
    </row>
    <row r="17" spans="2:29" ht="15.75" x14ac:dyDescent="0.25">
      <c r="B17" s="5"/>
    </row>
    <row r="18" spans="2:29" ht="15.75" x14ac:dyDescent="0.25">
      <c r="B18" s="5"/>
    </row>
    <row r="19" spans="2:29" ht="15.75" x14ac:dyDescent="0.25">
      <c r="B19" s="5"/>
    </row>
    <row r="20" spans="2:29" ht="15.75" x14ac:dyDescent="0.25">
      <c r="B20" s="5"/>
    </row>
    <row r="21" spans="2:29" ht="15.75" x14ac:dyDescent="0.25">
      <c r="B21" s="5"/>
    </row>
    <row r="22" spans="2:29" ht="15.75" x14ac:dyDescent="0.25">
      <c r="B22" s="5"/>
    </row>
    <row r="23" spans="2:29" ht="15.75" x14ac:dyDescent="0.25">
      <c r="B23" s="5"/>
    </row>
    <row r="24" spans="2:29" ht="15.75" x14ac:dyDescent="0.25">
      <c r="B24" s="5"/>
    </row>
    <row r="25" spans="2:29" ht="15.75" x14ac:dyDescent="0.25">
      <c r="B25" s="5"/>
    </row>
    <row r="26" spans="2:29" ht="15.75" x14ac:dyDescent="0.25">
      <c r="B26" s="5"/>
    </row>
    <row r="27" spans="2:29" ht="15.75" x14ac:dyDescent="0.25">
      <c r="B27" s="5"/>
    </row>
    <row r="28" spans="2:29" ht="15.75" x14ac:dyDescent="0.25">
      <c r="B28" s="5"/>
    </row>
    <row r="29" spans="2:29" ht="13.5" thickBot="1" x14ac:dyDescent="0.25">
      <c r="B29" s="6" t="s">
        <v>3</v>
      </c>
    </row>
    <row r="30" spans="2:29" x14ac:dyDescent="0.2">
      <c r="B30" s="7" t="s">
        <v>4</v>
      </c>
      <c r="C30" s="8">
        <v>2017</v>
      </c>
      <c r="D30" s="8">
        <v>2018</v>
      </c>
      <c r="E30" s="8">
        <v>2019</v>
      </c>
      <c r="F30" s="8">
        <v>2020</v>
      </c>
      <c r="G30" s="8">
        <v>2021</v>
      </c>
      <c r="H30" s="8">
        <v>2022</v>
      </c>
      <c r="I30" s="8">
        <v>2023</v>
      </c>
      <c r="J30" s="8">
        <v>2024</v>
      </c>
      <c r="K30" s="8">
        <v>2025</v>
      </c>
      <c r="L30" s="8">
        <v>2026</v>
      </c>
      <c r="M30" s="8">
        <v>2027</v>
      </c>
      <c r="N30" s="8">
        <v>2028</v>
      </c>
      <c r="O30" s="8">
        <v>2029</v>
      </c>
      <c r="P30" s="8">
        <v>2030</v>
      </c>
      <c r="Q30" s="8">
        <v>2031</v>
      </c>
      <c r="R30" s="8">
        <v>2032</v>
      </c>
      <c r="S30" s="8">
        <v>2033</v>
      </c>
      <c r="T30" s="8">
        <v>2034</v>
      </c>
      <c r="U30" s="8">
        <v>2035</v>
      </c>
      <c r="V30" s="8">
        <v>2036</v>
      </c>
      <c r="W30" s="8">
        <v>2037</v>
      </c>
      <c r="X30" s="8">
        <v>2038</v>
      </c>
      <c r="Y30" s="8">
        <v>2039</v>
      </c>
      <c r="Z30" s="8">
        <v>2040</v>
      </c>
      <c r="AA30" s="9">
        <v>2041</v>
      </c>
      <c r="AB30" s="10">
        <f t="shared" ref="AB30:AC30" si="0">AA30+1</f>
        <v>2042</v>
      </c>
      <c r="AC30" s="8">
        <f t="shared" si="0"/>
        <v>2043</v>
      </c>
    </row>
    <row r="31" spans="2:29" x14ac:dyDescent="0.2">
      <c r="B31" s="11" t="s">
        <v>5</v>
      </c>
      <c r="C31" s="12"/>
      <c r="D31" s="12"/>
      <c r="E31" s="12"/>
      <c r="F31" s="12"/>
      <c r="G31" s="12"/>
      <c r="H31" s="12"/>
      <c r="I31" s="12"/>
      <c r="J31" s="12"/>
      <c r="K31" s="12"/>
      <c r="L31" s="12"/>
      <c r="M31" s="12"/>
      <c r="N31" s="12"/>
      <c r="O31" s="12"/>
      <c r="P31" s="12"/>
      <c r="Q31" s="12"/>
      <c r="R31" s="12"/>
      <c r="S31" s="12"/>
      <c r="T31" s="12"/>
      <c r="U31" s="12"/>
      <c r="V31" s="12"/>
      <c r="W31" s="12"/>
      <c r="X31" s="12"/>
      <c r="Y31" s="12"/>
      <c r="Z31" s="12"/>
      <c r="AA31" s="13"/>
      <c r="AB31" s="14"/>
      <c r="AC31" s="13"/>
    </row>
    <row r="32" spans="2:29" x14ac:dyDescent="0.2">
      <c r="B32" s="15" t="s">
        <v>6</v>
      </c>
      <c r="C32" s="16">
        <v>1.4630000000000001</v>
      </c>
      <c r="D32" s="16">
        <v>1.4850000000000001</v>
      </c>
      <c r="E32" s="16">
        <v>1.526</v>
      </c>
      <c r="F32" s="16">
        <v>1.595</v>
      </c>
      <c r="G32" s="16">
        <v>1.585</v>
      </c>
      <c r="H32" s="16">
        <v>1.597</v>
      </c>
      <c r="I32" s="16">
        <v>1.645</v>
      </c>
      <c r="J32" s="16">
        <v>1.698</v>
      </c>
      <c r="K32" s="16">
        <v>1.756</v>
      </c>
      <c r="L32" s="16">
        <v>1.7569999999999999</v>
      </c>
      <c r="M32" s="16">
        <v>1.9550000000000001</v>
      </c>
      <c r="N32" s="16">
        <v>2.3759999999999999</v>
      </c>
      <c r="O32" s="16">
        <v>2.6360000000000001</v>
      </c>
      <c r="P32" s="16">
        <v>2.7589999999999999</v>
      </c>
      <c r="Q32" s="16">
        <v>2.863</v>
      </c>
      <c r="R32" s="16">
        <v>2.9049999999999998</v>
      </c>
      <c r="S32" s="16">
        <v>2.9460000000000002</v>
      </c>
      <c r="T32" s="16">
        <v>2.9980000000000002</v>
      </c>
      <c r="U32" s="16">
        <v>3.07</v>
      </c>
      <c r="V32" s="16">
        <v>3.1070000000000002</v>
      </c>
      <c r="W32" s="16">
        <v>3.1070000000000002</v>
      </c>
      <c r="X32" s="16">
        <v>3.1070000000000002</v>
      </c>
      <c r="Y32" s="16">
        <v>3.1070000000000002</v>
      </c>
      <c r="Z32" s="16">
        <v>3.1070000000000002</v>
      </c>
      <c r="AA32" s="17">
        <v>3.1070000000000002</v>
      </c>
      <c r="AB32" s="18"/>
      <c r="AC32" s="17"/>
    </row>
    <row r="33" spans="2:32" x14ac:dyDescent="0.2">
      <c r="B33" s="15" t="s">
        <v>7</v>
      </c>
      <c r="C33" s="16">
        <v>2.29</v>
      </c>
      <c r="D33" s="16">
        <v>2.3199999999999998</v>
      </c>
      <c r="E33" s="16">
        <v>2.4620000000000002</v>
      </c>
      <c r="F33" s="16">
        <v>2.6469999999999998</v>
      </c>
      <c r="G33" s="16">
        <v>2.8090000000000002</v>
      </c>
      <c r="H33" s="16">
        <v>2.867</v>
      </c>
      <c r="I33" s="16">
        <v>2.923</v>
      </c>
      <c r="J33" s="16">
        <v>2.9969999999999999</v>
      </c>
      <c r="K33" s="16">
        <v>3.1469999999999998</v>
      </c>
      <c r="L33" s="16">
        <v>3.2730000000000001</v>
      </c>
      <c r="M33" s="16">
        <v>3.31</v>
      </c>
      <c r="N33" s="16">
        <v>3.4020000000000001</v>
      </c>
      <c r="O33" s="16">
        <v>3.524</v>
      </c>
      <c r="P33" s="16">
        <v>3.6539999999999999</v>
      </c>
      <c r="Q33" s="16">
        <v>3.746</v>
      </c>
      <c r="R33" s="16">
        <v>3.7970000000000002</v>
      </c>
      <c r="S33" s="16">
        <v>3.8620000000000001</v>
      </c>
      <c r="T33" s="16">
        <v>3.9289999999999998</v>
      </c>
      <c r="U33" s="16">
        <v>4.0229999999999997</v>
      </c>
      <c r="V33" s="16">
        <v>4.0709999999999997</v>
      </c>
      <c r="W33" s="16">
        <v>4.0709999999999997</v>
      </c>
      <c r="X33" s="16">
        <v>4.0709999999999997</v>
      </c>
      <c r="Y33" s="16">
        <v>4.0709999999999997</v>
      </c>
      <c r="Z33" s="16">
        <v>4.0709999999999997</v>
      </c>
      <c r="AA33" s="17">
        <v>4.0709999999999997</v>
      </c>
      <c r="AB33" s="18">
        <f>AVERAGE('[1]Output-CY-Base'!AB15:AC15)</f>
        <v>1.5497606127394239</v>
      </c>
      <c r="AC33" s="17">
        <f>AVERAGE('[1]Output-CY-Base'!AC15:AD15)</f>
        <v>1.5497606127394241</v>
      </c>
    </row>
    <row r="34" spans="2:32" x14ac:dyDescent="0.2">
      <c r="B34" s="15" t="s">
        <v>8</v>
      </c>
      <c r="C34" s="16">
        <v>2.262</v>
      </c>
      <c r="D34" s="16">
        <v>2.2309999999999999</v>
      </c>
      <c r="E34" s="16">
        <v>2.3620000000000001</v>
      </c>
      <c r="F34" s="16">
        <v>2.5470000000000002</v>
      </c>
      <c r="G34" s="16">
        <v>2.7090000000000001</v>
      </c>
      <c r="H34" s="16">
        <v>2.7669999999999999</v>
      </c>
      <c r="I34" s="16">
        <v>2.923</v>
      </c>
      <c r="J34" s="16">
        <v>2.9969999999999999</v>
      </c>
      <c r="K34" s="16">
        <v>3.1469999999999998</v>
      </c>
      <c r="L34" s="16">
        <v>3.2730000000000001</v>
      </c>
      <c r="M34" s="16">
        <v>3.31</v>
      </c>
      <c r="N34" s="16">
        <v>3.4020000000000001</v>
      </c>
      <c r="O34" s="16">
        <v>3.524</v>
      </c>
      <c r="P34" s="16">
        <v>3.6539999999999999</v>
      </c>
      <c r="Q34" s="16">
        <v>3.746</v>
      </c>
      <c r="R34" s="16">
        <v>3.7970000000000002</v>
      </c>
      <c r="S34" s="16">
        <v>3.8620000000000001</v>
      </c>
      <c r="T34" s="16">
        <v>3.9289999999999998</v>
      </c>
      <c r="U34" s="16">
        <v>4.0229999999999997</v>
      </c>
      <c r="V34" s="16">
        <v>4.0709999999999997</v>
      </c>
      <c r="W34" s="16">
        <v>4.0709999999999997</v>
      </c>
      <c r="X34" s="16">
        <v>4.0709999999999997</v>
      </c>
      <c r="Y34" s="16">
        <v>4.0709999999999997</v>
      </c>
      <c r="Z34" s="16">
        <v>4.0709999999999997</v>
      </c>
      <c r="AA34" s="17">
        <v>4.0709999999999997</v>
      </c>
      <c r="AB34" s="18">
        <f>AVERAGE('[1]Output-CY-Base'!AB16:AC16)</f>
        <v>0</v>
      </c>
      <c r="AC34" s="17">
        <f>AVERAGE('[1]Output-CY-Base'!AC16:AD16)</f>
        <v>0</v>
      </c>
    </row>
    <row r="35" spans="2:32" ht="12" thickBot="1" x14ac:dyDescent="0.25">
      <c r="B35" s="15" t="s">
        <v>9</v>
      </c>
      <c r="C35" s="16">
        <v>2.1040000000000001</v>
      </c>
      <c r="D35" s="16">
        <v>2.0089999999999999</v>
      </c>
      <c r="E35" s="16">
        <v>2.101</v>
      </c>
      <c r="F35" s="16">
        <v>2.2559999999999998</v>
      </c>
      <c r="G35" s="16">
        <v>2.3740000000000001</v>
      </c>
      <c r="H35" s="16">
        <v>2.4249999999999998</v>
      </c>
      <c r="I35" s="16">
        <v>2.4820000000000002</v>
      </c>
      <c r="J35" s="16">
        <v>2.5470000000000002</v>
      </c>
      <c r="K35" s="16">
        <v>2.68</v>
      </c>
      <c r="L35" s="16">
        <v>2.79</v>
      </c>
      <c r="M35" s="16">
        <v>2.8730000000000002</v>
      </c>
      <c r="N35" s="16">
        <v>3.02</v>
      </c>
      <c r="O35" s="16">
        <v>3.1419999999999999</v>
      </c>
      <c r="P35" s="16">
        <v>3.2770000000000001</v>
      </c>
      <c r="Q35" s="16">
        <v>3.391</v>
      </c>
      <c r="R35" s="16">
        <v>3.4420000000000002</v>
      </c>
      <c r="S35" s="16">
        <v>3.4809999999999999</v>
      </c>
      <c r="T35" s="16">
        <v>3.5310000000000001</v>
      </c>
      <c r="U35" s="16">
        <v>3.6160000000000001</v>
      </c>
      <c r="V35" s="16">
        <v>3.6589999999999998</v>
      </c>
      <c r="W35" s="16">
        <v>3.6589999999999998</v>
      </c>
      <c r="X35" s="16">
        <v>3.6589999999999998</v>
      </c>
      <c r="Y35" s="16">
        <v>3.6589999999999998</v>
      </c>
      <c r="Z35" s="16">
        <v>3.6589999999999998</v>
      </c>
      <c r="AA35" s="17">
        <v>3.6589999999999998</v>
      </c>
      <c r="AB35" s="18">
        <f>AVERAGE('[1]Output-CY-Base'!AB17:AC17)</f>
        <v>1.7869365731734526</v>
      </c>
      <c r="AC35" s="17">
        <f>AVERAGE('[1]Output-CY-Base'!AC17:AD17)</f>
        <v>1.7869365731734526</v>
      </c>
      <c r="AF35" s="19"/>
    </row>
    <row r="36" spans="2:32" x14ac:dyDescent="0.2">
      <c r="B36" s="20" t="s">
        <v>10</v>
      </c>
      <c r="C36" s="21"/>
      <c r="D36" s="21"/>
      <c r="E36" s="21"/>
      <c r="F36" s="21"/>
      <c r="G36" s="21"/>
      <c r="H36" s="21"/>
      <c r="I36" s="21"/>
      <c r="J36" s="21"/>
      <c r="K36" s="21"/>
      <c r="L36" s="21"/>
      <c r="M36" s="21"/>
      <c r="N36" s="21"/>
      <c r="O36" s="21"/>
      <c r="P36" s="21"/>
      <c r="Q36" s="21"/>
      <c r="R36" s="21"/>
      <c r="S36" s="21"/>
      <c r="T36" s="21"/>
      <c r="U36" s="21"/>
      <c r="V36" s="21"/>
      <c r="W36" s="21"/>
      <c r="X36" s="21"/>
      <c r="Y36" s="21"/>
      <c r="Z36" s="21"/>
      <c r="AA36" s="22"/>
      <c r="AB36" s="23"/>
      <c r="AC36" s="22"/>
    </row>
    <row r="37" spans="2:32" x14ac:dyDescent="0.2">
      <c r="B37" s="15" t="s">
        <v>11</v>
      </c>
      <c r="C37" s="16">
        <v>2.1840000000000002</v>
      </c>
      <c r="D37" s="16">
        <v>2.2400000000000002</v>
      </c>
      <c r="E37" s="16">
        <v>2.415</v>
      </c>
      <c r="F37" s="16">
        <v>2.641</v>
      </c>
      <c r="G37" s="16">
        <v>2.7770000000000001</v>
      </c>
      <c r="H37" s="16">
        <v>2.8330000000000002</v>
      </c>
      <c r="I37" s="16">
        <v>2.899</v>
      </c>
      <c r="J37" s="16">
        <v>2.97</v>
      </c>
      <c r="K37" s="16">
        <v>3.117</v>
      </c>
      <c r="L37" s="16">
        <v>3.2389999999999999</v>
      </c>
      <c r="M37" s="16">
        <v>3.2650000000000001</v>
      </c>
      <c r="N37" s="16">
        <v>3.3279999999999998</v>
      </c>
      <c r="O37" s="16">
        <v>3.4289999999999998</v>
      </c>
      <c r="P37" s="16">
        <v>3.569</v>
      </c>
      <c r="Q37" s="16">
        <v>3.6579999999999999</v>
      </c>
      <c r="R37" s="16">
        <v>3.7090000000000001</v>
      </c>
      <c r="S37" s="16">
        <v>3.7719999999999998</v>
      </c>
      <c r="T37" s="16">
        <v>3.8370000000000002</v>
      </c>
      <c r="U37" s="16">
        <v>3.9289999999999998</v>
      </c>
      <c r="V37" s="16">
        <v>3.976</v>
      </c>
      <c r="W37" s="16">
        <v>3.976</v>
      </c>
      <c r="X37" s="16">
        <v>3.976</v>
      </c>
      <c r="Y37" s="16">
        <v>3.976</v>
      </c>
      <c r="Z37" s="16">
        <v>3.976</v>
      </c>
      <c r="AA37" s="17">
        <v>3.976</v>
      </c>
      <c r="AB37" s="18" t="e">
        <f>AVERAGE('[1]Output-CY-Base'!AB20:AC20)</f>
        <v>#DIV/0!</v>
      </c>
      <c r="AC37" s="17" t="e">
        <f>AVERAGE('[1]Output-CY-Base'!AC20:AD20)</f>
        <v>#DIV/0!</v>
      </c>
    </row>
    <row r="38" spans="2:32" x14ac:dyDescent="0.2">
      <c r="B38" s="15" t="s">
        <v>12</v>
      </c>
      <c r="C38" s="16">
        <v>2.121</v>
      </c>
      <c r="D38" s="16">
        <v>2.1579999999999999</v>
      </c>
      <c r="E38" s="16">
        <v>2.254</v>
      </c>
      <c r="F38" s="16">
        <v>2.335</v>
      </c>
      <c r="G38" s="16">
        <v>2.3860000000000001</v>
      </c>
      <c r="H38" s="16">
        <v>2.4079999999999999</v>
      </c>
      <c r="I38" s="16">
        <v>2.4249999999999998</v>
      </c>
      <c r="J38" s="16">
        <v>2.444</v>
      </c>
      <c r="K38" s="16">
        <v>2.4620000000000002</v>
      </c>
      <c r="L38" s="16">
        <v>2.4849999999999999</v>
      </c>
      <c r="M38" s="16">
        <v>2.64</v>
      </c>
      <c r="N38" s="16">
        <v>3.0169999999999999</v>
      </c>
      <c r="O38" s="16">
        <v>3.2930000000000001</v>
      </c>
      <c r="P38" s="16">
        <v>3.4380000000000002</v>
      </c>
      <c r="Q38" s="16">
        <v>3.5609999999999999</v>
      </c>
      <c r="R38" s="16">
        <v>3.6110000000000002</v>
      </c>
      <c r="S38" s="16">
        <v>3.6619999999999999</v>
      </c>
      <c r="T38" s="16">
        <v>3.726</v>
      </c>
      <c r="U38" s="16">
        <v>3.8159999999999998</v>
      </c>
      <c r="V38" s="16">
        <v>3.8610000000000002</v>
      </c>
      <c r="W38" s="16">
        <v>3.8610000000000002</v>
      </c>
      <c r="X38" s="16">
        <v>3.8610000000000002</v>
      </c>
      <c r="Y38" s="16">
        <v>3.8610000000000002</v>
      </c>
      <c r="Z38" s="16">
        <v>3.8610000000000002</v>
      </c>
      <c r="AA38" s="17">
        <v>3.8610000000000002</v>
      </c>
      <c r="AB38" s="18">
        <f>AVERAGE('[1]Output-CY-Base'!AB21:AC21)</f>
        <v>0.54992379611318076</v>
      </c>
      <c r="AC38" s="17">
        <f>AVERAGE('[1]Output-CY-Base'!AC21:AD21)</f>
        <v>0.54992379611318076</v>
      </c>
    </row>
    <row r="39" spans="2:32" x14ac:dyDescent="0.2">
      <c r="B39" s="15" t="s">
        <v>13</v>
      </c>
      <c r="C39" s="16">
        <v>1.2490000000000001</v>
      </c>
      <c r="D39" s="16">
        <v>1.2649999999999999</v>
      </c>
      <c r="E39" s="16">
        <v>1.2649999999999999</v>
      </c>
      <c r="F39" s="16">
        <v>1.2649999999999999</v>
      </c>
      <c r="G39" s="16">
        <v>1.2649999999999999</v>
      </c>
      <c r="H39" s="16">
        <v>1.2649999999999999</v>
      </c>
      <c r="I39" s="16">
        <v>1.278</v>
      </c>
      <c r="J39" s="16">
        <v>1.292</v>
      </c>
      <c r="K39" s="16">
        <v>1.292</v>
      </c>
      <c r="L39" s="16">
        <v>1.292</v>
      </c>
      <c r="M39" s="16">
        <v>1.292</v>
      </c>
      <c r="N39" s="16">
        <v>1.292</v>
      </c>
      <c r="O39" s="16">
        <v>1.292</v>
      </c>
      <c r="P39" s="16">
        <v>1.292</v>
      </c>
      <c r="Q39" s="16">
        <v>1.292</v>
      </c>
      <c r="R39" s="16">
        <v>1.292</v>
      </c>
      <c r="S39" s="16">
        <v>1.292</v>
      </c>
      <c r="T39" s="16">
        <v>1.292</v>
      </c>
      <c r="U39" s="16">
        <v>1.292</v>
      </c>
      <c r="V39" s="16">
        <v>1.292</v>
      </c>
      <c r="W39" s="16">
        <v>1.292</v>
      </c>
      <c r="X39" s="16">
        <v>1.292</v>
      </c>
      <c r="Y39" s="16">
        <v>1.292</v>
      </c>
      <c r="Z39" s="16">
        <v>1.292</v>
      </c>
      <c r="AA39" s="17">
        <v>1.292</v>
      </c>
      <c r="AB39" s="18">
        <f>AVERAGE('[1]Output-CY-Base'!AB23:AC23)</f>
        <v>1.6640112004400878</v>
      </c>
      <c r="AC39" s="17">
        <f>AVERAGE('[1]Output-CY-Base'!AC23:AD23)</f>
        <v>1.6640112004400878</v>
      </c>
    </row>
    <row r="40" spans="2:32" x14ac:dyDescent="0.2">
      <c r="B40" s="15" t="s">
        <v>14</v>
      </c>
      <c r="C40" s="16">
        <v>2.12</v>
      </c>
      <c r="D40" s="16">
        <v>2.02</v>
      </c>
      <c r="E40" s="16">
        <v>2.02</v>
      </c>
      <c r="F40" s="16">
        <v>2.0529999999999999</v>
      </c>
      <c r="G40" s="16">
        <v>2.0950000000000002</v>
      </c>
      <c r="H40" s="16">
        <v>2.1269999999999998</v>
      </c>
      <c r="I40" s="16">
        <v>2.149</v>
      </c>
      <c r="J40" s="16">
        <v>2.173</v>
      </c>
      <c r="K40" s="16">
        <v>2.1909999999999998</v>
      </c>
      <c r="L40" s="16">
        <v>2.234</v>
      </c>
      <c r="M40" s="16">
        <v>2.2690000000000001</v>
      </c>
      <c r="N40" s="16">
        <v>2.278</v>
      </c>
      <c r="O40" s="16">
        <v>2.3039999999999998</v>
      </c>
      <c r="P40" s="16">
        <v>2.3370000000000002</v>
      </c>
      <c r="Q40" s="16">
        <v>2.3839999999999999</v>
      </c>
      <c r="R40" s="16">
        <v>2.6349999999999998</v>
      </c>
      <c r="S40" s="16">
        <v>2.875</v>
      </c>
      <c r="T40" s="16">
        <v>2.9340000000000002</v>
      </c>
      <c r="U40" s="16">
        <v>3.0049999999999999</v>
      </c>
      <c r="V40" s="16">
        <v>3.04</v>
      </c>
      <c r="W40" s="16">
        <v>3.04</v>
      </c>
      <c r="X40" s="16">
        <v>3.04</v>
      </c>
      <c r="Y40" s="16">
        <v>3.04</v>
      </c>
      <c r="Z40" s="16">
        <v>3.04</v>
      </c>
      <c r="AA40" s="17">
        <v>3.04</v>
      </c>
      <c r="AB40" s="18">
        <f>AVERAGE('[1]Output-CY-Base'!AB24:AC24)</f>
        <v>1.7170004621050703</v>
      </c>
      <c r="AC40" s="17">
        <f>AVERAGE('[1]Output-CY-Base'!AC24:AD24)</f>
        <v>1.7170004621050703</v>
      </c>
    </row>
    <row r="41" spans="2:32" x14ac:dyDescent="0.2">
      <c r="B41" s="15" t="s">
        <v>15</v>
      </c>
      <c r="C41" s="16">
        <v>1.4590000000000001</v>
      </c>
      <c r="D41" s="16">
        <v>1.5209999999999999</v>
      </c>
      <c r="E41" s="16">
        <v>1.5349999999999999</v>
      </c>
      <c r="F41" s="16">
        <v>1.5349999999999999</v>
      </c>
      <c r="G41" s="16">
        <v>1.5349999999999999</v>
      </c>
      <c r="H41" s="16">
        <v>1.5349999999999999</v>
      </c>
      <c r="I41" s="16">
        <v>1.5509999999999999</v>
      </c>
      <c r="J41" s="16">
        <v>1.5669999999999999</v>
      </c>
      <c r="K41" s="16">
        <v>1.5669999999999999</v>
      </c>
      <c r="L41" s="16">
        <v>1.5669999999999999</v>
      </c>
      <c r="M41" s="16">
        <v>1.5669999999999999</v>
      </c>
      <c r="N41" s="16">
        <v>1.5669999999999999</v>
      </c>
      <c r="O41" s="16">
        <v>1.5669999999999999</v>
      </c>
      <c r="P41" s="16">
        <v>1.5669999999999999</v>
      </c>
      <c r="Q41" s="16">
        <v>1.5669999999999999</v>
      </c>
      <c r="R41" s="16">
        <v>1.5669999999999999</v>
      </c>
      <c r="S41" s="16">
        <v>1.5669999999999999</v>
      </c>
      <c r="T41" s="16">
        <v>1.5669999999999999</v>
      </c>
      <c r="U41" s="16">
        <v>1.5669999999999999</v>
      </c>
      <c r="V41" s="16">
        <v>1.5669999999999999</v>
      </c>
      <c r="W41" s="16">
        <v>1.5669999999999999</v>
      </c>
      <c r="X41" s="16">
        <v>1.5669999999999999</v>
      </c>
      <c r="Y41" s="16">
        <v>1.5669999999999999</v>
      </c>
      <c r="Z41" s="16">
        <v>1.5669999999999999</v>
      </c>
      <c r="AA41" s="17">
        <v>1.5669999999999999</v>
      </c>
      <c r="AB41" s="18">
        <v>1.5674260516347684</v>
      </c>
      <c r="AC41" s="17">
        <f>AVERAGE('[1]Output-CY-Base'!AC25:AD25)</f>
        <v>1.8055615702916994</v>
      </c>
    </row>
    <row r="42" spans="2:32" ht="12" thickBot="1" x14ac:dyDescent="0.25">
      <c r="B42" s="15" t="s">
        <v>16</v>
      </c>
      <c r="C42" s="16">
        <v>2.766</v>
      </c>
      <c r="D42" s="16">
        <v>2.766</v>
      </c>
      <c r="E42" s="16">
        <v>2.766</v>
      </c>
      <c r="F42" s="16">
        <v>2.766</v>
      </c>
      <c r="G42" s="16">
        <v>2.766</v>
      </c>
      <c r="H42" s="16">
        <v>2.766</v>
      </c>
      <c r="I42" s="16">
        <v>2.7839999999999998</v>
      </c>
      <c r="J42" s="16">
        <v>2.8029999999999999</v>
      </c>
      <c r="K42" s="16">
        <v>2.8029999999999999</v>
      </c>
      <c r="L42" s="16">
        <v>2.8029999999999999</v>
      </c>
      <c r="M42" s="16">
        <v>2.8029999999999999</v>
      </c>
      <c r="N42" s="16">
        <v>2.8029999999999999</v>
      </c>
      <c r="O42" s="16">
        <v>2.8029999999999999</v>
      </c>
      <c r="P42" s="16">
        <v>2.8029999999999999</v>
      </c>
      <c r="Q42" s="16">
        <v>2.8029999999999999</v>
      </c>
      <c r="R42" s="16">
        <v>2.8029999999999999</v>
      </c>
      <c r="S42" s="16">
        <v>2.8029999999999999</v>
      </c>
      <c r="T42" s="16">
        <v>2.8029999999999999</v>
      </c>
      <c r="U42" s="16">
        <v>2.8029999999999999</v>
      </c>
      <c r="V42" s="16">
        <v>2.8029999999999999</v>
      </c>
      <c r="W42" s="16">
        <v>2.8029999999999999</v>
      </c>
      <c r="X42" s="16">
        <v>2.8029999999999999</v>
      </c>
      <c r="Y42" s="16">
        <v>2.8029999999999999</v>
      </c>
      <c r="Z42" s="16">
        <v>2.8029999999999999</v>
      </c>
      <c r="AA42" s="17">
        <v>2.8029999999999999</v>
      </c>
      <c r="AB42" s="18">
        <v>2.80316041568401</v>
      </c>
      <c r="AC42" s="17">
        <f>AVERAGE('[1]Output-CY-Base'!AC26:AD26)</f>
        <v>3.4071078773927073</v>
      </c>
    </row>
    <row r="43" spans="2:32" x14ac:dyDescent="0.2">
      <c r="B43" s="20" t="s">
        <v>17</v>
      </c>
      <c r="C43" s="21"/>
      <c r="D43" s="21"/>
      <c r="E43" s="21"/>
      <c r="F43" s="21"/>
      <c r="G43" s="21"/>
      <c r="H43" s="21"/>
      <c r="I43" s="21"/>
      <c r="J43" s="21"/>
      <c r="K43" s="21"/>
      <c r="L43" s="21"/>
      <c r="M43" s="21"/>
      <c r="N43" s="21"/>
      <c r="O43" s="21"/>
      <c r="P43" s="21"/>
      <c r="Q43" s="21"/>
      <c r="R43" s="21"/>
      <c r="S43" s="21"/>
      <c r="T43" s="21"/>
      <c r="U43" s="21"/>
      <c r="V43" s="21"/>
      <c r="W43" s="21"/>
      <c r="X43" s="21"/>
      <c r="Y43" s="21"/>
      <c r="Z43" s="21"/>
      <c r="AA43" s="22"/>
      <c r="AB43" s="23"/>
      <c r="AC43" s="22"/>
    </row>
    <row r="44" spans="2:32" x14ac:dyDescent="0.2">
      <c r="B44" s="15" t="s">
        <v>19</v>
      </c>
      <c r="C44" s="24">
        <v>0.61599999999999999</v>
      </c>
      <c r="D44" s="24">
        <v>0.61599999999999999</v>
      </c>
      <c r="E44" s="24">
        <v>0.61599999999999999</v>
      </c>
      <c r="F44" s="24">
        <v>0.61599999999999999</v>
      </c>
      <c r="G44" s="24">
        <v>0.61599999999999999</v>
      </c>
      <c r="H44" s="24">
        <v>0.61599999999999999</v>
      </c>
      <c r="I44" s="24">
        <v>0.61599999999999999</v>
      </c>
      <c r="J44" s="24">
        <v>0.61599999999999999</v>
      </c>
      <c r="K44" s="24">
        <v>0.61599999999999999</v>
      </c>
      <c r="L44" s="24">
        <v>0.61599999999999999</v>
      </c>
      <c r="M44" s="24">
        <v>0.61599999999999999</v>
      </c>
      <c r="N44" s="24">
        <v>0.61599999999999999</v>
      </c>
      <c r="O44" s="24">
        <v>0.61599999999999999</v>
      </c>
      <c r="P44" s="24">
        <v>0.61599999999999999</v>
      </c>
      <c r="Q44" s="24">
        <v>0.61599999999999999</v>
      </c>
      <c r="R44" s="24">
        <v>0.61599999999999999</v>
      </c>
      <c r="S44" s="24">
        <v>0.61599999999999999</v>
      </c>
      <c r="T44" s="24">
        <v>0.61599999999999999</v>
      </c>
      <c r="U44" s="24">
        <v>0.61599999999999999</v>
      </c>
      <c r="V44" s="24">
        <v>0.61599999999999999</v>
      </c>
      <c r="W44" s="24">
        <v>0.61599999999999999</v>
      </c>
      <c r="X44" s="24">
        <v>0.61599999999999999</v>
      </c>
      <c r="Y44" s="24">
        <v>0.61599999999999999</v>
      </c>
      <c r="Z44" s="24">
        <v>0.61599999999999999</v>
      </c>
      <c r="AA44" s="27">
        <v>0.61599999999999999</v>
      </c>
      <c r="AB44" s="28">
        <f>AA44</f>
        <v>0.61599999999999999</v>
      </c>
      <c r="AC44" s="27">
        <f t="shared" ref="AC44:AC45" si="1">AB44</f>
        <v>0.61599999999999999</v>
      </c>
    </row>
    <row r="45" spans="2:32" ht="12" thickBot="1" x14ac:dyDescent="0.25">
      <c r="B45" s="15" t="s">
        <v>20</v>
      </c>
      <c r="C45" s="24">
        <v>0.61</v>
      </c>
      <c r="D45" s="24">
        <v>0.61</v>
      </c>
      <c r="E45" s="24">
        <v>0.61</v>
      </c>
      <c r="F45" s="24">
        <v>0.61</v>
      </c>
      <c r="G45" s="24">
        <v>0.61</v>
      </c>
      <c r="H45" s="24">
        <v>0.61</v>
      </c>
      <c r="I45" s="24">
        <v>0.61</v>
      </c>
      <c r="J45" s="24">
        <v>0.61</v>
      </c>
      <c r="K45" s="24">
        <v>0.61</v>
      </c>
      <c r="L45" s="24">
        <v>0.61</v>
      </c>
      <c r="M45" s="24">
        <v>0.61</v>
      </c>
      <c r="N45" s="24">
        <v>0.61</v>
      </c>
      <c r="O45" s="24">
        <v>0.61</v>
      </c>
      <c r="P45" s="24">
        <v>0.61</v>
      </c>
      <c r="Q45" s="24">
        <v>0.61</v>
      </c>
      <c r="R45" s="24">
        <v>0.61</v>
      </c>
      <c r="S45" s="24">
        <v>0.61</v>
      </c>
      <c r="T45" s="24">
        <v>0.61</v>
      </c>
      <c r="U45" s="24">
        <v>0.61</v>
      </c>
      <c r="V45" s="24">
        <v>0.61</v>
      </c>
      <c r="W45" s="24">
        <v>0.61</v>
      </c>
      <c r="X45" s="24">
        <v>0.61</v>
      </c>
      <c r="Y45" s="24">
        <v>0.61</v>
      </c>
      <c r="Z45" s="24">
        <v>0.61</v>
      </c>
      <c r="AA45" s="27">
        <v>0.61</v>
      </c>
      <c r="AB45" s="29">
        <f t="shared" ref="AB45" si="2">AA45</f>
        <v>0.61</v>
      </c>
      <c r="AC45" s="30">
        <f t="shared" si="1"/>
        <v>0.61</v>
      </c>
    </row>
    <row r="46" spans="2:32" ht="12" thickBot="1" x14ac:dyDescent="0.25">
      <c r="B46" s="31" t="s">
        <v>21</v>
      </c>
      <c r="C46" s="32">
        <v>0.64400000000000002</v>
      </c>
      <c r="D46" s="32">
        <v>0.64400000000000002</v>
      </c>
      <c r="E46" s="32">
        <v>0.64400000000000002</v>
      </c>
      <c r="F46" s="32">
        <v>0.64400000000000002</v>
      </c>
      <c r="G46" s="32">
        <v>0.64400000000000002</v>
      </c>
      <c r="H46" s="32">
        <v>0.64400000000000002</v>
      </c>
      <c r="I46" s="32">
        <v>0.64400000000000002</v>
      </c>
      <c r="J46" s="32">
        <v>0.64400000000000002</v>
      </c>
      <c r="K46" s="32">
        <v>0.64400000000000002</v>
      </c>
      <c r="L46" s="32">
        <v>0.64400000000000002</v>
      </c>
      <c r="M46" s="32">
        <v>0.64400000000000002</v>
      </c>
      <c r="N46" s="32">
        <v>0.64400000000000002</v>
      </c>
      <c r="O46" s="32">
        <v>0.64400000000000002</v>
      </c>
      <c r="P46" s="32">
        <v>0.64400000000000002</v>
      </c>
      <c r="Q46" s="32">
        <v>0.64400000000000002</v>
      </c>
      <c r="R46" s="32">
        <v>0.64400000000000002</v>
      </c>
      <c r="S46" s="32">
        <v>0.64400000000000002</v>
      </c>
      <c r="T46" s="32">
        <v>0.64400000000000002</v>
      </c>
      <c r="U46" s="32">
        <v>0.64400000000000002</v>
      </c>
      <c r="V46" s="32">
        <v>0.64400000000000002</v>
      </c>
      <c r="W46" s="32">
        <v>0.64400000000000002</v>
      </c>
      <c r="X46" s="32">
        <v>0.64400000000000002</v>
      </c>
      <c r="Y46" s="32">
        <v>0.64400000000000002</v>
      </c>
      <c r="Z46" s="32">
        <v>0.64400000000000002</v>
      </c>
      <c r="AA46" s="30">
        <v>0.64400000000000002</v>
      </c>
    </row>
    <row r="48" spans="2:32" ht="13.5" thickBot="1" x14ac:dyDescent="0.25">
      <c r="B48" s="6" t="s">
        <v>18</v>
      </c>
    </row>
    <row r="49" spans="2:34" x14ac:dyDescent="0.2">
      <c r="B49" s="7" t="s">
        <v>4</v>
      </c>
      <c r="C49" s="8">
        <v>2017</v>
      </c>
      <c r="D49" s="8">
        <v>2018</v>
      </c>
      <c r="E49" s="8">
        <v>2019</v>
      </c>
      <c r="F49" s="8">
        <v>2020</v>
      </c>
      <c r="G49" s="8">
        <v>2021</v>
      </c>
      <c r="H49" s="8">
        <v>2022</v>
      </c>
      <c r="I49" s="8">
        <v>2023</v>
      </c>
      <c r="J49" s="8">
        <v>2024</v>
      </c>
      <c r="K49" s="8">
        <v>2025</v>
      </c>
      <c r="L49" s="8">
        <v>2026</v>
      </c>
      <c r="M49" s="8">
        <v>2027</v>
      </c>
      <c r="N49" s="8">
        <v>2028</v>
      </c>
      <c r="O49" s="8">
        <v>2029</v>
      </c>
      <c r="P49" s="8">
        <v>2030</v>
      </c>
      <c r="Q49" s="8">
        <v>2031</v>
      </c>
      <c r="R49" s="8">
        <v>2032</v>
      </c>
      <c r="S49" s="8">
        <v>2033</v>
      </c>
      <c r="T49" s="8">
        <v>2034</v>
      </c>
      <c r="U49" s="8">
        <v>2035</v>
      </c>
      <c r="V49" s="8">
        <v>2036</v>
      </c>
      <c r="W49" s="8">
        <v>2037</v>
      </c>
      <c r="X49" s="8">
        <v>2038</v>
      </c>
      <c r="Y49" s="8">
        <v>2039</v>
      </c>
      <c r="Z49" s="8">
        <v>2040</v>
      </c>
      <c r="AA49" s="9">
        <v>2041</v>
      </c>
      <c r="AB49" s="33">
        <f t="shared" ref="AB49:AH49" si="3">AA49+1</f>
        <v>2042</v>
      </c>
      <c r="AC49" s="34">
        <f t="shared" si="3"/>
        <v>2043</v>
      </c>
      <c r="AD49" s="34">
        <f t="shared" si="3"/>
        <v>2044</v>
      </c>
      <c r="AE49" s="34">
        <f t="shared" si="3"/>
        <v>2045</v>
      </c>
      <c r="AF49" s="34">
        <f t="shared" si="3"/>
        <v>2046</v>
      </c>
      <c r="AG49" s="34">
        <f t="shared" si="3"/>
        <v>2047</v>
      </c>
      <c r="AH49" s="34">
        <f t="shared" si="3"/>
        <v>2048</v>
      </c>
    </row>
    <row r="50" spans="2:34" x14ac:dyDescent="0.2">
      <c r="B50" s="11" t="s">
        <v>5</v>
      </c>
      <c r="C50" s="12"/>
      <c r="D50" s="12"/>
      <c r="E50" s="12"/>
      <c r="F50" s="12"/>
      <c r="G50" s="12"/>
      <c r="H50" s="12"/>
      <c r="I50" s="12"/>
      <c r="J50" s="12"/>
      <c r="K50" s="12"/>
      <c r="L50" s="12"/>
      <c r="M50" s="12"/>
      <c r="N50" s="12"/>
      <c r="O50" s="12"/>
      <c r="P50" s="12"/>
      <c r="Q50" s="12"/>
      <c r="R50" s="12"/>
      <c r="S50" s="12"/>
      <c r="T50" s="12"/>
      <c r="U50" s="12"/>
      <c r="V50" s="12"/>
      <c r="W50" s="12"/>
      <c r="X50" s="12"/>
      <c r="Y50" s="12"/>
      <c r="Z50" s="12"/>
      <c r="AA50" s="13"/>
      <c r="AB50" s="35"/>
      <c r="AC50" s="36"/>
      <c r="AD50" s="36"/>
      <c r="AE50" s="36"/>
      <c r="AF50" s="36"/>
      <c r="AG50" s="36"/>
      <c r="AH50" s="37"/>
    </row>
    <row r="51" spans="2:34" x14ac:dyDescent="0.2">
      <c r="B51" s="15" t="s">
        <v>6</v>
      </c>
      <c r="C51" s="25">
        <v>254.04878244864904</v>
      </c>
      <c r="D51" s="25">
        <v>220.42155755657299</v>
      </c>
      <c r="E51" s="25">
        <v>163.8659063106094</v>
      </c>
      <c r="F51" s="25">
        <v>144.09757268358555</v>
      </c>
      <c r="G51" s="25">
        <v>142.79244427813171</v>
      </c>
      <c r="H51" s="25">
        <v>142.36169885919838</v>
      </c>
      <c r="I51" s="25">
        <v>140.57627632310306</v>
      </c>
      <c r="J51" s="25">
        <v>141.14996323117771</v>
      </c>
      <c r="K51" s="25">
        <v>142.38611985674206</v>
      </c>
      <c r="L51" s="25">
        <v>145.3995676880223</v>
      </c>
      <c r="M51" s="25">
        <v>146.99014596101281</v>
      </c>
      <c r="N51" s="25">
        <v>148.48433649024068</v>
      </c>
      <c r="O51" s="25">
        <v>151.14248022285125</v>
      </c>
      <c r="P51" s="25">
        <v>150.07916657380613</v>
      </c>
      <c r="Q51" s="25">
        <v>153.43293975328578</v>
      </c>
      <c r="R51" s="25">
        <v>156.25845984878777</v>
      </c>
      <c r="S51" s="25">
        <v>159.44795097493034</v>
      </c>
      <c r="T51" s="25">
        <v>161.48838284122564</v>
      </c>
      <c r="U51" s="25">
        <v>162.94418941502508</v>
      </c>
      <c r="V51" s="25">
        <v>163.04492542776268</v>
      </c>
      <c r="W51" s="25">
        <v>163.04492542776268</v>
      </c>
      <c r="X51" s="25">
        <v>163.04492542776268</v>
      </c>
      <c r="Y51" s="25">
        <v>163.04492542776268</v>
      </c>
      <c r="Z51" s="25">
        <v>163.04492542776268</v>
      </c>
      <c r="AA51" s="26">
        <v>163.04492542776268</v>
      </c>
      <c r="AB51" s="38">
        <f>[1]EnergyInput!AC45</f>
        <v>163.04492542776268</v>
      </c>
      <c r="AC51" s="39">
        <f>[1]EnergyInput!AD45</f>
        <v>0</v>
      </c>
      <c r="AD51" s="39">
        <f>[1]EnergyInput!AE45</f>
        <v>0</v>
      </c>
      <c r="AE51" s="39">
        <f>[1]EnergyInput!AF45</f>
        <v>0</v>
      </c>
      <c r="AF51" s="39">
        <f>[1]EnergyInput!AG45</f>
        <v>0</v>
      </c>
      <c r="AG51" s="39">
        <f>[1]EnergyInput!AH45</f>
        <v>0</v>
      </c>
      <c r="AH51" s="40">
        <f>[1]EnergyInput!AI45</f>
        <v>0</v>
      </c>
    </row>
    <row r="52" spans="2:34" x14ac:dyDescent="0.2">
      <c r="B52" s="15" t="s">
        <v>7</v>
      </c>
      <c r="C52" s="25">
        <v>221.50361549636949</v>
      </c>
      <c r="D52" s="25">
        <v>148.69225859564744</v>
      </c>
      <c r="E52" s="25">
        <v>135.24674963679664</v>
      </c>
      <c r="F52" s="25">
        <v>124.88003389830509</v>
      </c>
      <c r="G52" s="25">
        <v>128.19183050845425</v>
      </c>
      <c r="H52" s="25">
        <v>125.09846004842035</v>
      </c>
      <c r="I52" s="25">
        <v>126.12065084744746</v>
      </c>
      <c r="J52" s="25">
        <v>127.49035254235932</v>
      </c>
      <c r="K52" s="25">
        <v>128.93389539951866</v>
      </c>
      <c r="L52" s="25">
        <v>133.65205423728816</v>
      </c>
      <c r="M52" s="25">
        <v>136.08975108958984</v>
      </c>
      <c r="N52" s="25">
        <v>137.19283002421017</v>
      </c>
      <c r="O52" s="25">
        <v>140.60077481839323</v>
      </c>
      <c r="P52" s="25">
        <v>139.95757288133899</v>
      </c>
      <c r="Q52" s="25">
        <v>143.91532009685088</v>
      </c>
      <c r="R52" s="25">
        <v>148.09603874091869</v>
      </c>
      <c r="S52" s="25">
        <v>151.76462179175593</v>
      </c>
      <c r="T52" s="25">
        <v>154.42642169491526</v>
      </c>
      <c r="U52" s="25">
        <v>156.77179661015595</v>
      </c>
      <c r="V52" s="25">
        <v>157.27995544794916</v>
      </c>
      <c r="W52" s="25">
        <v>157.27995544794916</v>
      </c>
      <c r="X52" s="25">
        <v>157.27995544794916</v>
      </c>
      <c r="Y52" s="25">
        <v>157.27995544794916</v>
      </c>
      <c r="Z52" s="25">
        <v>157.27995544794916</v>
      </c>
      <c r="AA52" s="26">
        <v>157.27995544794916</v>
      </c>
      <c r="AB52" s="38">
        <f>[1]EnergyInput!AC46</f>
        <v>210.71596875</v>
      </c>
      <c r="AC52" s="39">
        <f>[1]EnergyInput!AD46</f>
        <v>207.80689453125001</v>
      </c>
      <c r="AD52" s="39">
        <f>[1]EnergyInput!AE46</f>
        <v>207.43674999999999</v>
      </c>
      <c r="AE52" s="39">
        <f>[1]EnergyInput!AF46</f>
        <v>203.2445390625</v>
      </c>
      <c r="AF52" s="39">
        <f>[1]EnergyInput!AG46</f>
        <v>199.0604140625</v>
      </c>
      <c r="AG52" s="39">
        <f>[1]EnergyInput!AH46</f>
        <v>200.99245703125001</v>
      </c>
      <c r="AH52" s="40">
        <f>[1]EnergyInput!AI46</f>
        <v>181.47227343750001</v>
      </c>
    </row>
    <row r="53" spans="2:34" x14ac:dyDescent="0.2">
      <c r="B53" s="15" t="s">
        <v>8</v>
      </c>
      <c r="C53" s="25">
        <v>139.16541501210509</v>
      </c>
      <c r="D53" s="25">
        <v>117.25840677966102</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6">
        <v>0</v>
      </c>
      <c r="AB53" s="38">
        <f>[1]EnergyInput!AC47</f>
        <v>93.732566406250001</v>
      </c>
      <c r="AC53" s="39">
        <f>[1]EnergyInput!AD47</f>
        <v>86.834539062499999</v>
      </c>
      <c r="AD53" s="39">
        <f>[1]EnergyInput!AE47</f>
        <v>87.596929687499994</v>
      </c>
      <c r="AE53" s="39">
        <f>[1]EnergyInput!AF47</f>
        <v>81.607589843750006</v>
      </c>
      <c r="AF53" s="39">
        <f>[1]EnergyInput!AG47</f>
        <v>77.409675781250002</v>
      </c>
      <c r="AG53" s="39">
        <f>[1]EnergyInput!AH47</f>
        <v>78.764085937499999</v>
      </c>
      <c r="AH53" s="40">
        <f>[1]EnergyInput!AI47</f>
        <v>66.849511718749994</v>
      </c>
    </row>
    <row r="54" spans="2:34" ht="12" thickBot="1" x14ac:dyDescent="0.25">
      <c r="B54" s="15" t="s">
        <v>9</v>
      </c>
      <c r="C54" s="25">
        <v>159.41253127413407</v>
      </c>
      <c r="D54" s="25">
        <v>140.63742764478491</v>
      </c>
      <c r="E54" s="25">
        <v>107.75755737451459</v>
      </c>
      <c r="F54" s="25">
        <v>105.62765003860865</v>
      </c>
      <c r="G54" s="25">
        <v>105.22091675675676</v>
      </c>
      <c r="H54" s="25">
        <v>105.12805899614594</v>
      </c>
      <c r="I54" s="25">
        <v>105.04730594593946</v>
      </c>
      <c r="J54" s="25">
        <v>105.49423135134487</v>
      </c>
      <c r="K54" s="25">
        <v>105.31667397683677</v>
      </c>
      <c r="L54" s="25">
        <v>108.30166888031027</v>
      </c>
      <c r="M54" s="25">
        <v>108.44697822393405</v>
      </c>
      <c r="N54" s="25">
        <v>108.65187799227243</v>
      </c>
      <c r="O54" s="25">
        <v>108.61808247104108</v>
      </c>
      <c r="P54" s="25">
        <v>108.60838702702054</v>
      </c>
      <c r="Q54" s="25">
        <v>108.82831413127136</v>
      </c>
      <c r="R54" s="25">
        <v>109.29825173744757</v>
      </c>
      <c r="S54" s="25">
        <v>109.10070208494486</v>
      </c>
      <c r="T54" s="25">
        <v>109.16804237837837</v>
      </c>
      <c r="U54" s="25">
        <v>108.96823783782487</v>
      </c>
      <c r="V54" s="25">
        <v>108.99734177605622</v>
      </c>
      <c r="W54" s="25">
        <v>108.99734177605622</v>
      </c>
      <c r="X54" s="25">
        <v>108.99734177605622</v>
      </c>
      <c r="Y54" s="25">
        <v>108.99734177605622</v>
      </c>
      <c r="Z54" s="25">
        <v>108.99734177605622</v>
      </c>
      <c r="AA54" s="26">
        <v>108.99734177605622</v>
      </c>
      <c r="AB54" s="38">
        <f>[1]EnergyInput!AC48</f>
        <v>39.382815429687497</v>
      </c>
      <c r="AC54" s="39">
        <f>[1]EnergyInput!AD48</f>
        <v>35.6433974609375</v>
      </c>
      <c r="AD54" s="39">
        <f>[1]EnergyInput!AE48</f>
        <v>40.096131835937499</v>
      </c>
      <c r="AE54" s="39">
        <f>[1]EnergyInput!AF48</f>
        <v>30.593722656250002</v>
      </c>
      <c r="AF54" s="39">
        <f>[1]EnergyInput!AG48</f>
        <v>26.264525878906252</v>
      </c>
      <c r="AG54" s="39">
        <f>[1]EnergyInput!AH48</f>
        <v>27.543523437499999</v>
      </c>
      <c r="AH54" s="40">
        <f>[1]EnergyInput!AI48</f>
        <v>17.242130371093751</v>
      </c>
    </row>
    <row r="55" spans="2:34" x14ac:dyDescent="0.2">
      <c r="B55" s="20" t="s">
        <v>10</v>
      </c>
      <c r="C55" s="21"/>
      <c r="D55" s="21"/>
      <c r="E55" s="21"/>
      <c r="F55" s="21"/>
      <c r="G55" s="21"/>
      <c r="H55" s="21"/>
      <c r="I55" s="21"/>
      <c r="J55" s="21"/>
      <c r="K55" s="21"/>
      <c r="L55" s="21"/>
      <c r="M55" s="21"/>
      <c r="N55" s="21"/>
      <c r="O55" s="21"/>
      <c r="P55" s="21"/>
      <c r="Q55" s="21"/>
      <c r="R55" s="21"/>
      <c r="S55" s="21"/>
      <c r="T55" s="21"/>
      <c r="U55" s="21"/>
      <c r="V55" s="21"/>
      <c r="W55" s="21"/>
      <c r="X55" s="21"/>
      <c r="Y55" s="21"/>
      <c r="Z55" s="21"/>
      <c r="AA55" s="22"/>
      <c r="AB55" s="41"/>
      <c r="AC55" s="42"/>
      <c r="AD55" s="42"/>
      <c r="AE55" s="42"/>
      <c r="AF55" s="42"/>
      <c r="AG55" s="42"/>
      <c r="AH55" s="43"/>
    </row>
    <row r="56" spans="2:34" x14ac:dyDescent="0.2">
      <c r="B56" s="15" t="s">
        <v>11</v>
      </c>
      <c r="C56" s="25">
        <v>16.747153246748866</v>
      </c>
      <c r="D56" s="25">
        <v>23.833385064930685</v>
      </c>
      <c r="E56" s="25">
        <v>16.058784740267047</v>
      </c>
      <c r="F56" s="25">
        <v>13.515606818161363</v>
      </c>
      <c r="G56" s="25">
        <v>11.811143181804546</v>
      </c>
      <c r="H56" s="25">
        <v>10.729142532470455</v>
      </c>
      <c r="I56" s="25">
        <v>10.819390909080685</v>
      </c>
      <c r="J56" s="25">
        <v>10.122040909084092</v>
      </c>
      <c r="K56" s="25">
        <v>10.178772077914774</v>
      </c>
      <c r="L56" s="25">
        <v>22.083104220780683</v>
      </c>
      <c r="M56" s="25">
        <v>21.712663636363636</v>
      </c>
      <c r="N56" s="25">
        <v>20.51159025974318</v>
      </c>
      <c r="O56" s="25">
        <v>20.079333116887504</v>
      </c>
      <c r="P56" s="25">
        <v>11.969324999989773</v>
      </c>
      <c r="Q56" s="25">
        <v>12.971784740267047</v>
      </c>
      <c r="R56" s="25">
        <v>13.550321103893182</v>
      </c>
      <c r="S56" s="25">
        <v>14.990642532470456</v>
      </c>
      <c r="T56" s="25">
        <v>15.84066681818182</v>
      </c>
      <c r="U56" s="25">
        <v>16.937379545451137</v>
      </c>
      <c r="V56" s="25">
        <v>17.456440909090908</v>
      </c>
      <c r="W56" s="25">
        <v>17.456440909090908</v>
      </c>
      <c r="X56" s="25">
        <v>17.456440909090908</v>
      </c>
      <c r="Y56" s="25">
        <v>17.456440909090908</v>
      </c>
      <c r="Z56" s="25">
        <v>17.456440909090908</v>
      </c>
      <c r="AA56" s="26">
        <v>17.456440909090908</v>
      </c>
      <c r="AB56" s="38">
        <f>[1]EnergyInput!AC51</f>
        <v>82.948765624999993</v>
      </c>
      <c r="AC56" s="39">
        <f>[1]EnergyInput!AD51</f>
        <v>80.212606445312503</v>
      </c>
      <c r="AD56" s="39">
        <f>[1]EnergyInput!AE51</f>
        <v>80.607990234374995</v>
      </c>
      <c r="AE56" s="39">
        <f>[1]EnergyInput!AF51</f>
        <v>79.404399414062496</v>
      </c>
      <c r="AF56" s="39">
        <f>[1]EnergyInput!AG51</f>
        <v>82.703686523437497</v>
      </c>
      <c r="AG56" s="39">
        <f>[1]EnergyInput!AH51</f>
        <v>87.657106445312493</v>
      </c>
      <c r="AH56" s="40">
        <f>[1]EnergyInput!AI51</f>
        <v>89.957993164062501</v>
      </c>
    </row>
    <row r="57" spans="2:34" x14ac:dyDescent="0.2">
      <c r="B57" s="15" t="s">
        <v>12</v>
      </c>
      <c r="C57" s="25">
        <v>169.72719654630657</v>
      </c>
      <c r="D57" s="25">
        <v>154.28318524333517</v>
      </c>
      <c r="E57" s="25">
        <v>118.28951773939781</v>
      </c>
      <c r="F57" s="25">
        <v>118.16783830454835</v>
      </c>
      <c r="G57" s="25">
        <v>117.15255824174506</v>
      </c>
      <c r="H57" s="25">
        <v>116.06474882259892</v>
      </c>
      <c r="I57" s="25">
        <v>115.19159340657363</v>
      </c>
      <c r="J57" s="25">
        <v>114.73954945053626</v>
      </c>
      <c r="K57" s="25">
        <v>113.89964835164835</v>
      </c>
      <c r="L57" s="25">
        <v>115.09028194662199</v>
      </c>
      <c r="M57" s="25">
        <v>100.29616954474946</v>
      </c>
      <c r="N57" s="25">
        <v>98.664733751963752</v>
      </c>
      <c r="O57" s="25">
        <v>97.167888226048362</v>
      </c>
      <c r="P57" s="25">
        <v>85.428507692294517</v>
      </c>
      <c r="Q57" s="25">
        <v>85.448517739407691</v>
      </c>
      <c r="R57" s="25">
        <v>84.728619466249455</v>
      </c>
      <c r="S57" s="25">
        <v>84.606267503917579</v>
      </c>
      <c r="T57" s="25">
        <v>84.015977142857153</v>
      </c>
      <c r="U57" s="25">
        <v>83.99379560438571</v>
      </c>
      <c r="V57" s="25">
        <v>83.564855886965944</v>
      </c>
      <c r="W57" s="25">
        <v>83.564855886965944</v>
      </c>
      <c r="X57" s="25">
        <v>83.564855886965944</v>
      </c>
      <c r="Y57" s="25">
        <v>83.564855886965944</v>
      </c>
      <c r="Z57" s="25">
        <v>83.564855886965944</v>
      </c>
      <c r="AA57" s="26">
        <v>83.564855886965944</v>
      </c>
      <c r="AB57" s="38">
        <f>[1]EnergyInput!AC52</f>
        <v>17.462160034179689</v>
      </c>
      <c r="AC57" s="39">
        <f>[1]EnergyInput!AD52</f>
        <v>16.400794799804686</v>
      </c>
      <c r="AD57" s="39">
        <f>[1]EnergyInput!AE52</f>
        <v>17.403446289062501</v>
      </c>
      <c r="AE57" s="39">
        <f>[1]EnergyInput!AF52</f>
        <v>16.657584533691406</v>
      </c>
      <c r="AF57" s="39">
        <f>[1]EnergyInput!AG52</f>
        <v>17.171715515136718</v>
      </c>
      <c r="AG57" s="39">
        <f>[1]EnergyInput!AH52</f>
        <v>18.142957763671873</v>
      </c>
      <c r="AH57" s="40">
        <f>[1]EnergyInput!AI52</f>
        <v>17.453270874023438</v>
      </c>
    </row>
    <row r="58" spans="2:34" x14ac:dyDescent="0.2">
      <c r="B58" s="15" t="s">
        <v>13</v>
      </c>
      <c r="C58" s="25">
        <v>89.252549128917082</v>
      </c>
      <c r="D58" s="25">
        <v>81.121873170731703</v>
      </c>
      <c r="E58" s="25">
        <v>62.193371428575603</v>
      </c>
      <c r="F58" s="25">
        <v>62.340133797912202</v>
      </c>
      <c r="G58" s="25">
        <v>62.197255284546344</v>
      </c>
      <c r="H58" s="25">
        <v>62.193371428575603</v>
      </c>
      <c r="I58" s="25">
        <v>62.186874796741463</v>
      </c>
      <c r="J58" s="25">
        <v>62.333001626009761</v>
      </c>
      <c r="K58" s="25">
        <v>62.178093379795115</v>
      </c>
      <c r="L58" s="25">
        <v>66.07035261323901</v>
      </c>
      <c r="M58" s="25">
        <v>66.189747735190238</v>
      </c>
      <c r="N58" s="25">
        <v>66.236627177697557</v>
      </c>
      <c r="O58" s="25">
        <v>66.07035261323901</v>
      </c>
      <c r="P58" s="25">
        <v>66.066107317063427</v>
      </c>
      <c r="Q58" s="25">
        <v>66.0576250871122</v>
      </c>
      <c r="R58" s="25">
        <v>66.205237630663405</v>
      </c>
      <c r="S58" s="25">
        <v>66.02750940766829</v>
      </c>
      <c r="T58" s="25">
        <v>65.968850731707306</v>
      </c>
      <c r="U58" s="25">
        <v>66.006386991863423</v>
      </c>
      <c r="V58" s="25">
        <v>66.013022996517066</v>
      </c>
      <c r="W58" s="25">
        <v>66.013022996517066</v>
      </c>
      <c r="X58" s="25">
        <v>66.013022996517066</v>
      </c>
      <c r="Y58" s="25">
        <v>66.013022996517066</v>
      </c>
      <c r="Z58" s="25">
        <v>66.013022996517066</v>
      </c>
      <c r="AA58" s="26">
        <v>66.013022996517066</v>
      </c>
      <c r="AB58" s="38">
        <f>[1]EnergyInput!AC54</f>
        <v>62.564769531250001</v>
      </c>
      <c r="AC58" s="39">
        <f>[1]EnergyInput!AD54</f>
        <v>62.746646484374999</v>
      </c>
      <c r="AD58" s="39">
        <f>[1]EnergyInput!AE54</f>
        <v>62.564771484375001</v>
      </c>
      <c r="AE58" s="39">
        <f>[1]EnergyInput!AF54</f>
        <v>62.564769531250001</v>
      </c>
      <c r="AF58" s="39">
        <f>[1]EnergyInput!AG54</f>
        <v>62.564769531250001</v>
      </c>
      <c r="AG58" s="39">
        <f>[1]EnergyInput!AH54</f>
        <v>62.746644531249999</v>
      </c>
      <c r="AH58" s="40">
        <f>[1]EnergyInput!AI54</f>
        <v>62.564771484375001</v>
      </c>
    </row>
    <row r="59" spans="2:34" x14ac:dyDescent="0.2">
      <c r="B59" s="15" t="s">
        <v>14</v>
      </c>
      <c r="C59" s="25">
        <v>185.94206536268155</v>
      </c>
      <c r="D59" s="25">
        <v>165.16024667205147</v>
      </c>
      <c r="E59" s="25">
        <v>126.65957657084171</v>
      </c>
      <c r="F59" s="25">
        <v>126.82553321616803</v>
      </c>
      <c r="G59" s="25">
        <v>125.89662386823046</v>
      </c>
      <c r="H59" s="25">
        <v>125.37817317540286</v>
      </c>
      <c r="I59" s="25">
        <v>124.98393469584028</v>
      </c>
      <c r="J59" s="25">
        <v>124.95874809242071</v>
      </c>
      <c r="K59" s="25">
        <v>124.25675569167912</v>
      </c>
      <c r="L59" s="25">
        <v>125.25396620260378</v>
      </c>
      <c r="M59" s="25">
        <v>125.50033287227144</v>
      </c>
      <c r="N59" s="25">
        <v>125.6109249050557</v>
      </c>
      <c r="O59" s="25">
        <v>125.14003524890805</v>
      </c>
      <c r="P59" s="25">
        <v>122.89328674533547</v>
      </c>
      <c r="Q59" s="25">
        <v>123.1570485706753</v>
      </c>
      <c r="R59" s="25">
        <v>122.955891645188</v>
      </c>
      <c r="S59" s="25">
        <v>122.28281265152654</v>
      </c>
      <c r="T59" s="25">
        <v>121.25299881577051</v>
      </c>
      <c r="U59" s="25">
        <v>120.37559181268367</v>
      </c>
      <c r="V59" s="25">
        <v>119.30569109897185</v>
      </c>
      <c r="W59" s="25">
        <v>119.30569109897185</v>
      </c>
      <c r="X59" s="25">
        <v>119.30569109897185</v>
      </c>
      <c r="Y59" s="25">
        <v>119.30569109897185</v>
      </c>
      <c r="Z59" s="25">
        <v>119.30569109897185</v>
      </c>
      <c r="AA59" s="26">
        <v>119.30569109897185</v>
      </c>
      <c r="AB59" s="38">
        <f>[1]EnergyInput!AC55</f>
        <v>123.80914648437501</v>
      </c>
      <c r="AC59" s="39">
        <f>[1]EnergyInput!AD55</f>
        <v>124.040888671875</v>
      </c>
      <c r="AD59" s="39">
        <f>[1]EnergyInput!AE55</f>
        <v>123.62535351562499</v>
      </c>
      <c r="AE59" s="39">
        <f>[1]EnergyInput!AF55</f>
        <v>123.58680078125001</v>
      </c>
      <c r="AF59" s="39">
        <f>[1]EnergyInput!AG55</f>
        <v>123.72898046875</v>
      </c>
      <c r="AG59" s="39">
        <f>[1]EnergyInput!AH55</f>
        <v>124.18645117187501</v>
      </c>
      <c r="AH59" s="40">
        <f>[1]EnergyInput!AI55</f>
        <v>123.92061523437501</v>
      </c>
    </row>
    <row r="60" spans="2:34" x14ac:dyDescent="0.2">
      <c r="B60" s="15" t="s">
        <v>15</v>
      </c>
      <c r="C60" s="25">
        <v>82.501376914281607</v>
      </c>
      <c r="D60" s="25">
        <v>75.001922742854418</v>
      </c>
      <c r="E60" s="25">
        <v>57.528628114281595</v>
      </c>
      <c r="F60" s="25">
        <v>57.701011200000003</v>
      </c>
      <c r="G60" s="25">
        <v>57.517996799999999</v>
      </c>
      <c r="H60" s="25">
        <v>57.528628114281595</v>
      </c>
      <c r="I60" s="25">
        <v>57.522860799993602</v>
      </c>
      <c r="J60" s="25">
        <v>57.695660799993597</v>
      </c>
      <c r="K60" s="25">
        <v>57.49856091428159</v>
      </c>
      <c r="L60" s="25">
        <v>57.704768914281594</v>
      </c>
      <c r="M60" s="25">
        <v>57.654100114281604</v>
      </c>
      <c r="N60" s="25">
        <v>57.877568914281596</v>
      </c>
      <c r="O60" s="25">
        <v>57.704768914281594</v>
      </c>
      <c r="P60" s="25">
        <v>57.731103999993607</v>
      </c>
      <c r="Q60" s="25">
        <v>57.704768914281594</v>
      </c>
      <c r="R60" s="25">
        <v>57.872557714281591</v>
      </c>
      <c r="S60" s="25">
        <v>57.701430857145603</v>
      </c>
      <c r="T60" s="25">
        <v>57.665648640000001</v>
      </c>
      <c r="U60" s="25">
        <v>57.717823999996796</v>
      </c>
      <c r="V60" s="25">
        <v>57.943981714281591</v>
      </c>
      <c r="W60" s="25">
        <v>57.943981714281591</v>
      </c>
      <c r="X60" s="25">
        <v>57.943981714281591</v>
      </c>
      <c r="Y60" s="25">
        <v>57.943981714281591</v>
      </c>
      <c r="Z60" s="25">
        <v>57.943981714281591</v>
      </c>
      <c r="AA60" s="26">
        <v>57.943981714281591</v>
      </c>
      <c r="AB60" s="38">
        <f>[1]EnergyInput!AC56</f>
        <v>41.9</v>
      </c>
      <c r="AC60" s="39">
        <f>[1]EnergyInput!AD56</f>
        <v>41.9</v>
      </c>
      <c r="AD60" s="39">
        <f>[1]EnergyInput!AE56</f>
        <v>41.9</v>
      </c>
      <c r="AE60" s="39">
        <f>[1]EnergyInput!AF56</f>
        <v>41.9</v>
      </c>
      <c r="AF60" s="39">
        <f>[1]EnergyInput!AG56</f>
        <v>41.9</v>
      </c>
      <c r="AG60" s="39">
        <f>[1]EnergyInput!AH56</f>
        <v>41.9</v>
      </c>
      <c r="AH60" s="40">
        <f>[1]EnergyInput!AI56</f>
        <v>41.9</v>
      </c>
    </row>
    <row r="61" spans="2:34" ht="12" thickBot="1" x14ac:dyDescent="0.25">
      <c r="B61" s="15" t="s">
        <v>16</v>
      </c>
      <c r="C61" s="25">
        <v>184.01754968188578</v>
      </c>
      <c r="D61" s="25">
        <v>169.20992583316581</v>
      </c>
      <c r="E61" s="25">
        <v>126.09362596362104</v>
      </c>
      <c r="F61" s="25">
        <v>119.48105873105087</v>
      </c>
      <c r="G61" s="25">
        <v>117.31059965044804</v>
      </c>
      <c r="H61" s="25">
        <v>114.06609912859041</v>
      </c>
      <c r="I61" s="25">
        <v>112.15294404103545</v>
      </c>
      <c r="J61" s="25">
        <v>109.87136647872632</v>
      </c>
      <c r="K61" s="25">
        <v>109.29701768438993</v>
      </c>
      <c r="L61" s="25">
        <v>53.574895264405527</v>
      </c>
      <c r="M61" s="25">
        <v>60.496989810420551</v>
      </c>
      <c r="N61" s="25">
        <v>60.599297614484932</v>
      </c>
      <c r="O61" s="25">
        <v>60.303402061753303</v>
      </c>
      <c r="P61" s="25">
        <v>59.863588386505391</v>
      </c>
      <c r="Q61" s="25">
        <v>59.896999025491354</v>
      </c>
      <c r="R61" s="25">
        <v>59.89847966271364</v>
      </c>
      <c r="S61" s="25">
        <v>59.619330984330276</v>
      </c>
      <c r="T61" s="25">
        <v>59.760265362498586</v>
      </c>
      <c r="U61" s="25">
        <v>59.7128092456811</v>
      </c>
      <c r="V61" s="25">
        <v>59.970295887770035</v>
      </c>
      <c r="W61" s="25">
        <v>59.970295887770035</v>
      </c>
      <c r="X61" s="25">
        <v>59.970295887770035</v>
      </c>
      <c r="Y61" s="25">
        <v>59.970295887770035</v>
      </c>
      <c r="Z61" s="25">
        <v>59.970295887770035</v>
      </c>
      <c r="AA61" s="26">
        <v>59.970295887770035</v>
      </c>
      <c r="AB61" s="38">
        <f>[1]EnergyInput!AC57</f>
        <v>126.6</v>
      </c>
      <c r="AC61" s="39">
        <f>[1]EnergyInput!AD57</f>
        <v>126.6</v>
      </c>
      <c r="AD61" s="39">
        <f>[1]EnergyInput!AE57</f>
        <v>126.6</v>
      </c>
      <c r="AE61" s="39">
        <f>[1]EnergyInput!AF57</f>
        <v>126.6</v>
      </c>
      <c r="AF61" s="39">
        <f>[1]EnergyInput!AG57</f>
        <v>126.6</v>
      </c>
      <c r="AG61" s="39">
        <f>[1]EnergyInput!AH57</f>
        <v>126.6</v>
      </c>
      <c r="AH61" s="40">
        <f>[1]EnergyInput!AI57</f>
        <v>126.6</v>
      </c>
    </row>
    <row r="62" spans="2:34" x14ac:dyDescent="0.2">
      <c r="B62" s="20" t="s">
        <v>17</v>
      </c>
      <c r="C62" s="21"/>
      <c r="D62" s="21"/>
      <c r="E62" s="21"/>
      <c r="F62" s="21"/>
      <c r="G62" s="21"/>
      <c r="H62" s="21"/>
      <c r="I62" s="21"/>
      <c r="J62" s="21"/>
      <c r="K62" s="21"/>
      <c r="L62" s="21"/>
      <c r="M62" s="21"/>
      <c r="N62" s="21"/>
      <c r="O62" s="21"/>
      <c r="P62" s="21"/>
      <c r="Q62" s="21"/>
      <c r="R62" s="21"/>
      <c r="S62" s="21"/>
      <c r="T62" s="21"/>
      <c r="U62" s="21"/>
      <c r="V62" s="21"/>
      <c r="W62" s="21"/>
      <c r="X62" s="21"/>
      <c r="Y62" s="21"/>
      <c r="Z62" s="21"/>
      <c r="AA62" s="22"/>
    </row>
    <row r="63" spans="2:34" x14ac:dyDescent="0.2">
      <c r="B63" s="15" t="s">
        <v>19</v>
      </c>
      <c r="C63" s="24">
        <v>471.20409303090997</v>
      </c>
      <c r="D63" s="24">
        <v>402.99844708408739</v>
      </c>
      <c r="E63" s="24">
        <v>321.16517065141863</v>
      </c>
      <c r="F63" s="24">
        <v>318.23109132494517</v>
      </c>
      <c r="G63" s="24">
        <v>310.40173825737281</v>
      </c>
      <c r="H63" s="24">
        <v>294.714028347132</v>
      </c>
      <c r="I63" s="24">
        <v>289.96371959307385</v>
      </c>
      <c r="J63" s="24">
        <v>286.5765426580848</v>
      </c>
      <c r="K63" s="24">
        <v>284.33677600933572</v>
      </c>
      <c r="L63" s="24">
        <v>279.38229383648371</v>
      </c>
      <c r="M63" s="24">
        <v>276.85368327541335</v>
      </c>
      <c r="N63" s="24">
        <v>275.10552135908529</v>
      </c>
      <c r="O63" s="24">
        <v>275.16976550516273</v>
      </c>
      <c r="P63" s="24">
        <v>272.64225013267128</v>
      </c>
      <c r="Q63" s="24">
        <v>272.08596682565678</v>
      </c>
      <c r="R63" s="24">
        <v>271.14772592404233</v>
      </c>
      <c r="S63" s="24">
        <v>271.18432547861073</v>
      </c>
      <c r="T63" s="24">
        <v>270.99271154356472</v>
      </c>
      <c r="U63" s="24">
        <v>270.49170205659425</v>
      </c>
      <c r="V63" s="24">
        <v>267.35608745181906</v>
      </c>
      <c r="W63" s="24">
        <v>267.35608745181906</v>
      </c>
      <c r="X63" s="24">
        <v>267.35608745181906</v>
      </c>
      <c r="Y63" s="24">
        <v>267.35608745181906</v>
      </c>
      <c r="Z63" s="24">
        <v>267.35608745181906</v>
      </c>
      <c r="AA63" s="27">
        <v>267.35608745181906</v>
      </c>
    </row>
    <row r="64" spans="2:34" x14ac:dyDescent="0.2">
      <c r="B64" s="15" t="s">
        <v>20</v>
      </c>
      <c r="C64" s="24">
        <v>241.99869227963745</v>
      </c>
      <c r="D64" s="24">
        <v>218.09463100304168</v>
      </c>
      <c r="E64" s="24">
        <v>159.88901252278978</v>
      </c>
      <c r="F64" s="24">
        <v>153.47983951367999</v>
      </c>
      <c r="G64" s="24">
        <v>140.05252085104343</v>
      </c>
      <c r="H64" s="24">
        <v>119.76916376898383</v>
      </c>
      <c r="I64" s="24">
        <v>113.71633021276085</v>
      </c>
      <c r="J64" s="24">
        <v>108.76822468083574</v>
      </c>
      <c r="K64" s="24">
        <v>106.54941665653277</v>
      </c>
      <c r="L64" s="24">
        <v>98.085779452876608</v>
      </c>
      <c r="M64" s="24">
        <v>95.127695562301284</v>
      </c>
      <c r="N64" s="24">
        <v>92.093913191489364</v>
      </c>
      <c r="O64" s="24">
        <v>91.567639148936166</v>
      </c>
      <c r="P64" s="24">
        <v>89.286137872314896</v>
      </c>
      <c r="Q64" s="24">
        <v>88.639729604869785</v>
      </c>
      <c r="R64" s="24">
        <v>86.363623586634901</v>
      </c>
      <c r="S64" s="24">
        <v>86.326349908810201</v>
      </c>
      <c r="T64" s="24">
        <v>85.642921531914894</v>
      </c>
      <c r="U64" s="24">
        <v>85.172925957426386</v>
      </c>
      <c r="V64" s="24">
        <v>83.332817507596602</v>
      </c>
      <c r="W64" s="24">
        <v>83.332817507596602</v>
      </c>
      <c r="X64" s="24">
        <v>83.332817507596602</v>
      </c>
      <c r="Y64" s="24">
        <v>83.332817507596602</v>
      </c>
      <c r="Z64" s="24">
        <v>83.332817507596602</v>
      </c>
      <c r="AA64" s="27">
        <v>83.332817507596602</v>
      </c>
    </row>
    <row r="65" spans="2:27" ht="12" thickBot="1" x14ac:dyDescent="0.25">
      <c r="B65" s="31" t="s">
        <v>21</v>
      </c>
      <c r="C65" s="32">
        <v>324.28614857141451</v>
      </c>
      <c r="D65" s="32">
        <v>288.96663272727272</v>
      </c>
      <c r="E65" s="32">
        <v>113.0386114285691</v>
      </c>
      <c r="F65" s="32">
        <v>56.866488311699996</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0">
        <v>0</v>
      </c>
    </row>
  </sheetData>
  <hyperlinks>
    <hyperlink ref="K2" location="Index!A1" display="Return to Index"/>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H65"/>
  <sheetViews>
    <sheetView showGridLines="0" zoomScale="85" zoomScaleNormal="85" workbookViewId="0">
      <selection activeCell="B25" sqref="B25"/>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23" ht="34.5" customHeight="1" x14ac:dyDescent="0.2"/>
    <row r="2" spans="2:23" ht="12.75" x14ac:dyDescent="0.2">
      <c r="K2" s="2" t="s">
        <v>0</v>
      </c>
    </row>
    <row r="5" spans="2:23" ht="18" x14ac:dyDescent="0.2">
      <c r="B5" s="3" t="s">
        <v>22</v>
      </c>
    </row>
    <row r="7" spans="2:23" ht="15.75" x14ac:dyDescent="0.2">
      <c r="B7" s="4" t="str">
        <f>Index!B6</f>
        <v>12 May 2016</v>
      </c>
    </row>
    <row r="9" spans="2:23" ht="15.75" x14ac:dyDescent="0.25">
      <c r="B9" s="5" t="s">
        <v>2</v>
      </c>
    </row>
    <row r="10" spans="2:23" ht="15.75" x14ac:dyDescent="0.25">
      <c r="B10" s="5"/>
    </row>
    <row r="11" spans="2:23" ht="15.75" x14ac:dyDescent="0.25">
      <c r="B11" s="5" t="s">
        <v>5</v>
      </c>
      <c r="K11" s="5" t="s">
        <v>25</v>
      </c>
      <c r="W11" s="5" t="s">
        <v>17</v>
      </c>
    </row>
    <row r="12" spans="2:23" ht="15.75" x14ac:dyDescent="0.25">
      <c r="B12" s="5"/>
    </row>
    <row r="13" spans="2:23" ht="15.75" x14ac:dyDescent="0.25">
      <c r="B13" s="5"/>
    </row>
    <row r="14" spans="2:23" ht="15.75" x14ac:dyDescent="0.25">
      <c r="B14" s="5"/>
    </row>
    <row r="15" spans="2:23" ht="15.75" x14ac:dyDescent="0.25">
      <c r="B15" s="5"/>
    </row>
    <row r="16" spans="2:23" ht="15.75" x14ac:dyDescent="0.25">
      <c r="B16" s="5"/>
    </row>
    <row r="17" spans="2:29" ht="15.75" x14ac:dyDescent="0.25">
      <c r="B17" s="5"/>
    </row>
    <row r="18" spans="2:29" ht="15.75" x14ac:dyDescent="0.25">
      <c r="B18" s="5"/>
    </row>
    <row r="19" spans="2:29" ht="15.75" x14ac:dyDescent="0.25">
      <c r="B19" s="5"/>
    </row>
    <row r="20" spans="2:29" ht="15.75" x14ac:dyDescent="0.25">
      <c r="B20" s="5"/>
    </row>
    <row r="21" spans="2:29" ht="15.75" x14ac:dyDescent="0.25">
      <c r="B21" s="5"/>
    </row>
    <row r="22" spans="2:29" ht="15.75" x14ac:dyDescent="0.25">
      <c r="B22" s="5"/>
    </row>
    <row r="23" spans="2:29" ht="15.75" x14ac:dyDescent="0.25">
      <c r="B23" s="5"/>
    </row>
    <row r="24" spans="2:29" ht="15.75" x14ac:dyDescent="0.25">
      <c r="B24" s="5"/>
    </row>
    <row r="25" spans="2:29" ht="15.75" x14ac:dyDescent="0.25">
      <c r="B25" s="5"/>
    </row>
    <row r="26" spans="2:29" ht="15.75" x14ac:dyDescent="0.25">
      <c r="B26" s="5"/>
    </row>
    <row r="27" spans="2:29" ht="15.75" x14ac:dyDescent="0.25">
      <c r="B27" s="5"/>
    </row>
    <row r="28" spans="2:29" ht="15.75" x14ac:dyDescent="0.25">
      <c r="B28" s="5"/>
    </row>
    <row r="29" spans="2:29" ht="13.5" thickBot="1" x14ac:dyDescent="0.25">
      <c r="B29" s="6" t="s">
        <v>3</v>
      </c>
    </row>
    <row r="30" spans="2:29" x14ac:dyDescent="0.2">
      <c r="B30" s="7" t="s">
        <v>4</v>
      </c>
      <c r="C30" s="8">
        <v>2017</v>
      </c>
      <c r="D30" s="8">
        <v>2018</v>
      </c>
      <c r="E30" s="8">
        <v>2019</v>
      </c>
      <c r="F30" s="8">
        <v>2020</v>
      </c>
      <c r="G30" s="8">
        <v>2021</v>
      </c>
      <c r="H30" s="8">
        <v>2022</v>
      </c>
      <c r="I30" s="8">
        <v>2023</v>
      </c>
      <c r="J30" s="8">
        <v>2024</v>
      </c>
      <c r="K30" s="8">
        <v>2025</v>
      </c>
      <c r="L30" s="8">
        <v>2026</v>
      </c>
      <c r="M30" s="8">
        <v>2027</v>
      </c>
      <c r="N30" s="8">
        <v>2028</v>
      </c>
      <c r="O30" s="8">
        <v>2029</v>
      </c>
      <c r="P30" s="8">
        <v>2030</v>
      </c>
      <c r="Q30" s="8">
        <v>2031</v>
      </c>
      <c r="R30" s="8">
        <v>2032</v>
      </c>
      <c r="S30" s="8">
        <v>2033</v>
      </c>
      <c r="T30" s="8">
        <v>2034</v>
      </c>
      <c r="U30" s="8">
        <v>2035</v>
      </c>
      <c r="V30" s="8">
        <v>2036</v>
      </c>
      <c r="W30" s="8">
        <v>2037</v>
      </c>
      <c r="X30" s="8">
        <v>2038</v>
      </c>
      <c r="Y30" s="8">
        <v>2039</v>
      </c>
      <c r="Z30" s="8">
        <v>2040</v>
      </c>
      <c r="AA30" s="9">
        <v>2041</v>
      </c>
      <c r="AB30" s="10">
        <f t="shared" ref="AB30:AC30" si="0">AA30+1</f>
        <v>2042</v>
      </c>
      <c r="AC30" s="8">
        <f t="shared" si="0"/>
        <v>2043</v>
      </c>
    </row>
    <row r="31" spans="2:29" x14ac:dyDescent="0.2">
      <c r="B31" s="11" t="s">
        <v>5</v>
      </c>
      <c r="C31" s="12"/>
      <c r="D31" s="12"/>
      <c r="E31" s="12"/>
      <c r="F31" s="12"/>
      <c r="G31" s="12"/>
      <c r="H31" s="12"/>
      <c r="I31" s="12"/>
      <c r="J31" s="12"/>
      <c r="K31" s="12"/>
      <c r="L31" s="12"/>
      <c r="M31" s="12"/>
      <c r="N31" s="12"/>
      <c r="O31" s="12"/>
      <c r="P31" s="12"/>
      <c r="Q31" s="12"/>
      <c r="R31" s="12"/>
      <c r="S31" s="12"/>
      <c r="T31" s="12"/>
      <c r="U31" s="12"/>
      <c r="V31" s="12"/>
      <c r="W31" s="12"/>
      <c r="X31" s="12"/>
      <c r="Y31" s="12"/>
      <c r="Z31" s="12"/>
      <c r="AA31" s="13"/>
      <c r="AB31" s="14"/>
      <c r="AC31" s="13"/>
    </row>
    <row r="32" spans="2:29" x14ac:dyDescent="0.2">
      <c r="B32" s="15" t="s">
        <v>6</v>
      </c>
      <c r="C32" s="16">
        <v>1.4630000000000001</v>
      </c>
      <c r="D32" s="16">
        <v>1.4850000000000001</v>
      </c>
      <c r="E32" s="16">
        <v>1.526</v>
      </c>
      <c r="F32" s="16">
        <v>1.61</v>
      </c>
      <c r="G32" s="16">
        <v>1.615</v>
      </c>
      <c r="H32" s="16">
        <v>1.63</v>
      </c>
      <c r="I32" s="16">
        <v>1.681</v>
      </c>
      <c r="J32" s="16">
        <v>1.7370000000000001</v>
      </c>
      <c r="K32" s="16">
        <v>1.7969999999999999</v>
      </c>
      <c r="L32" s="16">
        <v>1.7989999999999999</v>
      </c>
      <c r="M32" s="16">
        <v>1.9810000000000001</v>
      </c>
      <c r="N32" s="16">
        <v>2.38</v>
      </c>
      <c r="O32" s="16">
        <v>2.6360000000000001</v>
      </c>
      <c r="P32" s="16">
        <v>2.7589999999999999</v>
      </c>
      <c r="Q32" s="16">
        <v>2.863</v>
      </c>
      <c r="R32" s="16">
        <v>2.9049999999999998</v>
      </c>
      <c r="S32" s="16">
        <v>2.9460000000000002</v>
      </c>
      <c r="T32" s="16">
        <v>2.9980000000000002</v>
      </c>
      <c r="U32" s="16">
        <v>3.07</v>
      </c>
      <c r="V32" s="16">
        <v>3.1070000000000002</v>
      </c>
      <c r="W32" s="16">
        <v>3.1070000000000002</v>
      </c>
      <c r="X32" s="16">
        <v>3.1070000000000002</v>
      </c>
      <c r="Y32" s="16">
        <v>3.1070000000000002</v>
      </c>
      <c r="Z32" s="16">
        <v>3.1070000000000002</v>
      </c>
      <c r="AA32" s="17">
        <v>3.1070000000000002</v>
      </c>
      <c r="AB32" s="18"/>
      <c r="AC32" s="17"/>
    </row>
    <row r="33" spans="2:32" x14ac:dyDescent="0.2">
      <c r="B33" s="15" t="s">
        <v>7</v>
      </c>
      <c r="C33" s="16">
        <v>2.29</v>
      </c>
      <c r="D33" s="16">
        <v>2.3199999999999998</v>
      </c>
      <c r="E33" s="16">
        <v>2.4620000000000002</v>
      </c>
      <c r="F33" s="16">
        <v>2.6469999999999998</v>
      </c>
      <c r="G33" s="16">
        <v>2.8090000000000002</v>
      </c>
      <c r="H33" s="16">
        <v>2.867</v>
      </c>
      <c r="I33" s="16">
        <v>2.923</v>
      </c>
      <c r="J33" s="16">
        <v>2.9969999999999999</v>
      </c>
      <c r="K33" s="16">
        <v>3.1469999999999998</v>
      </c>
      <c r="L33" s="16">
        <v>3.2730000000000001</v>
      </c>
      <c r="M33" s="16">
        <v>3.31</v>
      </c>
      <c r="N33" s="16">
        <v>3.4020000000000001</v>
      </c>
      <c r="O33" s="16">
        <v>3.524</v>
      </c>
      <c r="P33" s="16">
        <v>3.6539999999999999</v>
      </c>
      <c r="Q33" s="16">
        <v>3.746</v>
      </c>
      <c r="R33" s="16">
        <v>3.7970000000000002</v>
      </c>
      <c r="S33" s="16">
        <v>3.8620000000000001</v>
      </c>
      <c r="T33" s="16">
        <v>3.9289999999999998</v>
      </c>
      <c r="U33" s="16">
        <v>4.0229999999999997</v>
      </c>
      <c r="V33" s="16">
        <v>4.0709999999999997</v>
      </c>
      <c r="W33" s="16">
        <v>4.0709999999999997</v>
      </c>
      <c r="X33" s="16">
        <v>4.0709999999999997</v>
      </c>
      <c r="Y33" s="16">
        <v>4.0709999999999997</v>
      </c>
      <c r="Z33" s="16">
        <v>4.0709999999999997</v>
      </c>
      <c r="AA33" s="17">
        <v>4.0709999999999997</v>
      </c>
      <c r="AB33" s="18">
        <f>AVERAGE('[1]Output-CY-Base'!AB15:AC15)</f>
        <v>1.5497606127394239</v>
      </c>
      <c r="AC33" s="17">
        <f>AVERAGE('[1]Output-CY-Base'!AC15:AD15)</f>
        <v>1.5497606127394241</v>
      </c>
    </row>
    <row r="34" spans="2:32" x14ac:dyDescent="0.2">
      <c r="B34" s="15" t="s">
        <v>8</v>
      </c>
      <c r="C34" s="16">
        <v>2.262</v>
      </c>
      <c r="D34" s="16">
        <v>2.2309999999999999</v>
      </c>
      <c r="E34" s="16">
        <v>2.3620000000000001</v>
      </c>
      <c r="F34" s="16">
        <v>2.5470000000000002</v>
      </c>
      <c r="G34" s="16">
        <v>2.7090000000000001</v>
      </c>
      <c r="H34" s="16">
        <v>2.7669999999999999</v>
      </c>
      <c r="I34" s="16">
        <v>2.923</v>
      </c>
      <c r="J34" s="16">
        <v>2.9969999999999999</v>
      </c>
      <c r="K34" s="16">
        <v>3.1469999999999998</v>
      </c>
      <c r="L34" s="16">
        <v>3.2730000000000001</v>
      </c>
      <c r="M34" s="16">
        <v>3.31</v>
      </c>
      <c r="N34" s="16">
        <v>3.4020000000000001</v>
      </c>
      <c r="O34" s="16">
        <v>3.524</v>
      </c>
      <c r="P34" s="16">
        <v>3.6539999999999999</v>
      </c>
      <c r="Q34" s="16">
        <v>3.746</v>
      </c>
      <c r="R34" s="16">
        <v>3.7970000000000002</v>
      </c>
      <c r="S34" s="16">
        <v>3.8620000000000001</v>
      </c>
      <c r="T34" s="16">
        <v>3.9289999999999998</v>
      </c>
      <c r="U34" s="16">
        <v>4.0229999999999997</v>
      </c>
      <c r="V34" s="16">
        <v>4.0709999999999997</v>
      </c>
      <c r="W34" s="16">
        <v>4.0709999999999997</v>
      </c>
      <c r="X34" s="16">
        <v>4.0709999999999997</v>
      </c>
      <c r="Y34" s="16">
        <v>4.0709999999999997</v>
      </c>
      <c r="Z34" s="16">
        <v>4.0709999999999997</v>
      </c>
      <c r="AA34" s="17">
        <v>4.0709999999999997</v>
      </c>
      <c r="AB34" s="18">
        <f>AVERAGE('[1]Output-CY-Base'!AB16:AC16)</f>
        <v>0</v>
      </c>
      <c r="AC34" s="17">
        <f>AVERAGE('[1]Output-CY-Base'!AC16:AD16)</f>
        <v>0</v>
      </c>
    </row>
    <row r="35" spans="2:32" ht="12" thickBot="1" x14ac:dyDescent="0.25">
      <c r="B35" s="15" t="s">
        <v>9</v>
      </c>
      <c r="C35" s="16">
        <v>2.1040000000000001</v>
      </c>
      <c r="D35" s="16">
        <v>2.0089999999999999</v>
      </c>
      <c r="E35" s="16">
        <v>2.101</v>
      </c>
      <c r="F35" s="16">
        <v>2.2559999999999998</v>
      </c>
      <c r="G35" s="16">
        <v>2.3740000000000001</v>
      </c>
      <c r="H35" s="16">
        <v>2.4249999999999998</v>
      </c>
      <c r="I35" s="16">
        <v>2.4820000000000002</v>
      </c>
      <c r="J35" s="16">
        <v>2.5470000000000002</v>
      </c>
      <c r="K35" s="16">
        <v>2.68</v>
      </c>
      <c r="L35" s="16">
        <v>2.79</v>
      </c>
      <c r="M35" s="16">
        <v>2.8730000000000002</v>
      </c>
      <c r="N35" s="16">
        <v>3.02</v>
      </c>
      <c r="O35" s="16">
        <v>3.1419999999999999</v>
      </c>
      <c r="P35" s="16">
        <v>3.2770000000000001</v>
      </c>
      <c r="Q35" s="16">
        <v>3.391</v>
      </c>
      <c r="R35" s="16">
        <v>3.4420000000000002</v>
      </c>
      <c r="S35" s="16">
        <v>3.4809999999999999</v>
      </c>
      <c r="T35" s="16">
        <v>3.5310000000000001</v>
      </c>
      <c r="U35" s="16">
        <v>3.6160000000000001</v>
      </c>
      <c r="V35" s="16">
        <v>3.6589999999999998</v>
      </c>
      <c r="W35" s="16">
        <v>3.6589999999999998</v>
      </c>
      <c r="X35" s="16">
        <v>3.6589999999999998</v>
      </c>
      <c r="Y35" s="16">
        <v>3.6589999999999998</v>
      </c>
      <c r="Z35" s="16">
        <v>3.6589999999999998</v>
      </c>
      <c r="AA35" s="17">
        <v>3.6589999999999998</v>
      </c>
      <c r="AB35" s="18">
        <f>AVERAGE('[1]Output-CY-Base'!AB17:AC17)</f>
        <v>1.7869365731734526</v>
      </c>
      <c r="AC35" s="17">
        <f>AVERAGE('[1]Output-CY-Base'!AC17:AD17)</f>
        <v>1.7869365731734526</v>
      </c>
      <c r="AF35" s="19"/>
    </row>
    <row r="36" spans="2:32" x14ac:dyDescent="0.2">
      <c r="B36" s="20" t="s">
        <v>10</v>
      </c>
      <c r="C36" s="21"/>
      <c r="D36" s="21"/>
      <c r="E36" s="21"/>
      <c r="F36" s="21"/>
      <c r="G36" s="21"/>
      <c r="H36" s="21"/>
      <c r="I36" s="21"/>
      <c r="J36" s="21"/>
      <c r="K36" s="21"/>
      <c r="L36" s="21"/>
      <c r="M36" s="21"/>
      <c r="N36" s="21"/>
      <c r="O36" s="21"/>
      <c r="P36" s="21"/>
      <c r="Q36" s="21"/>
      <c r="R36" s="21"/>
      <c r="S36" s="21"/>
      <c r="T36" s="21"/>
      <c r="U36" s="21"/>
      <c r="V36" s="21"/>
      <c r="W36" s="21"/>
      <c r="X36" s="21"/>
      <c r="Y36" s="21"/>
      <c r="Z36" s="21"/>
      <c r="AA36" s="22"/>
      <c r="AB36" s="23"/>
      <c r="AC36" s="22"/>
    </row>
    <row r="37" spans="2:32" x14ac:dyDescent="0.2">
      <c r="B37" s="15" t="s">
        <v>11</v>
      </c>
      <c r="C37" s="16">
        <v>2.1840000000000002</v>
      </c>
      <c r="D37" s="16">
        <v>2.2400000000000002</v>
      </c>
      <c r="E37" s="16">
        <v>2.415</v>
      </c>
      <c r="F37" s="16">
        <v>2.641</v>
      </c>
      <c r="G37" s="16">
        <v>2.7770000000000001</v>
      </c>
      <c r="H37" s="16">
        <v>2.8330000000000002</v>
      </c>
      <c r="I37" s="16">
        <v>2.899</v>
      </c>
      <c r="J37" s="16">
        <v>2.97</v>
      </c>
      <c r="K37" s="16">
        <v>3.117</v>
      </c>
      <c r="L37" s="16">
        <v>3.2389999999999999</v>
      </c>
      <c r="M37" s="16">
        <v>3.2650000000000001</v>
      </c>
      <c r="N37" s="16">
        <v>3.3279999999999998</v>
      </c>
      <c r="O37" s="16">
        <v>3.4289999999999998</v>
      </c>
      <c r="P37" s="16">
        <v>3.569</v>
      </c>
      <c r="Q37" s="16">
        <v>3.6579999999999999</v>
      </c>
      <c r="R37" s="16">
        <v>3.7090000000000001</v>
      </c>
      <c r="S37" s="16">
        <v>3.7719999999999998</v>
      </c>
      <c r="T37" s="16">
        <v>3.8370000000000002</v>
      </c>
      <c r="U37" s="16">
        <v>3.9289999999999998</v>
      </c>
      <c r="V37" s="16">
        <v>3.976</v>
      </c>
      <c r="W37" s="16">
        <v>3.976</v>
      </c>
      <c r="X37" s="16">
        <v>3.976</v>
      </c>
      <c r="Y37" s="16">
        <v>3.976</v>
      </c>
      <c r="Z37" s="16">
        <v>3.976</v>
      </c>
      <c r="AA37" s="17">
        <v>3.976</v>
      </c>
      <c r="AB37" s="18" t="e">
        <f>AVERAGE('[1]Output-CY-Base'!AB20:AC20)</f>
        <v>#DIV/0!</v>
      </c>
      <c r="AC37" s="17" t="e">
        <f>AVERAGE('[1]Output-CY-Base'!AC20:AD20)</f>
        <v>#DIV/0!</v>
      </c>
    </row>
    <row r="38" spans="2:32" x14ac:dyDescent="0.2">
      <c r="B38" s="15" t="s">
        <v>12</v>
      </c>
      <c r="C38" s="16">
        <v>2.121</v>
      </c>
      <c r="D38" s="16">
        <v>2.1579999999999999</v>
      </c>
      <c r="E38" s="16">
        <v>2.254</v>
      </c>
      <c r="F38" s="16">
        <v>2.3410000000000002</v>
      </c>
      <c r="G38" s="16">
        <v>2.399</v>
      </c>
      <c r="H38" s="16">
        <v>2.4220000000000002</v>
      </c>
      <c r="I38" s="16">
        <v>2.4409999999999998</v>
      </c>
      <c r="J38" s="16">
        <v>2.46</v>
      </c>
      <c r="K38" s="16">
        <v>2.48</v>
      </c>
      <c r="L38" s="16">
        <v>2.5049999999999999</v>
      </c>
      <c r="M38" s="16">
        <v>2.657</v>
      </c>
      <c r="N38" s="16">
        <v>3.0230000000000001</v>
      </c>
      <c r="O38" s="16">
        <v>3.2930000000000001</v>
      </c>
      <c r="P38" s="16">
        <v>3.4380000000000002</v>
      </c>
      <c r="Q38" s="16">
        <v>3.5609999999999999</v>
      </c>
      <c r="R38" s="16">
        <v>3.6110000000000002</v>
      </c>
      <c r="S38" s="16">
        <v>3.6619999999999999</v>
      </c>
      <c r="T38" s="16">
        <v>3.726</v>
      </c>
      <c r="U38" s="16">
        <v>3.8159999999999998</v>
      </c>
      <c r="V38" s="16">
        <v>3.8610000000000002</v>
      </c>
      <c r="W38" s="16">
        <v>3.8610000000000002</v>
      </c>
      <c r="X38" s="16">
        <v>3.8610000000000002</v>
      </c>
      <c r="Y38" s="16">
        <v>3.8610000000000002</v>
      </c>
      <c r="Z38" s="16">
        <v>3.8610000000000002</v>
      </c>
      <c r="AA38" s="17">
        <v>3.8610000000000002</v>
      </c>
      <c r="AB38" s="18">
        <f>AVERAGE('[1]Output-CY-Base'!AB21:AC21)</f>
        <v>0.54992379611318076</v>
      </c>
      <c r="AC38" s="17">
        <f>AVERAGE('[1]Output-CY-Base'!AC21:AD21)</f>
        <v>0.54992379611318076</v>
      </c>
    </row>
    <row r="39" spans="2:32" x14ac:dyDescent="0.2">
      <c r="B39" s="15" t="s">
        <v>13</v>
      </c>
      <c r="C39" s="16">
        <v>1.2490000000000001</v>
      </c>
      <c r="D39" s="16">
        <v>1.2649999999999999</v>
      </c>
      <c r="E39" s="16">
        <v>1.2649999999999999</v>
      </c>
      <c r="F39" s="16">
        <v>1.2689999999999999</v>
      </c>
      <c r="G39" s="16">
        <v>1.274</v>
      </c>
      <c r="H39" s="16">
        <v>1.2749999999999999</v>
      </c>
      <c r="I39" s="16">
        <v>1.2889999999999999</v>
      </c>
      <c r="J39" s="16">
        <v>1.3029999999999999</v>
      </c>
      <c r="K39" s="16">
        <v>1.304</v>
      </c>
      <c r="L39" s="16">
        <v>1.3049999999999999</v>
      </c>
      <c r="M39" s="16">
        <v>1.3049999999999999</v>
      </c>
      <c r="N39" s="16">
        <v>1.306</v>
      </c>
      <c r="O39" s="16">
        <v>1.3080000000000001</v>
      </c>
      <c r="P39" s="16">
        <v>1.3089999999999999</v>
      </c>
      <c r="Q39" s="16">
        <v>1.31</v>
      </c>
      <c r="R39" s="16">
        <v>1.3109999999999999</v>
      </c>
      <c r="S39" s="16">
        <v>1.3129999999999999</v>
      </c>
      <c r="T39" s="16">
        <v>1.3140000000000001</v>
      </c>
      <c r="U39" s="16">
        <v>1.3160000000000001</v>
      </c>
      <c r="V39" s="16">
        <v>1.3169999999999999</v>
      </c>
      <c r="W39" s="16">
        <v>1.319</v>
      </c>
      <c r="X39" s="16">
        <v>1.321</v>
      </c>
      <c r="Y39" s="16">
        <v>1.323</v>
      </c>
      <c r="Z39" s="16">
        <v>1.3260000000000001</v>
      </c>
      <c r="AA39" s="17">
        <v>1.3280000000000001</v>
      </c>
      <c r="AB39" s="18">
        <f>AVERAGE('[1]Output-CY-Base'!AB23:AC23)</f>
        <v>1.6640112004400878</v>
      </c>
      <c r="AC39" s="17">
        <f>AVERAGE('[1]Output-CY-Base'!AC23:AD23)</f>
        <v>1.6640112004400878</v>
      </c>
    </row>
    <row r="40" spans="2:32" x14ac:dyDescent="0.2">
      <c r="B40" s="15" t="s">
        <v>14</v>
      </c>
      <c r="C40" s="16">
        <v>2.12</v>
      </c>
      <c r="D40" s="16">
        <v>2.02</v>
      </c>
      <c r="E40" s="16">
        <v>2.02</v>
      </c>
      <c r="F40" s="16">
        <v>2.0569999999999999</v>
      </c>
      <c r="G40" s="16">
        <v>2.1030000000000002</v>
      </c>
      <c r="H40" s="16">
        <v>2.1349999999999998</v>
      </c>
      <c r="I40" s="16">
        <v>2.157</v>
      </c>
      <c r="J40" s="16">
        <v>2.181</v>
      </c>
      <c r="K40" s="16">
        <v>2.2000000000000002</v>
      </c>
      <c r="L40" s="16">
        <v>2.2429999999999999</v>
      </c>
      <c r="M40" s="16">
        <v>2.2789999999999999</v>
      </c>
      <c r="N40" s="16">
        <v>2.2890000000000001</v>
      </c>
      <c r="O40" s="16">
        <v>2.3149999999999999</v>
      </c>
      <c r="P40" s="16">
        <v>2.35</v>
      </c>
      <c r="Q40" s="16">
        <v>2.3980000000000001</v>
      </c>
      <c r="R40" s="16">
        <v>2.6419999999999999</v>
      </c>
      <c r="S40" s="16">
        <v>2.875</v>
      </c>
      <c r="T40" s="16">
        <v>2.9340000000000002</v>
      </c>
      <c r="U40" s="16">
        <v>3.0049999999999999</v>
      </c>
      <c r="V40" s="16">
        <v>3.04</v>
      </c>
      <c r="W40" s="16">
        <v>3.04</v>
      </c>
      <c r="X40" s="16">
        <v>3.04</v>
      </c>
      <c r="Y40" s="16">
        <v>3.04</v>
      </c>
      <c r="Z40" s="16">
        <v>3.04</v>
      </c>
      <c r="AA40" s="17">
        <v>3.04</v>
      </c>
      <c r="AB40" s="18">
        <f>AVERAGE('[1]Output-CY-Base'!AB24:AC24)</f>
        <v>1.7170004621050703</v>
      </c>
      <c r="AC40" s="17">
        <f>AVERAGE('[1]Output-CY-Base'!AC24:AD24)</f>
        <v>1.7170004621050703</v>
      </c>
    </row>
    <row r="41" spans="2:32" x14ac:dyDescent="0.2">
      <c r="B41" s="15" t="s">
        <v>15</v>
      </c>
      <c r="C41" s="16">
        <v>1.4590000000000001</v>
      </c>
      <c r="D41" s="16">
        <v>1.5209999999999999</v>
      </c>
      <c r="E41" s="16">
        <v>1.5349999999999999</v>
      </c>
      <c r="F41" s="16">
        <v>1.54</v>
      </c>
      <c r="G41" s="16">
        <v>1.546</v>
      </c>
      <c r="H41" s="16">
        <v>1.5469999999999999</v>
      </c>
      <c r="I41" s="16">
        <v>1.5640000000000001</v>
      </c>
      <c r="J41" s="16">
        <v>1.581</v>
      </c>
      <c r="K41" s="16">
        <v>1.5820000000000001</v>
      </c>
      <c r="L41" s="16">
        <v>1.583</v>
      </c>
      <c r="M41" s="16">
        <v>1.5840000000000001</v>
      </c>
      <c r="N41" s="16">
        <v>1.585</v>
      </c>
      <c r="O41" s="16">
        <v>1.5860000000000001</v>
      </c>
      <c r="P41" s="16">
        <v>1.5860000000000001</v>
      </c>
      <c r="Q41" s="16">
        <v>1.5860000000000001</v>
      </c>
      <c r="R41" s="16">
        <v>1.5860000000000001</v>
      </c>
      <c r="S41" s="16">
        <v>1.5860000000000001</v>
      </c>
      <c r="T41" s="16">
        <v>1.5860000000000001</v>
      </c>
      <c r="U41" s="16">
        <v>1.5860000000000001</v>
      </c>
      <c r="V41" s="16">
        <v>1.5860000000000001</v>
      </c>
      <c r="W41" s="16">
        <v>1.5860000000000001</v>
      </c>
      <c r="X41" s="16">
        <v>1.5860000000000001</v>
      </c>
      <c r="Y41" s="16">
        <v>1.5860000000000001</v>
      </c>
      <c r="Z41" s="16">
        <v>1.5860000000000001</v>
      </c>
      <c r="AA41" s="17">
        <v>1.5860000000000001</v>
      </c>
      <c r="AB41" s="18">
        <v>1.5674260516347684</v>
      </c>
      <c r="AC41" s="17">
        <f>AVERAGE('[1]Output-CY-Base'!AC25:AD25)</f>
        <v>1.8055615702916994</v>
      </c>
    </row>
    <row r="42" spans="2:32" ht="12" thickBot="1" x14ac:dyDescent="0.25">
      <c r="B42" s="15" t="s">
        <v>16</v>
      </c>
      <c r="C42" s="16">
        <v>2.766</v>
      </c>
      <c r="D42" s="16">
        <v>2.766</v>
      </c>
      <c r="E42" s="16">
        <v>2.766</v>
      </c>
      <c r="F42" s="16">
        <v>2.7719999999999998</v>
      </c>
      <c r="G42" s="16">
        <v>2.778</v>
      </c>
      <c r="H42" s="16">
        <v>2.7789999999999999</v>
      </c>
      <c r="I42" s="16">
        <v>2.7989999999999999</v>
      </c>
      <c r="J42" s="16">
        <v>2.819</v>
      </c>
      <c r="K42" s="16">
        <v>2.82</v>
      </c>
      <c r="L42" s="16">
        <v>2.8210000000000002</v>
      </c>
      <c r="M42" s="16">
        <v>2.8220000000000001</v>
      </c>
      <c r="N42" s="16">
        <v>2.8239999999999998</v>
      </c>
      <c r="O42" s="16">
        <v>2.8239999999999998</v>
      </c>
      <c r="P42" s="16">
        <v>2.8239999999999998</v>
      </c>
      <c r="Q42" s="16">
        <v>2.8239999999999998</v>
      </c>
      <c r="R42" s="16">
        <v>2.8239999999999998</v>
      </c>
      <c r="S42" s="16">
        <v>2.8239999999999998</v>
      </c>
      <c r="T42" s="16">
        <v>2.8239999999999998</v>
      </c>
      <c r="U42" s="16">
        <v>2.8239999999999998</v>
      </c>
      <c r="V42" s="16">
        <v>2.8239999999999998</v>
      </c>
      <c r="W42" s="16">
        <v>2.8239999999999998</v>
      </c>
      <c r="X42" s="16">
        <v>2.8239999999999998</v>
      </c>
      <c r="Y42" s="16">
        <v>2.8239999999999998</v>
      </c>
      <c r="Z42" s="16">
        <v>2.8239999999999998</v>
      </c>
      <c r="AA42" s="17">
        <v>2.8239999999999998</v>
      </c>
      <c r="AB42" s="18">
        <v>2.80316041568401</v>
      </c>
      <c r="AC42" s="17">
        <f>AVERAGE('[1]Output-CY-Base'!AC26:AD26)</f>
        <v>3.4071078773927073</v>
      </c>
    </row>
    <row r="43" spans="2:32" x14ac:dyDescent="0.2">
      <c r="B43" s="20" t="s">
        <v>17</v>
      </c>
      <c r="C43" s="21"/>
      <c r="D43" s="21"/>
      <c r="E43" s="21"/>
      <c r="F43" s="21"/>
      <c r="G43" s="21"/>
      <c r="H43" s="21"/>
      <c r="I43" s="21"/>
      <c r="J43" s="21"/>
      <c r="K43" s="21"/>
      <c r="L43" s="21"/>
      <c r="M43" s="21"/>
      <c r="N43" s="21"/>
      <c r="O43" s="21"/>
      <c r="P43" s="21"/>
      <c r="Q43" s="21"/>
      <c r="R43" s="21"/>
      <c r="S43" s="21"/>
      <c r="T43" s="21"/>
      <c r="U43" s="21"/>
      <c r="V43" s="21"/>
      <c r="W43" s="21"/>
      <c r="X43" s="21"/>
      <c r="Y43" s="21"/>
      <c r="Z43" s="21"/>
      <c r="AA43" s="22"/>
      <c r="AB43" s="23"/>
      <c r="AC43" s="22"/>
    </row>
    <row r="44" spans="2:32" x14ac:dyDescent="0.2">
      <c r="B44" s="15" t="s">
        <v>19</v>
      </c>
      <c r="C44" s="24">
        <v>0.61599999999999999</v>
      </c>
      <c r="D44" s="24">
        <v>0.61599999999999999</v>
      </c>
      <c r="E44" s="24">
        <v>0.61599999999999999</v>
      </c>
      <c r="F44" s="24">
        <v>0.64200000000000002</v>
      </c>
      <c r="G44" s="24">
        <v>0.64300000000000002</v>
      </c>
      <c r="H44" s="24">
        <v>0.64500000000000002</v>
      </c>
      <c r="I44" s="24">
        <v>0.64800000000000002</v>
      </c>
      <c r="J44" s="24">
        <v>0.65</v>
      </c>
      <c r="K44" s="24">
        <v>0.65200000000000002</v>
      </c>
      <c r="L44" s="24">
        <v>0.65500000000000003</v>
      </c>
      <c r="M44" s="24">
        <v>0.65800000000000003</v>
      </c>
      <c r="N44" s="24">
        <v>0.66100000000000003</v>
      </c>
      <c r="O44" s="24">
        <v>0.66400000000000003</v>
      </c>
      <c r="P44" s="24">
        <v>0.66800000000000004</v>
      </c>
      <c r="Q44" s="24">
        <v>0.67100000000000004</v>
      </c>
      <c r="R44" s="24">
        <v>0.67500000000000004</v>
      </c>
      <c r="S44" s="24">
        <v>0.67900000000000005</v>
      </c>
      <c r="T44" s="24">
        <v>0.68400000000000005</v>
      </c>
      <c r="U44" s="24">
        <v>0.68899999999999995</v>
      </c>
      <c r="V44" s="24">
        <v>0.69399999999999995</v>
      </c>
      <c r="W44" s="24">
        <v>0.7</v>
      </c>
      <c r="X44" s="24">
        <v>0.70599999999999996</v>
      </c>
      <c r="Y44" s="24">
        <v>0.71199999999999997</v>
      </c>
      <c r="Z44" s="24">
        <v>0.71899999999999997</v>
      </c>
      <c r="AA44" s="27">
        <v>0.72699999999999998</v>
      </c>
      <c r="AB44" s="28">
        <f>AA44</f>
        <v>0.72699999999999998</v>
      </c>
      <c r="AC44" s="27">
        <f t="shared" ref="AC44:AC45" si="1">AB44</f>
        <v>0.72699999999999998</v>
      </c>
    </row>
    <row r="45" spans="2:32" ht="12" thickBot="1" x14ac:dyDescent="0.25">
      <c r="B45" s="15" t="s">
        <v>20</v>
      </c>
      <c r="C45" s="24">
        <v>0.61</v>
      </c>
      <c r="D45" s="24">
        <v>0.61</v>
      </c>
      <c r="E45" s="24">
        <v>0.61</v>
      </c>
      <c r="F45" s="24">
        <v>0.623</v>
      </c>
      <c r="G45" s="24">
        <v>0.63600000000000001</v>
      </c>
      <c r="H45" s="24">
        <v>0.63800000000000001</v>
      </c>
      <c r="I45" s="24">
        <v>0.64</v>
      </c>
      <c r="J45" s="24">
        <v>0.64300000000000002</v>
      </c>
      <c r="K45" s="24">
        <v>0.64500000000000002</v>
      </c>
      <c r="L45" s="24">
        <v>0.64800000000000002</v>
      </c>
      <c r="M45" s="24">
        <v>0.65</v>
      </c>
      <c r="N45" s="24">
        <v>0.65300000000000002</v>
      </c>
      <c r="O45" s="24">
        <v>0.65600000000000003</v>
      </c>
      <c r="P45" s="24">
        <v>0.66</v>
      </c>
      <c r="Q45" s="24">
        <v>0.66300000000000003</v>
      </c>
      <c r="R45" s="24">
        <v>0.66700000000000004</v>
      </c>
      <c r="S45" s="24">
        <v>0.67100000000000004</v>
      </c>
      <c r="T45" s="24">
        <v>0.67600000000000005</v>
      </c>
      <c r="U45" s="24">
        <v>0.68</v>
      </c>
      <c r="V45" s="24">
        <v>0.68600000000000005</v>
      </c>
      <c r="W45" s="24">
        <v>0.69099999999999995</v>
      </c>
      <c r="X45" s="24">
        <v>0.69699999999999995</v>
      </c>
      <c r="Y45" s="24">
        <v>0.70299999999999996</v>
      </c>
      <c r="Z45" s="24">
        <v>0.71</v>
      </c>
      <c r="AA45" s="27">
        <v>0.71699999999999997</v>
      </c>
      <c r="AB45" s="29">
        <f t="shared" ref="AB45" si="2">AA45</f>
        <v>0.71699999999999997</v>
      </c>
      <c r="AC45" s="30">
        <f t="shared" si="1"/>
        <v>0.71699999999999997</v>
      </c>
    </row>
    <row r="46" spans="2:32" ht="12" thickBot="1" x14ac:dyDescent="0.25">
      <c r="B46" s="31" t="s">
        <v>21</v>
      </c>
      <c r="C46" s="32">
        <v>0.64400000000000002</v>
      </c>
      <c r="D46" s="32">
        <v>0.64400000000000002</v>
      </c>
      <c r="E46" s="32">
        <v>0.64400000000000002</v>
      </c>
      <c r="F46" s="32">
        <v>0.67</v>
      </c>
      <c r="G46" s="32">
        <v>0.67200000000000004</v>
      </c>
      <c r="H46" s="32">
        <v>0.67400000000000004</v>
      </c>
      <c r="I46" s="32">
        <v>0.67600000000000005</v>
      </c>
      <c r="J46" s="32">
        <v>0.67800000000000005</v>
      </c>
      <c r="K46" s="32">
        <v>0.68100000000000005</v>
      </c>
      <c r="L46" s="32">
        <v>0.68300000000000005</v>
      </c>
      <c r="M46" s="32">
        <v>0.68600000000000005</v>
      </c>
      <c r="N46" s="32">
        <v>0.68899999999999995</v>
      </c>
      <c r="O46" s="32">
        <v>0.69299999999999995</v>
      </c>
      <c r="P46" s="32">
        <v>0.69599999999999995</v>
      </c>
      <c r="Q46" s="32">
        <v>0.7</v>
      </c>
      <c r="R46" s="32">
        <v>0.70399999999999996</v>
      </c>
      <c r="S46" s="32">
        <v>0.70799999999999996</v>
      </c>
      <c r="T46" s="32">
        <v>0.71299999999999997</v>
      </c>
      <c r="U46" s="32">
        <v>0.71699999999999997</v>
      </c>
      <c r="V46" s="32">
        <v>0.72299999999999998</v>
      </c>
      <c r="W46" s="32">
        <v>0.72799999999999998</v>
      </c>
      <c r="X46" s="32">
        <v>0.73399999999999999</v>
      </c>
      <c r="Y46" s="32">
        <v>0.74099999999999999</v>
      </c>
      <c r="Z46" s="32">
        <v>0.748</v>
      </c>
      <c r="AA46" s="30">
        <v>0.755</v>
      </c>
    </row>
    <row r="48" spans="2:32" ht="13.5" thickBot="1" x14ac:dyDescent="0.25">
      <c r="B48" s="6" t="s">
        <v>18</v>
      </c>
    </row>
    <row r="49" spans="2:34" x14ac:dyDescent="0.2">
      <c r="B49" s="7" t="s">
        <v>4</v>
      </c>
      <c r="C49" s="8">
        <v>2017</v>
      </c>
      <c r="D49" s="8">
        <v>2018</v>
      </c>
      <c r="E49" s="8">
        <v>2019</v>
      </c>
      <c r="F49" s="8">
        <v>2020</v>
      </c>
      <c r="G49" s="8">
        <v>2021</v>
      </c>
      <c r="H49" s="8">
        <v>2022</v>
      </c>
      <c r="I49" s="8">
        <v>2023</v>
      </c>
      <c r="J49" s="8">
        <v>2024</v>
      </c>
      <c r="K49" s="8">
        <v>2025</v>
      </c>
      <c r="L49" s="8">
        <v>2026</v>
      </c>
      <c r="M49" s="8">
        <v>2027</v>
      </c>
      <c r="N49" s="8">
        <v>2028</v>
      </c>
      <c r="O49" s="8">
        <v>2029</v>
      </c>
      <c r="P49" s="8">
        <v>2030</v>
      </c>
      <c r="Q49" s="8">
        <v>2031</v>
      </c>
      <c r="R49" s="8">
        <v>2032</v>
      </c>
      <c r="S49" s="8">
        <v>2033</v>
      </c>
      <c r="T49" s="8">
        <v>2034</v>
      </c>
      <c r="U49" s="8">
        <v>2035</v>
      </c>
      <c r="V49" s="8">
        <v>2036</v>
      </c>
      <c r="W49" s="8">
        <v>2037</v>
      </c>
      <c r="X49" s="8">
        <v>2038</v>
      </c>
      <c r="Y49" s="8">
        <v>2039</v>
      </c>
      <c r="Z49" s="8">
        <v>2040</v>
      </c>
      <c r="AA49" s="9">
        <v>2041</v>
      </c>
      <c r="AB49" s="33">
        <f t="shared" ref="AB49:AH49" si="3">AA49+1</f>
        <v>2042</v>
      </c>
      <c r="AC49" s="34">
        <f t="shared" si="3"/>
        <v>2043</v>
      </c>
      <c r="AD49" s="34">
        <f t="shared" si="3"/>
        <v>2044</v>
      </c>
      <c r="AE49" s="34">
        <f t="shared" si="3"/>
        <v>2045</v>
      </c>
      <c r="AF49" s="34">
        <f t="shared" si="3"/>
        <v>2046</v>
      </c>
      <c r="AG49" s="34">
        <f t="shared" si="3"/>
        <v>2047</v>
      </c>
      <c r="AH49" s="34">
        <f t="shared" si="3"/>
        <v>2048</v>
      </c>
    </row>
    <row r="50" spans="2:34" x14ac:dyDescent="0.2">
      <c r="B50" s="11" t="s">
        <v>5</v>
      </c>
      <c r="C50" s="12"/>
      <c r="D50" s="12"/>
      <c r="E50" s="12"/>
      <c r="F50" s="12"/>
      <c r="G50" s="12"/>
      <c r="H50" s="12"/>
      <c r="I50" s="12"/>
      <c r="J50" s="12"/>
      <c r="K50" s="12"/>
      <c r="L50" s="12"/>
      <c r="M50" s="12"/>
      <c r="N50" s="12"/>
      <c r="O50" s="12"/>
      <c r="P50" s="12"/>
      <c r="Q50" s="12"/>
      <c r="R50" s="12"/>
      <c r="S50" s="12"/>
      <c r="T50" s="12"/>
      <c r="U50" s="12"/>
      <c r="V50" s="12"/>
      <c r="W50" s="12"/>
      <c r="X50" s="12"/>
      <c r="Y50" s="12"/>
      <c r="Z50" s="12"/>
      <c r="AA50" s="13"/>
      <c r="AB50" s="35"/>
      <c r="AC50" s="36"/>
      <c r="AD50" s="36"/>
      <c r="AE50" s="36"/>
      <c r="AF50" s="36"/>
      <c r="AG50" s="36"/>
      <c r="AH50" s="37"/>
    </row>
    <row r="51" spans="2:34" x14ac:dyDescent="0.2">
      <c r="B51" s="15" t="s">
        <v>6</v>
      </c>
      <c r="C51" s="25">
        <v>254.04878244864904</v>
      </c>
      <c r="D51" s="25">
        <v>220.42155755657299</v>
      </c>
      <c r="E51" s="25">
        <v>163.8659063106094</v>
      </c>
      <c r="F51" s="25">
        <v>144.09757268358555</v>
      </c>
      <c r="G51" s="25">
        <v>142.79244427813171</v>
      </c>
      <c r="H51" s="25">
        <v>142.36169885919838</v>
      </c>
      <c r="I51" s="25">
        <v>140.57627632310306</v>
      </c>
      <c r="J51" s="25">
        <v>141.14996323117771</v>
      </c>
      <c r="K51" s="25">
        <v>142.38611985674206</v>
      </c>
      <c r="L51" s="25">
        <v>145.3995676880223</v>
      </c>
      <c r="M51" s="25">
        <v>146.99014596101281</v>
      </c>
      <c r="N51" s="25">
        <v>148.48433649024068</v>
      </c>
      <c r="O51" s="25">
        <v>151.14248022285125</v>
      </c>
      <c r="P51" s="25">
        <v>150.07916657380613</v>
      </c>
      <c r="Q51" s="25">
        <v>153.43293975328578</v>
      </c>
      <c r="R51" s="25">
        <v>156.25845984878777</v>
      </c>
      <c r="S51" s="25">
        <v>159.44795097493034</v>
      </c>
      <c r="T51" s="25">
        <v>161.48838284122564</v>
      </c>
      <c r="U51" s="25">
        <v>162.94418941502508</v>
      </c>
      <c r="V51" s="25">
        <v>163.04492542776268</v>
      </c>
      <c r="W51" s="25">
        <v>163.04492542776268</v>
      </c>
      <c r="X51" s="25">
        <v>163.04492542776268</v>
      </c>
      <c r="Y51" s="25">
        <v>163.04492542776268</v>
      </c>
      <c r="Z51" s="25">
        <v>163.04492542776268</v>
      </c>
      <c r="AA51" s="26">
        <v>163.04492542776268</v>
      </c>
      <c r="AB51" s="38">
        <f>[1]EnergyInput!AC45</f>
        <v>163.04492542776268</v>
      </c>
      <c r="AC51" s="39">
        <f>[1]EnergyInput!AD45</f>
        <v>0</v>
      </c>
      <c r="AD51" s="39">
        <f>[1]EnergyInput!AE45</f>
        <v>0</v>
      </c>
      <c r="AE51" s="39">
        <f>[1]EnergyInput!AF45</f>
        <v>0</v>
      </c>
      <c r="AF51" s="39">
        <f>[1]EnergyInput!AG45</f>
        <v>0</v>
      </c>
      <c r="AG51" s="39">
        <f>[1]EnergyInput!AH45</f>
        <v>0</v>
      </c>
      <c r="AH51" s="40">
        <f>[1]EnergyInput!AI45</f>
        <v>0</v>
      </c>
    </row>
    <row r="52" spans="2:34" x14ac:dyDescent="0.2">
      <c r="B52" s="15" t="s">
        <v>7</v>
      </c>
      <c r="C52" s="25">
        <v>221.50361549636949</v>
      </c>
      <c r="D52" s="25">
        <v>148.69225859564744</v>
      </c>
      <c r="E52" s="25">
        <v>135.24674963679664</v>
      </c>
      <c r="F52" s="25">
        <v>124.88003389830509</v>
      </c>
      <c r="G52" s="25">
        <v>128.19183050845425</v>
      </c>
      <c r="H52" s="25">
        <v>125.09846004842035</v>
      </c>
      <c r="I52" s="25">
        <v>126.12065084744746</v>
      </c>
      <c r="J52" s="25">
        <v>127.49035254235932</v>
      </c>
      <c r="K52" s="25">
        <v>128.93389539951866</v>
      </c>
      <c r="L52" s="25">
        <v>133.65205423728816</v>
      </c>
      <c r="M52" s="25">
        <v>136.08975108958984</v>
      </c>
      <c r="N52" s="25">
        <v>137.19283002421017</v>
      </c>
      <c r="O52" s="25">
        <v>140.60077481839323</v>
      </c>
      <c r="P52" s="25">
        <v>139.95757288133899</v>
      </c>
      <c r="Q52" s="25">
        <v>143.91532009685088</v>
      </c>
      <c r="R52" s="25">
        <v>148.09603874091869</v>
      </c>
      <c r="S52" s="25">
        <v>151.76462179175593</v>
      </c>
      <c r="T52" s="25">
        <v>154.42642169491526</v>
      </c>
      <c r="U52" s="25">
        <v>156.77179661015595</v>
      </c>
      <c r="V52" s="25">
        <v>157.27995544794916</v>
      </c>
      <c r="W52" s="25">
        <v>157.27995544794916</v>
      </c>
      <c r="X52" s="25">
        <v>157.27995544794916</v>
      </c>
      <c r="Y52" s="25">
        <v>157.27995544794916</v>
      </c>
      <c r="Z52" s="25">
        <v>157.27995544794916</v>
      </c>
      <c r="AA52" s="26">
        <v>157.27995544794916</v>
      </c>
      <c r="AB52" s="38">
        <f>[1]EnergyInput!AC46</f>
        <v>210.71596875</v>
      </c>
      <c r="AC52" s="39">
        <f>[1]EnergyInput!AD46</f>
        <v>207.80689453125001</v>
      </c>
      <c r="AD52" s="39">
        <f>[1]EnergyInput!AE46</f>
        <v>207.43674999999999</v>
      </c>
      <c r="AE52" s="39">
        <f>[1]EnergyInput!AF46</f>
        <v>203.2445390625</v>
      </c>
      <c r="AF52" s="39">
        <f>[1]EnergyInput!AG46</f>
        <v>199.0604140625</v>
      </c>
      <c r="AG52" s="39">
        <f>[1]EnergyInput!AH46</f>
        <v>200.99245703125001</v>
      </c>
      <c r="AH52" s="40">
        <f>[1]EnergyInput!AI46</f>
        <v>181.47227343750001</v>
      </c>
    </row>
    <row r="53" spans="2:34" x14ac:dyDescent="0.2">
      <c r="B53" s="15" t="s">
        <v>8</v>
      </c>
      <c r="C53" s="25">
        <v>139.16541501210509</v>
      </c>
      <c r="D53" s="25">
        <v>117.25840677966102</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6">
        <v>0</v>
      </c>
      <c r="AB53" s="38">
        <f>[1]EnergyInput!AC47</f>
        <v>93.732566406250001</v>
      </c>
      <c r="AC53" s="39">
        <f>[1]EnergyInput!AD47</f>
        <v>86.834539062499999</v>
      </c>
      <c r="AD53" s="39">
        <f>[1]EnergyInput!AE47</f>
        <v>87.596929687499994</v>
      </c>
      <c r="AE53" s="39">
        <f>[1]EnergyInput!AF47</f>
        <v>81.607589843750006</v>
      </c>
      <c r="AF53" s="39">
        <f>[1]EnergyInput!AG47</f>
        <v>77.409675781250002</v>
      </c>
      <c r="AG53" s="39">
        <f>[1]EnergyInput!AH47</f>
        <v>78.764085937499999</v>
      </c>
      <c r="AH53" s="40">
        <f>[1]EnergyInput!AI47</f>
        <v>66.849511718749994</v>
      </c>
    </row>
    <row r="54" spans="2:34" ht="12" thickBot="1" x14ac:dyDescent="0.25">
      <c r="B54" s="15" t="s">
        <v>9</v>
      </c>
      <c r="C54" s="25">
        <v>159.41253127413407</v>
      </c>
      <c r="D54" s="25">
        <v>140.63742764478491</v>
      </c>
      <c r="E54" s="25">
        <v>107.75755737451459</v>
      </c>
      <c r="F54" s="25">
        <v>105.62765003860865</v>
      </c>
      <c r="G54" s="25">
        <v>105.22091675675676</v>
      </c>
      <c r="H54" s="25">
        <v>105.12805899614594</v>
      </c>
      <c r="I54" s="25">
        <v>105.04730594593946</v>
      </c>
      <c r="J54" s="25">
        <v>105.49423135134487</v>
      </c>
      <c r="K54" s="25">
        <v>105.31667397683677</v>
      </c>
      <c r="L54" s="25">
        <v>108.30166888031027</v>
      </c>
      <c r="M54" s="25">
        <v>108.44697822393405</v>
      </c>
      <c r="N54" s="25">
        <v>108.65187799227243</v>
      </c>
      <c r="O54" s="25">
        <v>108.61808247104108</v>
      </c>
      <c r="P54" s="25">
        <v>108.60838702702054</v>
      </c>
      <c r="Q54" s="25">
        <v>108.82831413127136</v>
      </c>
      <c r="R54" s="25">
        <v>109.29825173744757</v>
      </c>
      <c r="S54" s="25">
        <v>109.10070208494486</v>
      </c>
      <c r="T54" s="25">
        <v>109.16804237837837</v>
      </c>
      <c r="U54" s="25">
        <v>108.96823783782487</v>
      </c>
      <c r="V54" s="25">
        <v>108.99734177605622</v>
      </c>
      <c r="W54" s="25">
        <v>108.99734177605622</v>
      </c>
      <c r="X54" s="25">
        <v>108.99734177605622</v>
      </c>
      <c r="Y54" s="25">
        <v>108.99734177605622</v>
      </c>
      <c r="Z54" s="25">
        <v>108.99734177605622</v>
      </c>
      <c r="AA54" s="26">
        <v>108.99734177605622</v>
      </c>
      <c r="AB54" s="38">
        <f>[1]EnergyInput!AC48</f>
        <v>39.382815429687497</v>
      </c>
      <c r="AC54" s="39">
        <f>[1]EnergyInput!AD48</f>
        <v>35.6433974609375</v>
      </c>
      <c r="AD54" s="39">
        <f>[1]EnergyInput!AE48</f>
        <v>40.096131835937499</v>
      </c>
      <c r="AE54" s="39">
        <f>[1]EnergyInput!AF48</f>
        <v>30.593722656250002</v>
      </c>
      <c r="AF54" s="39">
        <f>[1]EnergyInput!AG48</f>
        <v>26.264525878906252</v>
      </c>
      <c r="AG54" s="39">
        <f>[1]EnergyInput!AH48</f>
        <v>27.543523437499999</v>
      </c>
      <c r="AH54" s="40">
        <f>[1]EnergyInput!AI48</f>
        <v>17.242130371093751</v>
      </c>
    </row>
    <row r="55" spans="2:34" x14ac:dyDescent="0.2">
      <c r="B55" s="20" t="s">
        <v>10</v>
      </c>
      <c r="C55" s="21"/>
      <c r="D55" s="21"/>
      <c r="E55" s="21"/>
      <c r="F55" s="21"/>
      <c r="G55" s="21"/>
      <c r="H55" s="21"/>
      <c r="I55" s="21"/>
      <c r="J55" s="21"/>
      <c r="K55" s="21"/>
      <c r="L55" s="21"/>
      <c r="M55" s="21"/>
      <c r="N55" s="21"/>
      <c r="O55" s="21"/>
      <c r="P55" s="21"/>
      <c r="Q55" s="21"/>
      <c r="R55" s="21"/>
      <c r="S55" s="21"/>
      <c r="T55" s="21"/>
      <c r="U55" s="21"/>
      <c r="V55" s="21"/>
      <c r="W55" s="21"/>
      <c r="X55" s="21"/>
      <c r="Y55" s="21"/>
      <c r="Z55" s="21"/>
      <c r="AA55" s="22"/>
      <c r="AB55" s="41"/>
      <c r="AC55" s="42"/>
      <c r="AD55" s="42"/>
      <c r="AE55" s="42"/>
      <c r="AF55" s="42"/>
      <c r="AG55" s="42"/>
      <c r="AH55" s="43"/>
    </row>
    <row r="56" spans="2:34" x14ac:dyDescent="0.2">
      <c r="B56" s="15" t="s">
        <v>11</v>
      </c>
      <c r="C56" s="25">
        <v>16.747153246748866</v>
      </c>
      <c r="D56" s="25">
        <v>23.833385064930685</v>
      </c>
      <c r="E56" s="25">
        <v>16.058784740267047</v>
      </c>
      <c r="F56" s="25">
        <v>13.515606818161363</v>
      </c>
      <c r="G56" s="25">
        <v>11.811143181804546</v>
      </c>
      <c r="H56" s="25">
        <v>10.729142532470455</v>
      </c>
      <c r="I56" s="25">
        <v>10.819390909080685</v>
      </c>
      <c r="J56" s="25">
        <v>10.122040909084092</v>
      </c>
      <c r="K56" s="25">
        <v>10.178772077914774</v>
      </c>
      <c r="L56" s="25">
        <v>22.083104220780683</v>
      </c>
      <c r="M56" s="25">
        <v>21.712663636363636</v>
      </c>
      <c r="N56" s="25">
        <v>20.51159025974318</v>
      </c>
      <c r="O56" s="25">
        <v>20.079333116887504</v>
      </c>
      <c r="P56" s="25">
        <v>11.969324999989773</v>
      </c>
      <c r="Q56" s="25">
        <v>12.971784740267047</v>
      </c>
      <c r="R56" s="25">
        <v>13.550321103893182</v>
      </c>
      <c r="S56" s="25">
        <v>14.990642532470456</v>
      </c>
      <c r="T56" s="25">
        <v>15.84066681818182</v>
      </c>
      <c r="U56" s="25">
        <v>16.937379545451137</v>
      </c>
      <c r="V56" s="25">
        <v>17.456440909090908</v>
      </c>
      <c r="W56" s="25">
        <v>17.456440909090908</v>
      </c>
      <c r="X56" s="25">
        <v>17.456440909090908</v>
      </c>
      <c r="Y56" s="25">
        <v>17.456440909090908</v>
      </c>
      <c r="Z56" s="25">
        <v>17.456440909090908</v>
      </c>
      <c r="AA56" s="26">
        <v>17.456440909090908</v>
      </c>
      <c r="AB56" s="38">
        <f>[1]EnergyInput!AC51</f>
        <v>82.948765624999993</v>
      </c>
      <c r="AC56" s="39">
        <f>[1]EnergyInput!AD51</f>
        <v>80.212606445312503</v>
      </c>
      <c r="AD56" s="39">
        <f>[1]EnergyInput!AE51</f>
        <v>80.607990234374995</v>
      </c>
      <c r="AE56" s="39">
        <f>[1]EnergyInput!AF51</f>
        <v>79.404399414062496</v>
      </c>
      <c r="AF56" s="39">
        <f>[1]EnergyInput!AG51</f>
        <v>82.703686523437497</v>
      </c>
      <c r="AG56" s="39">
        <f>[1]EnergyInput!AH51</f>
        <v>87.657106445312493</v>
      </c>
      <c r="AH56" s="40">
        <f>[1]EnergyInput!AI51</f>
        <v>89.957993164062501</v>
      </c>
    </row>
    <row r="57" spans="2:34" x14ac:dyDescent="0.2">
      <c r="B57" s="15" t="s">
        <v>12</v>
      </c>
      <c r="C57" s="25">
        <v>169.72719654630657</v>
      </c>
      <c r="D57" s="25">
        <v>154.28318524333517</v>
      </c>
      <c r="E57" s="25">
        <v>118.28951773939781</v>
      </c>
      <c r="F57" s="25">
        <v>118.16783830454835</v>
      </c>
      <c r="G57" s="25">
        <v>117.15255824174506</v>
      </c>
      <c r="H57" s="25">
        <v>116.06474882259892</v>
      </c>
      <c r="I57" s="25">
        <v>115.19159340657363</v>
      </c>
      <c r="J57" s="25">
        <v>114.73954945053626</v>
      </c>
      <c r="K57" s="25">
        <v>113.89964835164835</v>
      </c>
      <c r="L57" s="25">
        <v>115.09028194662199</v>
      </c>
      <c r="M57" s="25">
        <v>100.29616954474946</v>
      </c>
      <c r="N57" s="25">
        <v>98.664733751963752</v>
      </c>
      <c r="O57" s="25">
        <v>97.167888226048362</v>
      </c>
      <c r="P57" s="25">
        <v>85.428507692294517</v>
      </c>
      <c r="Q57" s="25">
        <v>85.448517739407691</v>
      </c>
      <c r="R57" s="25">
        <v>84.728619466249455</v>
      </c>
      <c r="S57" s="25">
        <v>84.606267503917579</v>
      </c>
      <c r="T57" s="25">
        <v>84.015977142857153</v>
      </c>
      <c r="U57" s="25">
        <v>83.99379560438571</v>
      </c>
      <c r="V57" s="25">
        <v>83.564855886965944</v>
      </c>
      <c r="W57" s="25">
        <v>83.564855886965944</v>
      </c>
      <c r="X57" s="25">
        <v>83.564855886965944</v>
      </c>
      <c r="Y57" s="25">
        <v>83.564855886965944</v>
      </c>
      <c r="Z57" s="25">
        <v>83.564855886965944</v>
      </c>
      <c r="AA57" s="26">
        <v>83.564855886965944</v>
      </c>
      <c r="AB57" s="38">
        <f>[1]EnergyInput!AC52</f>
        <v>17.462160034179689</v>
      </c>
      <c r="AC57" s="39">
        <f>[1]EnergyInput!AD52</f>
        <v>16.400794799804686</v>
      </c>
      <c r="AD57" s="39">
        <f>[1]EnergyInput!AE52</f>
        <v>17.403446289062501</v>
      </c>
      <c r="AE57" s="39">
        <f>[1]EnergyInput!AF52</f>
        <v>16.657584533691406</v>
      </c>
      <c r="AF57" s="39">
        <f>[1]EnergyInput!AG52</f>
        <v>17.171715515136718</v>
      </c>
      <c r="AG57" s="39">
        <f>[1]EnergyInput!AH52</f>
        <v>18.142957763671873</v>
      </c>
      <c r="AH57" s="40">
        <f>[1]EnergyInput!AI52</f>
        <v>17.453270874023438</v>
      </c>
    </row>
    <row r="58" spans="2:34" x14ac:dyDescent="0.2">
      <c r="B58" s="15" t="s">
        <v>13</v>
      </c>
      <c r="C58" s="25">
        <v>89.252549128917082</v>
      </c>
      <c r="D58" s="25">
        <v>81.121873170731703</v>
      </c>
      <c r="E58" s="25">
        <v>62.193371428575603</v>
      </c>
      <c r="F58" s="25">
        <v>62.340133797912202</v>
      </c>
      <c r="G58" s="25">
        <v>62.197255284546344</v>
      </c>
      <c r="H58" s="25">
        <v>62.193371428575603</v>
      </c>
      <c r="I58" s="25">
        <v>62.186874796741463</v>
      </c>
      <c r="J58" s="25">
        <v>62.333001626009761</v>
      </c>
      <c r="K58" s="25">
        <v>62.178093379795115</v>
      </c>
      <c r="L58" s="25">
        <v>66.07035261323901</v>
      </c>
      <c r="M58" s="25">
        <v>66.189747735190238</v>
      </c>
      <c r="N58" s="25">
        <v>66.236627177697557</v>
      </c>
      <c r="O58" s="25">
        <v>66.07035261323901</v>
      </c>
      <c r="P58" s="25">
        <v>66.066107317063427</v>
      </c>
      <c r="Q58" s="25">
        <v>66.0576250871122</v>
      </c>
      <c r="R58" s="25">
        <v>66.205237630663405</v>
      </c>
      <c r="S58" s="25">
        <v>66.02750940766829</v>
      </c>
      <c r="T58" s="25">
        <v>65.968850731707306</v>
      </c>
      <c r="U58" s="25">
        <v>66.006386991863423</v>
      </c>
      <c r="V58" s="25">
        <v>66.013022996517066</v>
      </c>
      <c r="W58" s="25">
        <v>66.013022996517066</v>
      </c>
      <c r="X58" s="25">
        <v>66.013022996517066</v>
      </c>
      <c r="Y58" s="25">
        <v>66.013022996517066</v>
      </c>
      <c r="Z58" s="25">
        <v>66.013022996517066</v>
      </c>
      <c r="AA58" s="26">
        <v>66.013022996517066</v>
      </c>
      <c r="AB58" s="38">
        <f>[1]EnergyInput!AC54</f>
        <v>62.564769531250001</v>
      </c>
      <c r="AC58" s="39">
        <f>[1]EnergyInput!AD54</f>
        <v>62.746646484374999</v>
      </c>
      <c r="AD58" s="39">
        <f>[1]EnergyInput!AE54</f>
        <v>62.564771484375001</v>
      </c>
      <c r="AE58" s="39">
        <f>[1]EnergyInput!AF54</f>
        <v>62.564769531250001</v>
      </c>
      <c r="AF58" s="39">
        <f>[1]EnergyInput!AG54</f>
        <v>62.564769531250001</v>
      </c>
      <c r="AG58" s="39">
        <f>[1]EnergyInput!AH54</f>
        <v>62.746644531249999</v>
      </c>
      <c r="AH58" s="40">
        <f>[1]EnergyInput!AI54</f>
        <v>62.564771484375001</v>
      </c>
    </row>
    <row r="59" spans="2:34" x14ac:dyDescent="0.2">
      <c r="B59" s="15" t="s">
        <v>14</v>
      </c>
      <c r="C59" s="25">
        <v>185.94206536268155</v>
      </c>
      <c r="D59" s="25">
        <v>165.16024667205147</v>
      </c>
      <c r="E59" s="25">
        <v>126.65957657084171</v>
      </c>
      <c r="F59" s="25">
        <v>126.82553321616803</v>
      </c>
      <c r="G59" s="25">
        <v>125.89662386823046</v>
      </c>
      <c r="H59" s="25">
        <v>125.37817317540286</v>
      </c>
      <c r="I59" s="25">
        <v>124.98393469584028</v>
      </c>
      <c r="J59" s="25">
        <v>124.95874809242071</v>
      </c>
      <c r="K59" s="25">
        <v>124.25675569167912</v>
      </c>
      <c r="L59" s="25">
        <v>125.25396620260378</v>
      </c>
      <c r="M59" s="25">
        <v>125.50033287227144</v>
      </c>
      <c r="N59" s="25">
        <v>125.6109249050557</v>
      </c>
      <c r="O59" s="25">
        <v>125.14003524890805</v>
      </c>
      <c r="P59" s="25">
        <v>122.89328674533547</v>
      </c>
      <c r="Q59" s="25">
        <v>123.1570485706753</v>
      </c>
      <c r="R59" s="25">
        <v>122.955891645188</v>
      </c>
      <c r="S59" s="25">
        <v>122.28281265152654</v>
      </c>
      <c r="T59" s="25">
        <v>121.25299881577051</v>
      </c>
      <c r="U59" s="25">
        <v>120.37559181268367</v>
      </c>
      <c r="V59" s="25">
        <v>119.30569109897185</v>
      </c>
      <c r="W59" s="25">
        <v>119.30569109897185</v>
      </c>
      <c r="X59" s="25">
        <v>119.30569109897185</v>
      </c>
      <c r="Y59" s="25">
        <v>119.30569109897185</v>
      </c>
      <c r="Z59" s="25">
        <v>119.30569109897185</v>
      </c>
      <c r="AA59" s="26">
        <v>119.30569109897185</v>
      </c>
      <c r="AB59" s="38">
        <f>[1]EnergyInput!AC55</f>
        <v>123.80914648437501</v>
      </c>
      <c r="AC59" s="39">
        <f>[1]EnergyInput!AD55</f>
        <v>124.040888671875</v>
      </c>
      <c r="AD59" s="39">
        <f>[1]EnergyInput!AE55</f>
        <v>123.62535351562499</v>
      </c>
      <c r="AE59" s="39">
        <f>[1]EnergyInput!AF55</f>
        <v>123.58680078125001</v>
      </c>
      <c r="AF59" s="39">
        <f>[1]EnergyInput!AG55</f>
        <v>123.72898046875</v>
      </c>
      <c r="AG59" s="39">
        <f>[1]EnergyInput!AH55</f>
        <v>124.18645117187501</v>
      </c>
      <c r="AH59" s="40">
        <f>[1]EnergyInput!AI55</f>
        <v>123.92061523437501</v>
      </c>
    </row>
    <row r="60" spans="2:34" x14ac:dyDescent="0.2">
      <c r="B60" s="15" t="s">
        <v>15</v>
      </c>
      <c r="C60" s="25">
        <v>82.501376914281607</v>
      </c>
      <c r="D60" s="25">
        <v>75.001922742854418</v>
      </c>
      <c r="E60" s="25">
        <v>57.528628114281595</v>
      </c>
      <c r="F60" s="25">
        <v>57.701011200000003</v>
      </c>
      <c r="G60" s="25">
        <v>57.517996799999999</v>
      </c>
      <c r="H60" s="25">
        <v>57.528628114281595</v>
      </c>
      <c r="I60" s="25">
        <v>57.522860799993602</v>
      </c>
      <c r="J60" s="25">
        <v>57.695660799993597</v>
      </c>
      <c r="K60" s="25">
        <v>57.49856091428159</v>
      </c>
      <c r="L60" s="25">
        <v>57.704768914281594</v>
      </c>
      <c r="M60" s="25">
        <v>57.654100114281604</v>
      </c>
      <c r="N60" s="25">
        <v>57.877568914281596</v>
      </c>
      <c r="O60" s="25">
        <v>57.704768914281594</v>
      </c>
      <c r="P60" s="25">
        <v>57.731103999993607</v>
      </c>
      <c r="Q60" s="25">
        <v>57.704768914281594</v>
      </c>
      <c r="R60" s="25">
        <v>57.872557714281591</v>
      </c>
      <c r="S60" s="25">
        <v>57.701430857145603</v>
      </c>
      <c r="T60" s="25">
        <v>57.665648640000001</v>
      </c>
      <c r="U60" s="25">
        <v>57.717823999996796</v>
      </c>
      <c r="V60" s="25">
        <v>57.943981714281591</v>
      </c>
      <c r="W60" s="25">
        <v>57.943981714281591</v>
      </c>
      <c r="X60" s="25">
        <v>57.943981714281591</v>
      </c>
      <c r="Y60" s="25">
        <v>57.943981714281591</v>
      </c>
      <c r="Z60" s="25">
        <v>57.943981714281591</v>
      </c>
      <c r="AA60" s="26">
        <v>57.943981714281591</v>
      </c>
      <c r="AB60" s="38">
        <f>[1]EnergyInput!AC56</f>
        <v>41.9</v>
      </c>
      <c r="AC60" s="39">
        <f>[1]EnergyInput!AD56</f>
        <v>41.9</v>
      </c>
      <c r="AD60" s="39">
        <f>[1]EnergyInput!AE56</f>
        <v>41.9</v>
      </c>
      <c r="AE60" s="39">
        <f>[1]EnergyInput!AF56</f>
        <v>41.9</v>
      </c>
      <c r="AF60" s="39">
        <f>[1]EnergyInput!AG56</f>
        <v>41.9</v>
      </c>
      <c r="AG60" s="39">
        <f>[1]EnergyInput!AH56</f>
        <v>41.9</v>
      </c>
      <c r="AH60" s="40">
        <f>[1]EnergyInput!AI56</f>
        <v>41.9</v>
      </c>
    </row>
    <row r="61" spans="2:34" ht="12" thickBot="1" x14ac:dyDescent="0.25">
      <c r="B61" s="15" t="s">
        <v>16</v>
      </c>
      <c r="C61" s="25">
        <v>184.01754968188578</v>
      </c>
      <c r="D61" s="25">
        <v>169.20992583316581</v>
      </c>
      <c r="E61" s="25">
        <v>126.09362596362104</v>
      </c>
      <c r="F61" s="25">
        <v>119.48105873105087</v>
      </c>
      <c r="G61" s="25">
        <v>117.31059965044804</v>
      </c>
      <c r="H61" s="25">
        <v>114.06609912859041</v>
      </c>
      <c r="I61" s="25">
        <v>112.15294404103545</v>
      </c>
      <c r="J61" s="25">
        <v>109.87136647872632</v>
      </c>
      <c r="K61" s="25">
        <v>109.29701768438993</v>
      </c>
      <c r="L61" s="25">
        <v>53.574895264405527</v>
      </c>
      <c r="M61" s="25">
        <v>60.496989810420551</v>
      </c>
      <c r="N61" s="25">
        <v>60.599297614484932</v>
      </c>
      <c r="O61" s="25">
        <v>60.303402061753303</v>
      </c>
      <c r="P61" s="25">
        <v>59.863588386505391</v>
      </c>
      <c r="Q61" s="25">
        <v>59.896999025491354</v>
      </c>
      <c r="R61" s="25">
        <v>59.89847966271364</v>
      </c>
      <c r="S61" s="25">
        <v>59.619330984330276</v>
      </c>
      <c r="T61" s="25">
        <v>59.760265362498586</v>
      </c>
      <c r="U61" s="25">
        <v>59.7128092456811</v>
      </c>
      <c r="V61" s="25">
        <v>59.970295887770035</v>
      </c>
      <c r="W61" s="25">
        <v>59.970295887770035</v>
      </c>
      <c r="X61" s="25">
        <v>59.970295887770035</v>
      </c>
      <c r="Y61" s="25">
        <v>59.970295887770035</v>
      </c>
      <c r="Z61" s="25">
        <v>59.970295887770035</v>
      </c>
      <c r="AA61" s="26">
        <v>59.970295887770035</v>
      </c>
      <c r="AB61" s="38">
        <f>[1]EnergyInput!AC57</f>
        <v>126.6</v>
      </c>
      <c r="AC61" s="39">
        <f>[1]EnergyInput!AD57</f>
        <v>126.6</v>
      </c>
      <c r="AD61" s="39">
        <f>[1]EnergyInput!AE57</f>
        <v>126.6</v>
      </c>
      <c r="AE61" s="39">
        <f>[1]EnergyInput!AF57</f>
        <v>126.6</v>
      </c>
      <c r="AF61" s="39">
        <f>[1]EnergyInput!AG57</f>
        <v>126.6</v>
      </c>
      <c r="AG61" s="39">
        <f>[1]EnergyInput!AH57</f>
        <v>126.6</v>
      </c>
      <c r="AH61" s="40">
        <f>[1]EnergyInput!AI57</f>
        <v>126.6</v>
      </c>
    </row>
    <row r="62" spans="2:34" x14ac:dyDescent="0.2">
      <c r="B62" s="20" t="s">
        <v>17</v>
      </c>
      <c r="C62" s="21"/>
      <c r="D62" s="21"/>
      <c r="E62" s="21"/>
      <c r="F62" s="21"/>
      <c r="G62" s="21"/>
      <c r="H62" s="21"/>
      <c r="I62" s="21"/>
      <c r="J62" s="21"/>
      <c r="K62" s="21"/>
      <c r="L62" s="21"/>
      <c r="M62" s="21"/>
      <c r="N62" s="21"/>
      <c r="O62" s="21"/>
      <c r="P62" s="21"/>
      <c r="Q62" s="21"/>
      <c r="R62" s="21"/>
      <c r="S62" s="21"/>
      <c r="T62" s="21"/>
      <c r="U62" s="21"/>
      <c r="V62" s="21"/>
      <c r="W62" s="21"/>
      <c r="X62" s="21"/>
      <c r="Y62" s="21"/>
      <c r="Z62" s="21"/>
      <c r="AA62" s="22"/>
    </row>
    <row r="63" spans="2:34" x14ac:dyDescent="0.2">
      <c r="B63" s="15" t="s">
        <v>19</v>
      </c>
      <c r="C63" s="24">
        <v>471.20409303090997</v>
      </c>
      <c r="D63" s="24">
        <v>402.99844708408739</v>
      </c>
      <c r="E63" s="24">
        <v>321.16517065141863</v>
      </c>
      <c r="F63" s="24">
        <v>318.23109132494517</v>
      </c>
      <c r="G63" s="24">
        <v>310.40173825737281</v>
      </c>
      <c r="H63" s="24">
        <v>294.714028347132</v>
      </c>
      <c r="I63" s="24">
        <v>289.96371959307385</v>
      </c>
      <c r="J63" s="24">
        <v>286.5765426580848</v>
      </c>
      <c r="K63" s="24">
        <v>284.33677600933572</v>
      </c>
      <c r="L63" s="24">
        <v>279.38229383648371</v>
      </c>
      <c r="M63" s="24">
        <v>276.85368327541335</v>
      </c>
      <c r="N63" s="24">
        <v>275.10552135908529</v>
      </c>
      <c r="O63" s="24">
        <v>275.16976550516273</v>
      </c>
      <c r="P63" s="24">
        <v>272.64225013267128</v>
      </c>
      <c r="Q63" s="24">
        <v>272.08596682565678</v>
      </c>
      <c r="R63" s="24">
        <v>271.14772592404233</v>
      </c>
      <c r="S63" s="24">
        <v>271.18432547861073</v>
      </c>
      <c r="T63" s="24">
        <v>270.99271154356472</v>
      </c>
      <c r="U63" s="24">
        <v>270.49170205659425</v>
      </c>
      <c r="V63" s="24">
        <v>267.35608745181906</v>
      </c>
      <c r="W63" s="24">
        <v>267.35608745181906</v>
      </c>
      <c r="X63" s="24">
        <v>267.35608745181906</v>
      </c>
      <c r="Y63" s="24">
        <v>267.35608745181906</v>
      </c>
      <c r="Z63" s="24">
        <v>267.35608745181906</v>
      </c>
      <c r="AA63" s="27">
        <v>267.35608745181906</v>
      </c>
    </row>
    <row r="64" spans="2:34" x14ac:dyDescent="0.2">
      <c r="B64" s="15" t="s">
        <v>20</v>
      </c>
      <c r="C64" s="24">
        <v>241.99869227963745</v>
      </c>
      <c r="D64" s="24">
        <v>218.09463100304168</v>
      </c>
      <c r="E64" s="24">
        <v>159.88901252278978</v>
      </c>
      <c r="F64" s="24">
        <v>153.47983951367999</v>
      </c>
      <c r="G64" s="24">
        <v>140.05252085104343</v>
      </c>
      <c r="H64" s="24">
        <v>119.76916376898383</v>
      </c>
      <c r="I64" s="24">
        <v>113.71633021276085</v>
      </c>
      <c r="J64" s="24">
        <v>108.76822468083574</v>
      </c>
      <c r="K64" s="24">
        <v>106.54941665653277</v>
      </c>
      <c r="L64" s="24">
        <v>98.085779452876608</v>
      </c>
      <c r="M64" s="24">
        <v>95.127695562301284</v>
      </c>
      <c r="N64" s="24">
        <v>92.093913191489364</v>
      </c>
      <c r="O64" s="24">
        <v>91.567639148936166</v>
      </c>
      <c r="P64" s="24">
        <v>89.286137872314896</v>
      </c>
      <c r="Q64" s="24">
        <v>88.639729604869785</v>
      </c>
      <c r="R64" s="24">
        <v>86.363623586634901</v>
      </c>
      <c r="S64" s="24">
        <v>86.326349908810201</v>
      </c>
      <c r="T64" s="24">
        <v>85.642921531914894</v>
      </c>
      <c r="U64" s="24">
        <v>85.172925957426386</v>
      </c>
      <c r="V64" s="24">
        <v>83.332817507596602</v>
      </c>
      <c r="W64" s="24">
        <v>83.332817507596602</v>
      </c>
      <c r="X64" s="24">
        <v>83.332817507596602</v>
      </c>
      <c r="Y64" s="24">
        <v>83.332817507596602</v>
      </c>
      <c r="Z64" s="24">
        <v>83.332817507596602</v>
      </c>
      <c r="AA64" s="27">
        <v>83.332817507596602</v>
      </c>
    </row>
    <row r="65" spans="2:27" ht="12" thickBot="1" x14ac:dyDescent="0.25">
      <c r="B65" s="31" t="s">
        <v>21</v>
      </c>
      <c r="C65" s="32">
        <v>324.28614857141451</v>
      </c>
      <c r="D65" s="32">
        <v>288.96663272727272</v>
      </c>
      <c r="E65" s="32">
        <v>113.0386114285691</v>
      </c>
      <c r="F65" s="32">
        <v>56.866488311699996</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0">
        <v>0</v>
      </c>
    </row>
  </sheetData>
  <hyperlinks>
    <hyperlink ref="K2" location="Index!A1" display="Return to Index"/>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H65"/>
  <sheetViews>
    <sheetView showGridLines="0" topLeftCell="A13" zoomScale="85" zoomScaleNormal="85" workbookViewId="0">
      <selection activeCell="A43" sqref="A43"/>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23" ht="34.5" customHeight="1" x14ac:dyDescent="0.2"/>
    <row r="2" spans="2:23" ht="12.75" x14ac:dyDescent="0.2">
      <c r="K2" s="2" t="s">
        <v>0</v>
      </c>
    </row>
    <row r="5" spans="2:23" ht="18" x14ac:dyDescent="0.2">
      <c r="B5" s="3" t="s">
        <v>28</v>
      </c>
    </row>
    <row r="7" spans="2:23" ht="15.75" x14ac:dyDescent="0.2">
      <c r="B7" s="4" t="str">
        <f>Index!B6</f>
        <v>12 May 2016</v>
      </c>
    </row>
    <row r="9" spans="2:23" ht="15.75" x14ac:dyDescent="0.25">
      <c r="B9" s="5" t="s">
        <v>2</v>
      </c>
    </row>
    <row r="10" spans="2:23" ht="15.75" x14ac:dyDescent="0.25">
      <c r="B10" s="5"/>
    </row>
    <row r="11" spans="2:23" ht="15.75" x14ac:dyDescent="0.25">
      <c r="B11" s="5" t="s">
        <v>5</v>
      </c>
      <c r="K11" s="5" t="s">
        <v>25</v>
      </c>
      <c r="W11" s="5" t="s">
        <v>17</v>
      </c>
    </row>
    <row r="12" spans="2:23" ht="15.75" x14ac:dyDescent="0.25">
      <c r="B12" s="5"/>
    </row>
    <row r="13" spans="2:23" ht="15.75" x14ac:dyDescent="0.25">
      <c r="B13" s="5"/>
    </row>
    <row r="14" spans="2:23" ht="15.75" x14ac:dyDescent="0.25">
      <c r="B14" s="5"/>
    </row>
    <row r="15" spans="2:23" ht="15.75" x14ac:dyDescent="0.25">
      <c r="B15" s="5"/>
    </row>
    <row r="16" spans="2:23" ht="15.75" x14ac:dyDescent="0.25">
      <c r="B16" s="5"/>
    </row>
    <row r="17" spans="2:29" ht="15.75" x14ac:dyDescent="0.25">
      <c r="B17" s="5"/>
    </row>
    <row r="18" spans="2:29" ht="15.75" x14ac:dyDescent="0.25">
      <c r="B18" s="5"/>
    </row>
    <row r="19" spans="2:29" ht="15.75" x14ac:dyDescent="0.25">
      <c r="B19" s="5"/>
    </row>
    <row r="20" spans="2:29" ht="15.75" x14ac:dyDescent="0.25">
      <c r="B20" s="5"/>
    </row>
    <row r="21" spans="2:29" ht="15.75" x14ac:dyDescent="0.25">
      <c r="B21" s="5"/>
    </row>
    <row r="22" spans="2:29" ht="15.75" x14ac:dyDescent="0.25">
      <c r="B22" s="5"/>
    </row>
    <row r="23" spans="2:29" ht="15.75" x14ac:dyDescent="0.25">
      <c r="B23" s="5"/>
    </row>
    <row r="24" spans="2:29" ht="15.75" x14ac:dyDescent="0.25">
      <c r="B24" s="5"/>
    </row>
    <row r="25" spans="2:29" ht="15.75" x14ac:dyDescent="0.25">
      <c r="B25" s="5"/>
    </row>
    <row r="26" spans="2:29" ht="15.75" x14ac:dyDescent="0.25">
      <c r="B26" s="5"/>
    </row>
    <row r="27" spans="2:29" ht="15.75" x14ac:dyDescent="0.25">
      <c r="B27" s="5"/>
    </row>
    <row r="28" spans="2:29" ht="15.75" x14ac:dyDescent="0.25">
      <c r="B28" s="5"/>
    </row>
    <row r="29" spans="2:29" ht="13.5" thickBot="1" x14ac:dyDescent="0.25">
      <c r="B29" s="6" t="s">
        <v>3</v>
      </c>
    </row>
    <row r="30" spans="2:29" x14ac:dyDescent="0.2">
      <c r="B30" s="7" t="s">
        <v>4</v>
      </c>
      <c r="C30" s="8">
        <v>2017</v>
      </c>
      <c r="D30" s="8">
        <v>2018</v>
      </c>
      <c r="E30" s="8">
        <v>2019</v>
      </c>
      <c r="F30" s="8">
        <v>2020</v>
      </c>
      <c r="G30" s="8">
        <v>2021</v>
      </c>
      <c r="H30" s="8">
        <v>2022</v>
      </c>
      <c r="I30" s="8">
        <v>2023</v>
      </c>
      <c r="J30" s="8">
        <v>2024</v>
      </c>
      <c r="K30" s="8">
        <v>2025</v>
      </c>
      <c r="L30" s="8">
        <v>2026</v>
      </c>
      <c r="M30" s="8">
        <v>2027</v>
      </c>
      <c r="N30" s="8">
        <v>2028</v>
      </c>
      <c r="O30" s="8">
        <v>2029</v>
      </c>
      <c r="P30" s="8">
        <v>2030</v>
      </c>
      <c r="Q30" s="8">
        <v>2031</v>
      </c>
      <c r="R30" s="8">
        <v>2032</v>
      </c>
      <c r="S30" s="8">
        <v>2033</v>
      </c>
      <c r="T30" s="8">
        <v>2034</v>
      </c>
      <c r="U30" s="8">
        <v>2035</v>
      </c>
      <c r="V30" s="8">
        <v>2036</v>
      </c>
      <c r="W30" s="8">
        <v>2037</v>
      </c>
      <c r="X30" s="8">
        <v>2038</v>
      </c>
      <c r="Y30" s="8">
        <v>2039</v>
      </c>
      <c r="Z30" s="8">
        <v>2040</v>
      </c>
      <c r="AA30" s="9">
        <v>2041</v>
      </c>
      <c r="AB30" s="10">
        <f t="shared" ref="AB30:AC30" si="0">AA30+1</f>
        <v>2042</v>
      </c>
      <c r="AC30" s="8">
        <f t="shared" si="0"/>
        <v>2043</v>
      </c>
    </row>
    <row r="31" spans="2:29" x14ac:dyDescent="0.2">
      <c r="B31" s="11" t="s">
        <v>5</v>
      </c>
      <c r="C31" s="12"/>
      <c r="D31" s="12"/>
      <c r="E31" s="12"/>
      <c r="F31" s="12"/>
      <c r="G31" s="12"/>
      <c r="H31" s="12"/>
      <c r="I31" s="12"/>
      <c r="J31" s="12"/>
      <c r="K31" s="12"/>
      <c r="L31" s="12"/>
      <c r="M31" s="12"/>
      <c r="N31" s="12"/>
      <c r="O31" s="12"/>
      <c r="P31" s="12"/>
      <c r="Q31" s="12"/>
      <c r="R31" s="12"/>
      <c r="S31" s="12"/>
      <c r="T31" s="12"/>
      <c r="U31" s="12"/>
      <c r="V31" s="12"/>
      <c r="W31" s="12"/>
      <c r="X31" s="12"/>
      <c r="Y31" s="12"/>
      <c r="Z31" s="12"/>
      <c r="AA31" s="13"/>
      <c r="AB31" s="14"/>
      <c r="AC31" s="13"/>
    </row>
    <row r="32" spans="2:29" x14ac:dyDescent="0.2">
      <c r="B32" s="15" t="s">
        <v>6</v>
      </c>
      <c r="C32" s="16">
        <v>1.4690000000000001</v>
      </c>
      <c r="D32" s="16">
        <v>1.4990000000000001</v>
      </c>
      <c r="E32" s="16">
        <v>1.536</v>
      </c>
      <c r="F32" s="16">
        <v>1.593</v>
      </c>
      <c r="G32" s="16">
        <v>1.5720000000000001</v>
      </c>
      <c r="H32" s="16">
        <v>1.581</v>
      </c>
      <c r="I32" s="16">
        <v>1.63</v>
      </c>
      <c r="J32" s="16">
        <v>1.6890000000000001</v>
      </c>
      <c r="K32" s="16">
        <v>1.7470000000000001</v>
      </c>
      <c r="L32" s="16">
        <v>1.744</v>
      </c>
      <c r="M32" s="16">
        <v>1.877</v>
      </c>
      <c r="N32" s="16">
        <v>2.177</v>
      </c>
      <c r="O32" s="16">
        <v>2.3610000000000002</v>
      </c>
      <c r="P32" s="16">
        <v>2.3889999999999998</v>
      </c>
      <c r="Q32" s="16">
        <v>2.4180000000000001</v>
      </c>
      <c r="R32" s="16">
        <v>2.4540000000000002</v>
      </c>
      <c r="S32" s="16">
        <v>2.4900000000000002</v>
      </c>
      <c r="T32" s="16">
        <v>2.5339999999999998</v>
      </c>
      <c r="U32" s="16">
        <v>2.5939999999999999</v>
      </c>
      <c r="V32" s="16">
        <v>2.6259999999999999</v>
      </c>
      <c r="W32" s="16">
        <v>2.6259999999999999</v>
      </c>
      <c r="X32" s="16">
        <v>2.6259999999999999</v>
      </c>
      <c r="Y32" s="16">
        <v>2.6259999999999999</v>
      </c>
      <c r="Z32" s="16">
        <v>2.6259999999999999</v>
      </c>
      <c r="AA32" s="17">
        <v>2.6259999999999999</v>
      </c>
      <c r="AB32" s="18"/>
      <c r="AC32" s="17"/>
    </row>
    <row r="33" spans="2:32" x14ac:dyDescent="0.2">
      <c r="B33" s="15" t="s">
        <v>7</v>
      </c>
      <c r="C33" s="16">
        <v>2.3530000000000002</v>
      </c>
      <c r="D33" s="16">
        <v>2.456</v>
      </c>
      <c r="E33" s="16">
        <v>2.5720000000000001</v>
      </c>
      <c r="F33" s="16">
        <v>2.613</v>
      </c>
      <c r="G33" s="16">
        <v>2.589</v>
      </c>
      <c r="H33" s="16">
        <v>2.5379999999999998</v>
      </c>
      <c r="I33" s="16">
        <v>2.61</v>
      </c>
      <c r="J33" s="16">
        <v>2.7989999999999999</v>
      </c>
      <c r="K33" s="16">
        <v>2.9489999999999998</v>
      </c>
      <c r="L33" s="16">
        <v>3.0139999999999998</v>
      </c>
      <c r="M33" s="16">
        <v>3.0790000000000002</v>
      </c>
      <c r="N33" s="16">
        <v>3.1190000000000002</v>
      </c>
      <c r="O33" s="16">
        <v>3.1579999999999999</v>
      </c>
      <c r="P33" s="16">
        <v>3.1709999999999998</v>
      </c>
      <c r="Q33" s="16">
        <v>3.18</v>
      </c>
      <c r="R33" s="16">
        <v>3.2320000000000002</v>
      </c>
      <c r="S33" s="16">
        <v>3.2869999999999999</v>
      </c>
      <c r="T33" s="16">
        <v>3.3439999999999999</v>
      </c>
      <c r="U33" s="16">
        <v>3.4239999999999999</v>
      </c>
      <c r="V33" s="16">
        <v>3.4649999999999999</v>
      </c>
      <c r="W33" s="16">
        <v>3.4649999999999999</v>
      </c>
      <c r="X33" s="16">
        <v>3.4649999999999999</v>
      </c>
      <c r="Y33" s="16">
        <v>3.4649999999999999</v>
      </c>
      <c r="Z33" s="16">
        <v>3.4649999999999999</v>
      </c>
      <c r="AA33" s="17">
        <v>3.4649999999999999</v>
      </c>
      <c r="AB33" s="18">
        <f>AVERAGE('[1]Output-CY-Base'!AB15:AC15)</f>
        <v>1.5497606127394239</v>
      </c>
      <c r="AC33" s="17">
        <f>AVERAGE('[1]Output-CY-Base'!AC15:AD15)</f>
        <v>1.5497606127394241</v>
      </c>
    </row>
    <row r="34" spans="2:32" x14ac:dyDescent="0.2">
      <c r="B34" s="15" t="s">
        <v>8</v>
      </c>
      <c r="C34" s="16">
        <v>2.3239999999999998</v>
      </c>
      <c r="D34" s="16">
        <v>2.3679999999999999</v>
      </c>
      <c r="E34" s="16">
        <v>2.472</v>
      </c>
      <c r="F34" s="16">
        <v>2.5129999999999999</v>
      </c>
      <c r="G34" s="16">
        <v>2.4889999999999999</v>
      </c>
      <c r="H34" s="16">
        <v>2.4380000000000002</v>
      </c>
      <c r="I34" s="16">
        <v>2.61</v>
      </c>
      <c r="J34" s="16">
        <v>2.7989999999999999</v>
      </c>
      <c r="K34" s="16">
        <v>2.9489999999999998</v>
      </c>
      <c r="L34" s="16">
        <v>3.0139999999999998</v>
      </c>
      <c r="M34" s="16">
        <v>3.0790000000000002</v>
      </c>
      <c r="N34" s="16">
        <v>3.1190000000000002</v>
      </c>
      <c r="O34" s="16">
        <v>3.1579999999999999</v>
      </c>
      <c r="P34" s="16">
        <v>3.1709999999999998</v>
      </c>
      <c r="Q34" s="16">
        <v>3.18</v>
      </c>
      <c r="R34" s="16">
        <v>3.2320000000000002</v>
      </c>
      <c r="S34" s="16">
        <v>3.2869999999999999</v>
      </c>
      <c r="T34" s="16">
        <v>3.3439999999999999</v>
      </c>
      <c r="U34" s="16">
        <v>3.4239999999999999</v>
      </c>
      <c r="V34" s="16">
        <v>3.4649999999999999</v>
      </c>
      <c r="W34" s="16">
        <v>3.4649999999999999</v>
      </c>
      <c r="X34" s="16">
        <v>3.4649999999999999</v>
      </c>
      <c r="Y34" s="16">
        <v>3.4649999999999999</v>
      </c>
      <c r="Z34" s="16">
        <v>3.4649999999999999</v>
      </c>
      <c r="AA34" s="17">
        <v>3.4649999999999999</v>
      </c>
      <c r="AB34" s="18">
        <f>AVERAGE('[1]Output-CY-Base'!AB16:AC16)</f>
        <v>0</v>
      </c>
      <c r="AC34" s="17">
        <f>AVERAGE('[1]Output-CY-Base'!AC16:AD16)</f>
        <v>0</v>
      </c>
    </row>
    <row r="35" spans="2:32" ht="12" thickBot="1" x14ac:dyDescent="0.25">
      <c r="B35" s="15" t="s">
        <v>9</v>
      </c>
      <c r="C35" s="16">
        <v>2.1389999999999998</v>
      </c>
      <c r="D35" s="16">
        <v>2.0920000000000001</v>
      </c>
      <c r="E35" s="16">
        <v>2.1669999999999998</v>
      </c>
      <c r="F35" s="16">
        <v>2.2189999999999999</v>
      </c>
      <c r="G35" s="16">
        <v>2.1989999999999998</v>
      </c>
      <c r="H35" s="16">
        <v>2.1640000000000001</v>
      </c>
      <c r="I35" s="16">
        <v>2.218</v>
      </c>
      <c r="J35" s="16">
        <v>2.3740000000000001</v>
      </c>
      <c r="K35" s="16">
        <v>2.5059999999999998</v>
      </c>
      <c r="L35" s="16">
        <v>2.5619999999999998</v>
      </c>
      <c r="M35" s="16">
        <v>2.67</v>
      </c>
      <c r="N35" s="16">
        <v>2.7679999999999998</v>
      </c>
      <c r="O35" s="16">
        <v>2.8159999999999998</v>
      </c>
      <c r="P35" s="16">
        <v>2.8420000000000001</v>
      </c>
      <c r="Q35" s="16">
        <v>2.8679999999999999</v>
      </c>
      <c r="R35" s="16">
        <v>2.911</v>
      </c>
      <c r="S35" s="16">
        <v>2.9420000000000002</v>
      </c>
      <c r="T35" s="16">
        <v>2.9820000000000002</v>
      </c>
      <c r="U35" s="16">
        <v>3.0539999999999998</v>
      </c>
      <c r="V35" s="16">
        <v>3.09</v>
      </c>
      <c r="W35" s="16">
        <v>3.09</v>
      </c>
      <c r="X35" s="16">
        <v>3.09</v>
      </c>
      <c r="Y35" s="16">
        <v>3.09</v>
      </c>
      <c r="Z35" s="16">
        <v>3.09</v>
      </c>
      <c r="AA35" s="17">
        <v>3.09</v>
      </c>
      <c r="AB35" s="18">
        <f>AVERAGE('[1]Output-CY-Base'!AB17:AC17)</f>
        <v>1.7869365731734526</v>
      </c>
      <c r="AC35" s="17">
        <f>AVERAGE('[1]Output-CY-Base'!AC17:AD17)</f>
        <v>1.7869365731734526</v>
      </c>
      <c r="AF35" s="19"/>
    </row>
    <row r="36" spans="2:32" x14ac:dyDescent="0.2">
      <c r="B36" s="20" t="s">
        <v>10</v>
      </c>
      <c r="C36" s="21"/>
      <c r="D36" s="21"/>
      <c r="E36" s="21"/>
      <c r="F36" s="21"/>
      <c r="G36" s="21"/>
      <c r="H36" s="21"/>
      <c r="I36" s="21"/>
      <c r="J36" s="21"/>
      <c r="K36" s="21"/>
      <c r="L36" s="21"/>
      <c r="M36" s="21"/>
      <c r="N36" s="21"/>
      <c r="O36" s="21"/>
      <c r="P36" s="21"/>
      <c r="Q36" s="21"/>
      <c r="R36" s="21"/>
      <c r="S36" s="21"/>
      <c r="T36" s="21"/>
      <c r="U36" s="21"/>
      <c r="V36" s="21"/>
      <c r="W36" s="21"/>
      <c r="X36" s="21"/>
      <c r="Y36" s="21"/>
      <c r="Z36" s="21"/>
      <c r="AA36" s="22"/>
      <c r="AB36" s="23"/>
      <c r="AC36" s="22"/>
    </row>
    <row r="37" spans="2:32" x14ac:dyDescent="0.2">
      <c r="B37" s="15" t="s">
        <v>11</v>
      </c>
      <c r="C37" s="16">
        <v>2.242</v>
      </c>
      <c r="D37" s="16">
        <v>2.3730000000000002</v>
      </c>
      <c r="E37" s="16">
        <v>2.5230000000000001</v>
      </c>
      <c r="F37" s="16">
        <v>2.609</v>
      </c>
      <c r="G37" s="16">
        <v>2.5670000000000002</v>
      </c>
      <c r="H37" s="16">
        <v>2.5169999999999999</v>
      </c>
      <c r="I37" s="16">
        <v>2.5979999999999999</v>
      </c>
      <c r="J37" s="16">
        <v>2.78</v>
      </c>
      <c r="K37" s="16">
        <v>2.9249999999999998</v>
      </c>
      <c r="L37" s="16">
        <v>2.9889999999999999</v>
      </c>
      <c r="M37" s="16">
        <v>3.0419999999999998</v>
      </c>
      <c r="N37" s="16">
        <v>3.056</v>
      </c>
      <c r="O37" s="16">
        <v>3.0790000000000002</v>
      </c>
      <c r="P37" s="16">
        <v>3.1019999999999999</v>
      </c>
      <c r="Q37" s="16">
        <v>3.11</v>
      </c>
      <c r="R37" s="16">
        <v>3.161</v>
      </c>
      <c r="S37" s="16">
        <v>3.2149999999999999</v>
      </c>
      <c r="T37" s="16">
        <v>3.2709999999999999</v>
      </c>
      <c r="U37" s="16">
        <v>3.3490000000000002</v>
      </c>
      <c r="V37" s="16">
        <v>3.3889999999999998</v>
      </c>
      <c r="W37" s="16">
        <v>3.3889999999999998</v>
      </c>
      <c r="X37" s="16">
        <v>3.3889999999999998</v>
      </c>
      <c r="Y37" s="16">
        <v>3.3889999999999998</v>
      </c>
      <c r="Z37" s="16">
        <v>3.3889999999999998</v>
      </c>
      <c r="AA37" s="17">
        <v>3.3889999999999998</v>
      </c>
      <c r="AB37" s="18" t="e">
        <f>AVERAGE('[1]Output-CY-Base'!AB20:AC20)</f>
        <v>#DIV/0!</v>
      </c>
      <c r="AC37" s="17" t="e">
        <f>AVERAGE('[1]Output-CY-Base'!AC20:AD20)</f>
        <v>#DIV/0!</v>
      </c>
    </row>
    <row r="38" spans="2:32" x14ac:dyDescent="0.2">
      <c r="B38" s="15" t="s">
        <v>12</v>
      </c>
      <c r="C38" s="16">
        <v>2.145</v>
      </c>
      <c r="D38" s="16">
        <v>2.2000000000000002</v>
      </c>
      <c r="E38" s="16">
        <v>2.2789999999999999</v>
      </c>
      <c r="F38" s="16">
        <v>2.33</v>
      </c>
      <c r="G38" s="16">
        <v>2.3559999999999999</v>
      </c>
      <c r="H38" s="16">
        <v>2.3660000000000001</v>
      </c>
      <c r="I38" s="16">
        <v>2.387</v>
      </c>
      <c r="J38" s="16">
        <v>2.42</v>
      </c>
      <c r="K38" s="16">
        <v>2.4390000000000001</v>
      </c>
      <c r="L38" s="16">
        <v>2.4609999999999999</v>
      </c>
      <c r="M38" s="16">
        <v>2.581</v>
      </c>
      <c r="N38" s="16">
        <v>2.8149999999999999</v>
      </c>
      <c r="O38" s="16">
        <v>2.9660000000000002</v>
      </c>
      <c r="P38" s="16">
        <v>3.0009999999999999</v>
      </c>
      <c r="Q38" s="16">
        <v>3.0350000000000001</v>
      </c>
      <c r="R38" s="16">
        <v>3.0779999999999998</v>
      </c>
      <c r="S38" s="16">
        <v>3.12</v>
      </c>
      <c r="T38" s="16">
        <v>3.1739999999999999</v>
      </c>
      <c r="U38" s="16">
        <v>3.25</v>
      </c>
      <c r="V38" s="16">
        <v>3.2890000000000001</v>
      </c>
      <c r="W38" s="16">
        <v>3.2890000000000001</v>
      </c>
      <c r="X38" s="16">
        <v>3.2890000000000001</v>
      </c>
      <c r="Y38" s="16">
        <v>3.2890000000000001</v>
      </c>
      <c r="Z38" s="16">
        <v>3.2890000000000001</v>
      </c>
      <c r="AA38" s="17">
        <v>3.2890000000000001</v>
      </c>
      <c r="AB38" s="18">
        <f>AVERAGE('[1]Output-CY-Base'!AB21:AC21)</f>
        <v>0.54992379611318076</v>
      </c>
      <c r="AC38" s="17">
        <f>AVERAGE('[1]Output-CY-Base'!AC21:AD21)</f>
        <v>0.54992379611318076</v>
      </c>
    </row>
    <row r="39" spans="2:32" x14ac:dyDescent="0.2">
      <c r="B39" s="15" t="s">
        <v>13</v>
      </c>
      <c r="C39" s="16">
        <v>1.2490000000000001</v>
      </c>
      <c r="D39" s="16">
        <v>1.2649999999999999</v>
      </c>
      <c r="E39" s="16">
        <v>1.2649999999999999</v>
      </c>
      <c r="F39" s="16">
        <v>1.2649999999999999</v>
      </c>
      <c r="G39" s="16">
        <v>1.2649999999999999</v>
      </c>
      <c r="H39" s="16">
        <v>1.2649999999999999</v>
      </c>
      <c r="I39" s="16">
        <v>1.278</v>
      </c>
      <c r="J39" s="16">
        <v>1.292</v>
      </c>
      <c r="K39" s="16">
        <v>1.292</v>
      </c>
      <c r="L39" s="16">
        <v>1.292</v>
      </c>
      <c r="M39" s="16">
        <v>1.292</v>
      </c>
      <c r="N39" s="16">
        <v>1.292</v>
      </c>
      <c r="O39" s="16">
        <v>1.292</v>
      </c>
      <c r="P39" s="16">
        <v>1.292</v>
      </c>
      <c r="Q39" s="16">
        <v>1.292</v>
      </c>
      <c r="R39" s="16">
        <v>1.292</v>
      </c>
      <c r="S39" s="16">
        <v>1.292</v>
      </c>
      <c r="T39" s="16">
        <v>1.292</v>
      </c>
      <c r="U39" s="16">
        <v>1.292</v>
      </c>
      <c r="V39" s="16">
        <v>1.292</v>
      </c>
      <c r="W39" s="16">
        <v>1.292</v>
      </c>
      <c r="X39" s="16">
        <v>1.292</v>
      </c>
      <c r="Y39" s="16">
        <v>1.292</v>
      </c>
      <c r="Z39" s="16">
        <v>1.292</v>
      </c>
      <c r="AA39" s="17">
        <v>1.292</v>
      </c>
      <c r="AB39" s="18">
        <f>AVERAGE('[1]Output-CY-Base'!AB23:AC23)</f>
        <v>1.6640112004400878</v>
      </c>
      <c r="AC39" s="17">
        <f>AVERAGE('[1]Output-CY-Base'!AC23:AD23)</f>
        <v>1.6640112004400878</v>
      </c>
    </row>
    <row r="40" spans="2:32" x14ac:dyDescent="0.2">
      <c r="B40" s="15" t="s">
        <v>14</v>
      </c>
      <c r="C40" s="16">
        <v>2.1320000000000001</v>
      </c>
      <c r="D40" s="16">
        <v>2.048</v>
      </c>
      <c r="E40" s="16">
        <v>2.048</v>
      </c>
      <c r="F40" s="16">
        <v>2.0539999999999998</v>
      </c>
      <c r="G40" s="16">
        <v>2.0579999999999998</v>
      </c>
      <c r="H40" s="16">
        <v>2.0649999999999999</v>
      </c>
      <c r="I40" s="16">
        <v>2.09</v>
      </c>
      <c r="J40" s="16">
        <v>2.1389999999999998</v>
      </c>
      <c r="K40" s="16">
        <v>2.1520000000000001</v>
      </c>
      <c r="L40" s="16">
        <v>2.1739999999999999</v>
      </c>
      <c r="M40" s="16">
        <v>2.2120000000000002</v>
      </c>
      <c r="N40" s="16">
        <v>2.2040000000000002</v>
      </c>
      <c r="O40" s="16">
        <v>2.2029999999999998</v>
      </c>
      <c r="P40" s="16">
        <v>2.198</v>
      </c>
      <c r="Q40" s="16">
        <v>2.2120000000000002</v>
      </c>
      <c r="R40" s="16">
        <v>2.3180000000000001</v>
      </c>
      <c r="S40" s="16">
        <v>2.4159999999999999</v>
      </c>
      <c r="T40" s="16">
        <v>2.4660000000000002</v>
      </c>
      <c r="U40" s="16">
        <v>2.5249999999999999</v>
      </c>
      <c r="V40" s="16">
        <v>2.5539999999999998</v>
      </c>
      <c r="W40" s="16">
        <v>2.5539999999999998</v>
      </c>
      <c r="X40" s="16">
        <v>2.5539999999999998</v>
      </c>
      <c r="Y40" s="16">
        <v>2.5539999999999998</v>
      </c>
      <c r="Z40" s="16">
        <v>2.5539999999999998</v>
      </c>
      <c r="AA40" s="17">
        <v>2.5539999999999998</v>
      </c>
      <c r="AB40" s="18">
        <f>AVERAGE('[1]Output-CY-Base'!AB24:AC24)</f>
        <v>1.7170004621050703</v>
      </c>
      <c r="AC40" s="17">
        <f>AVERAGE('[1]Output-CY-Base'!AC24:AD24)</f>
        <v>1.7170004621050703</v>
      </c>
    </row>
    <row r="41" spans="2:32" x14ac:dyDescent="0.2">
      <c r="B41" s="15" t="s">
        <v>15</v>
      </c>
      <c r="C41" s="16">
        <v>1.4590000000000001</v>
      </c>
      <c r="D41" s="16">
        <v>1.5209999999999999</v>
      </c>
      <c r="E41" s="16">
        <v>1.5349999999999999</v>
      </c>
      <c r="F41" s="16">
        <v>1.5349999999999999</v>
      </c>
      <c r="G41" s="16">
        <v>1.5349999999999999</v>
      </c>
      <c r="H41" s="16">
        <v>1.5349999999999999</v>
      </c>
      <c r="I41" s="16">
        <v>1.5509999999999999</v>
      </c>
      <c r="J41" s="16">
        <v>1.5669999999999999</v>
      </c>
      <c r="K41" s="16">
        <v>1.5669999999999999</v>
      </c>
      <c r="L41" s="16">
        <v>1.5669999999999999</v>
      </c>
      <c r="M41" s="16">
        <v>1.5669999999999999</v>
      </c>
      <c r="N41" s="16">
        <v>1.5669999999999999</v>
      </c>
      <c r="O41" s="16">
        <v>1.5669999999999999</v>
      </c>
      <c r="P41" s="16">
        <v>1.5669999999999999</v>
      </c>
      <c r="Q41" s="16">
        <v>1.5669999999999999</v>
      </c>
      <c r="R41" s="16">
        <v>1.5669999999999999</v>
      </c>
      <c r="S41" s="16">
        <v>1.5669999999999999</v>
      </c>
      <c r="T41" s="16">
        <v>1.5669999999999999</v>
      </c>
      <c r="U41" s="16">
        <v>1.5669999999999999</v>
      </c>
      <c r="V41" s="16">
        <v>1.5669999999999999</v>
      </c>
      <c r="W41" s="16">
        <v>1.5669999999999999</v>
      </c>
      <c r="X41" s="16">
        <v>1.5669999999999999</v>
      </c>
      <c r="Y41" s="16">
        <v>1.5669999999999999</v>
      </c>
      <c r="Z41" s="16">
        <v>1.5669999999999999</v>
      </c>
      <c r="AA41" s="17">
        <v>1.5669999999999999</v>
      </c>
      <c r="AB41" s="18">
        <v>1.5674260516347684</v>
      </c>
      <c r="AC41" s="17">
        <f>AVERAGE('[1]Output-CY-Base'!AC25:AD25)</f>
        <v>1.8055615702916994</v>
      </c>
    </row>
    <row r="42" spans="2:32" ht="12" thickBot="1" x14ac:dyDescent="0.25">
      <c r="B42" s="15" t="s">
        <v>16</v>
      </c>
      <c r="C42" s="16">
        <v>2.766</v>
      </c>
      <c r="D42" s="16">
        <v>2.766</v>
      </c>
      <c r="E42" s="16">
        <v>2.766</v>
      </c>
      <c r="F42" s="16">
        <v>2.766</v>
      </c>
      <c r="G42" s="16">
        <v>2.766</v>
      </c>
      <c r="H42" s="16">
        <v>2.766</v>
      </c>
      <c r="I42" s="16">
        <v>2.7839999999999998</v>
      </c>
      <c r="J42" s="16">
        <v>2.8029999999999999</v>
      </c>
      <c r="K42" s="16">
        <v>2.8029999999999999</v>
      </c>
      <c r="L42" s="16">
        <v>2.8029999999999999</v>
      </c>
      <c r="M42" s="16">
        <v>2.8029999999999999</v>
      </c>
      <c r="N42" s="16">
        <v>2.8029999999999999</v>
      </c>
      <c r="O42" s="16">
        <v>2.8029999999999999</v>
      </c>
      <c r="P42" s="16">
        <v>2.8029999999999999</v>
      </c>
      <c r="Q42" s="16">
        <v>2.8029999999999999</v>
      </c>
      <c r="R42" s="16">
        <v>2.8029999999999999</v>
      </c>
      <c r="S42" s="16">
        <v>2.8029999999999999</v>
      </c>
      <c r="T42" s="16">
        <v>2.8029999999999999</v>
      </c>
      <c r="U42" s="16">
        <v>2.8029999999999999</v>
      </c>
      <c r="V42" s="16">
        <v>2.8029999999999999</v>
      </c>
      <c r="W42" s="16">
        <v>2.8029999999999999</v>
      </c>
      <c r="X42" s="16">
        <v>2.8029999999999999</v>
      </c>
      <c r="Y42" s="16">
        <v>2.8029999999999999</v>
      </c>
      <c r="Z42" s="16">
        <v>2.8029999999999999</v>
      </c>
      <c r="AA42" s="17">
        <v>2.8029999999999999</v>
      </c>
      <c r="AB42" s="18">
        <v>2.80316041568401</v>
      </c>
      <c r="AC42" s="17">
        <f>AVERAGE('[1]Output-CY-Base'!AC26:AD26)</f>
        <v>3.4071078773927073</v>
      </c>
    </row>
    <row r="43" spans="2:32" x14ac:dyDescent="0.2">
      <c r="B43" s="20" t="s">
        <v>17</v>
      </c>
      <c r="C43" s="21"/>
      <c r="D43" s="21"/>
      <c r="E43" s="21"/>
      <c r="F43" s="21"/>
      <c r="G43" s="21"/>
      <c r="H43" s="21"/>
      <c r="I43" s="21"/>
      <c r="J43" s="21"/>
      <c r="K43" s="21"/>
      <c r="L43" s="21"/>
      <c r="M43" s="21"/>
      <c r="N43" s="21"/>
      <c r="O43" s="21"/>
      <c r="P43" s="21"/>
      <c r="Q43" s="21"/>
      <c r="R43" s="21"/>
      <c r="S43" s="21"/>
      <c r="T43" s="21"/>
      <c r="U43" s="21"/>
      <c r="V43" s="21"/>
      <c r="W43" s="21"/>
      <c r="X43" s="21"/>
      <c r="Y43" s="21"/>
      <c r="Z43" s="21"/>
      <c r="AA43" s="22"/>
      <c r="AB43" s="23"/>
      <c r="AC43" s="22"/>
    </row>
    <row r="44" spans="2:32" x14ac:dyDescent="0.2">
      <c r="B44" s="15" t="s">
        <v>19</v>
      </c>
      <c r="C44" s="24">
        <v>0.61599999999999999</v>
      </c>
      <c r="D44" s="24">
        <v>0.61599999999999999</v>
      </c>
      <c r="E44" s="24">
        <v>0.61599999999999999</v>
      </c>
      <c r="F44" s="24">
        <v>0.61599999999999999</v>
      </c>
      <c r="G44" s="24">
        <v>0.61599999999999999</v>
      </c>
      <c r="H44" s="24">
        <v>0.61599999999999999</v>
      </c>
      <c r="I44" s="24">
        <v>0.61599999999999999</v>
      </c>
      <c r="J44" s="24">
        <v>0.61599999999999999</v>
      </c>
      <c r="K44" s="24">
        <v>0.61599999999999999</v>
      </c>
      <c r="L44" s="24">
        <v>0.61599999999999999</v>
      </c>
      <c r="M44" s="24">
        <v>0.61599999999999999</v>
      </c>
      <c r="N44" s="24">
        <v>0.61599999999999999</v>
      </c>
      <c r="O44" s="24">
        <v>0.61599999999999999</v>
      </c>
      <c r="P44" s="24">
        <v>0.61599999999999999</v>
      </c>
      <c r="Q44" s="24">
        <v>0.61599999999999999</v>
      </c>
      <c r="R44" s="24">
        <v>0.61599999999999999</v>
      </c>
      <c r="S44" s="24">
        <v>0.61599999999999999</v>
      </c>
      <c r="T44" s="24">
        <v>0.61599999999999999</v>
      </c>
      <c r="U44" s="24">
        <v>0.61599999999999999</v>
      </c>
      <c r="V44" s="24">
        <v>0.61599999999999999</v>
      </c>
      <c r="W44" s="24">
        <v>0.61599999999999999</v>
      </c>
      <c r="X44" s="24">
        <v>0.61599999999999999</v>
      </c>
      <c r="Y44" s="24">
        <v>0.61599999999999999</v>
      </c>
      <c r="Z44" s="24">
        <v>0.61599999999999999</v>
      </c>
      <c r="AA44" s="27">
        <v>0.61599999999999999</v>
      </c>
      <c r="AB44" s="28">
        <f>AA44</f>
        <v>0.61599999999999999</v>
      </c>
      <c r="AC44" s="27">
        <f t="shared" ref="AC44:AC45" si="1">AB44</f>
        <v>0.61599999999999999</v>
      </c>
    </row>
    <row r="45" spans="2:32" ht="12" thickBot="1" x14ac:dyDescent="0.25">
      <c r="B45" s="15" t="s">
        <v>20</v>
      </c>
      <c r="C45" s="24">
        <v>0.61</v>
      </c>
      <c r="D45" s="24">
        <v>0.61</v>
      </c>
      <c r="E45" s="24">
        <v>0.61</v>
      </c>
      <c r="F45" s="24">
        <v>0.61</v>
      </c>
      <c r="G45" s="24">
        <v>0.61</v>
      </c>
      <c r="H45" s="24">
        <v>0.61</v>
      </c>
      <c r="I45" s="24">
        <v>0.61</v>
      </c>
      <c r="J45" s="24">
        <v>0.61</v>
      </c>
      <c r="K45" s="24">
        <v>0.61</v>
      </c>
      <c r="L45" s="24">
        <v>0.61</v>
      </c>
      <c r="M45" s="24">
        <v>0.61</v>
      </c>
      <c r="N45" s="24">
        <v>0.61</v>
      </c>
      <c r="O45" s="24">
        <v>0.61</v>
      </c>
      <c r="P45" s="24">
        <v>0.61</v>
      </c>
      <c r="Q45" s="24">
        <v>0.61</v>
      </c>
      <c r="R45" s="24">
        <v>0.61</v>
      </c>
      <c r="S45" s="24">
        <v>0.61</v>
      </c>
      <c r="T45" s="24">
        <v>0.61</v>
      </c>
      <c r="U45" s="24">
        <v>0.61</v>
      </c>
      <c r="V45" s="24">
        <v>0.61</v>
      </c>
      <c r="W45" s="24">
        <v>0.61</v>
      </c>
      <c r="X45" s="24">
        <v>0.61</v>
      </c>
      <c r="Y45" s="24">
        <v>0.61</v>
      </c>
      <c r="Z45" s="24">
        <v>0.61</v>
      </c>
      <c r="AA45" s="27">
        <v>0.61</v>
      </c>
      <c r="AB45" s="29">
        <f t="shared" ref="AB45" si="2">AA45</f>
        <v>0.61</v>
      </c>
      <c r="AC45" s="30">
        <f t="shared" si="1"/>
        <v>0.61</v>
      </c>
    </row>
    <row r="46" spans="2:32" ht="12" thickBot="1" x14ac:dyDescent="0.25">
      <c r="B46" s="31" t="s">
        <v>21</v>
      </c>
      <c r="C46" s="32">
        <v>0.64400000000000002</v>
      </c>
      <c r="D46" s="32">
        <v>0.64400000000000002</v>
      </c>
      <c r="E46" s="32">
        <v>0.64400000000000002</v>
      </c>
      <c r="F46" s="32">
        <v>0.64400000000000002</v>
      </c>
      <c r="G46" s="32">
        <v>0.64400000000000002</v>
      </c>
      <c r="H46" s="32">
        <v>0.64400000000000002</v>
      </c>
      <c r="I46" s="32">
        <v>0.64400000000000002</v>
      </c>
      <c r="J46" s="32">
        <v>0.64400000000000002</v>
      </c>
      <c r="K46" s="32">
        <v>0.64400000000000002</v>
      </c>
      <c r="L46" s="32">
        <v>0.64400000000000002</v>
      </c>
      <c r="M46" s="32">
        <v>0.64400000000000002</v>
      </c>
      <c r="N46" s="32">
        <v>0.64400000000000002</v>
      </c>
      <c r="O46" s="32">
        <v>0.64400000000000002</v>
      </c>
      <c r="P46" s="32">
        <v>0.64400000000000002</v>
      </c>
      <c r="Q46" s="32">
        <v>0.64400000000000002</v>
      </c>
      <c r="R46" s="32">
        <v>0.64400000000000002</v>
      </c>
      <c r="S46" s="32">
        <v>0.64400000000000002</v>
      </c>
      <c r="T46" s="32">
        <v>0.64400000000000002</v>
      </c>
      <c r="U46" s="32">
        <v>0.64400000000000002</v>
      </c>
      <c r="V46" s="32">
        <v>0.64400000000000002</v>
      </c>
      <c r="W46" s="32">
        <v>0.64400000000000002</v>
      </c>
      <c r="X46" s="32">
        <v>0.64400000000000002</v>
      </c>
      <c r="Y46" s="32">
        <v>0.64400000000000002</v>
      </c>
      <c r="Z46" s="32">
        <v>0.64400000000000002</v>
      </c>
      <c r="AA46" s="30">
        <v>0.64400000000000002</v>
      </c>
    </row>
    <row r="48" spans="2:32" ht="13.5" thickBot="1" x14ac:dyDescent="0.25">
      <c r="B48" s="6" t="s">
        <v>18</v>
      </c>
    </row>
    <row r="49" spans="2:34" x14ac:dyDescent="0.2">
      <c r="B49" s="7" t="s">
        <v>4</v>
      </c>
      <c r="C49" s="8">
        <v>2017</v>
      </c>
      <c r="D49" s="8">
        <v>2018</v>
      </c>
      <c r="E49" s="8">
        <v>2019</v>
      </c>
      <c r="F49" s="8">
        <v>2020</v>
      </c>
      <c r="G49" s="8">
        <v>2021</v>
      </c>
      <c r="H49" s="8">
        <v>2022</v>
      </c>
      <c r="I49" s="8">
        <v>2023</v>
      </c>
      <c r="J49" s="8">
        <v>2024</v>
      </c>
      <c r="K49" s="8">
        <v>2025</v>
      </c>
      <c r="L49" s="8">
        <v>2026</v>
      </c>
      <c r="M49" s="8">
        <v>2027</v>
      </c>
      <c r="N49" s="8">
        <v>2028</v>
      </c>
      <c r="O49" s="8">
        <v>2029</v>
      </c>
      <c r="P49" s="8">
        <v>2030</v>
      </c>
      <c r="Q49" s="8">
        <v>2031</v>
      </c>
      <c r="R49" s="8">
        <v>2032</v>
      </c>
      <c r="S49" s="8">
        <v>2033</v>
      </c>
      <c r="T49" s="8">
        <v>2034</v>
      </c>
      <c r="U49" s="8">
        <v>2035</v>
      </c>
      <c r="V49" s="8">
        <v>2036</v>
      </c>
      <c r="W49" s="8">
        <v>2037</v>
      </c>
      <c r="X49" s="8">
        <v>2038</v>
      </c>
      <c r="Y49" s="8">
        <v>2039</v>
      </c>
      <c r="Z49" s="8">
        <v>2040</v>
      </c>
      <c r="AA49" s="9">
        <v>2041</v>
      </c>
      <c r="AB49" s="33">
        <f t="shared" ref="AB49:AH49" si="3">AA49+1</f>
        <v>2042</v>
      </c>
      <c r="AC49" s="34">
        <f t="shared" si="3"/>
        <v>2043</v>
      </c>
      <c r="AD49" s="34">
        <f t="shared" si="3"/>
        <v>2044</v>
      </c>
      <c r="AE49" s="34">
        <f t="shared" si="3"/>
        <v>2045</v>
      </c>
      <c r="AF49" s="34">
        <f t="shared" si="3"/>
        <v>2046</v>
      </c>
      <c r="AG49" s="34">
        <f t="shared" si="3"/>
        <v>2047</v>
      </c>
      <c r="AH49" s="34">
        <f t="shared" si="3"/>
        <v>2048</v>
      </c>
    </row>
    <row r="50" spans="2:34" x14ac:dyDescent="0.2">
      <c r="B50" s="11" t="s">
        <v>5</v>
      </c>
      <c r="C50" s="12"/>
      <c r="D50" s="12"/>
      <c r="E50" s="12"/>
      <c r="F50" s="12"/>
      <c r="G50" s="12"/>
      <c r="H50" s="12"/>
      <c r="I50" s="12"/>
      <c r="J50" s="12"/>
      <c r="K50" s="12"/>
      <c r="L50" s="12"/>
      <c r="M50" s="12"/>
      <c r="N50" s="12"/>
      <c r="O50" s="12"/>
      <c r="P50" s="12"/>
      <c r="Q50" s="12"/>
      <c r="R50" s="12"/>
      <c r="S50" s="12"/>
      <c r="T50" s="12"/>
      <c r="U50" s="12"/>
      <c r="V50" s="12"/>
      <c r="W50" s="12"/>
      <c r="X50" s="12"/>
      <c r="Y50" s="12"/>
      <c r="Z50" s="12"/>
      <c r="AA50" s="13"/>
      <c r="AB50" s="35"/>
      <c r="AC50" s="36"/>
      <c r="AD50" s="36"/>
      <c r="AE50" s="36"/>
      <c r="AF50" s="36"/>
      <c r="AG50" s="36"/>
      <c r="AH50" s="37"/>
    </row>
    <row r="51" spans="2:34" x14ac:dyDescent="0.2">
      <c r="B51" s="15" t="s">
        <v>6</v>
      </c>
      <c r="C51" s="25">
        <v>254.04878244864904</v>
      </c>
      <c r="D51" s="25">
        <v>220.42155755657299</v>
      </c>
      <c r="E51" s="25">
        <v>163.8659063106094</v>
      </c>
      <c r="F51" s="25">
        <v>144.09757268358555</v>
      </c>
      <c r="G51" s="25">
        <v>142.79244427813171</v>
      </c>
      <c r="H51" s="25">
        <v>142.36169885919838</v>
      </c>
      <c r="I51" s="25">
        <v>140.57627632310306</v>
      </c>
      <c r="J51" s="25">
        <v>141.14996323117771</v>
      </c>
      <c r="K51" s="25">
        <v>142.38611985674206</v>
      </c>
      <c r="L51" s="25">
        <v>145.3995676880223</v>
      </c>
      <c r="M51" s="25">
        <v>146.99014596101281</v>
      </c>
      <c r="N51" s="25">
        <v>148.48433649024068</v>
      </c>
      <c r="O51" s="25">
        <v>151.14248022285125</v>
      </c>
      <c r="P51" s="25">
        <v>150.07916657380613</v>
      </c>
      <c r="Q51" s="25">
        <v>153.43293975328578</v>
      </c>
      <c r="R51" s="25">
        <v>156.25845984878777</v>
      </c>
      <c r="S51" s="25">
        <v>159.44795097493034</v>
      </c>
      <c r="T51" s="25">
        <v>161.48838284122564</v>
      </c>
      <c r="U51" s="25">
        <v>162.94418941502508</v>
      </c>
      <c r="V51" s="25">
        <v>163.04492542776268</v>
      </c>
      <c r="W51" s="25">
        <v>163.04492542776268</v>
      </c>
      <c r="X51" s="25">
        <v>163.04492542776268</v>
      </c>
      <c r="Y51" s="25">
        <v>163.04492542776268</v>
      </c>
      <c r="Z51" s="25">
        <v>163.04492542776268</v>
      </c>
      <c r="AA51" s="26">
        <v>163.04492542776268</v>
      </c>
      <c r="AB51" s="38">
        <f>[1]EnergyInput!AC45</f>
        <v>163.04492542776268</v>
      </c>
      <c r="AC51" s="39">
        <f>[1]EnergyInput!AD45</f>
        <v>0</v>
      </c>
      <c r="AD51" s="39">
        <f>[1]EnergyInput!AE45</f>
        <v>0</v>
      </c>
      <c r="AE51" s="39">
        <f>[1]EnergyInput!AF45</f>
        <v>0</v>
      </c>
      <c r="AF51" s="39">
        <f>[1]EnergyInput!AG45</f>
        <v>0</v>
      </c>
      <c r="AG51" s="39">
        <f>[1]EnergyInput!AH45</f>
        <v>0</v>
      </c>
      <c r="AH51" s="40">
        <f>[1]EnergyInput!AI45</f>
        <v>0</v>
      </c>
    </row>
    <row r="52" spans="2:34" x14ac:dyDescent="0.2">
      <c r="B52" s="15" t="s">
        <v>7</v>
      </c>
      <c r="C52" s="25">
        <v>221.50361549636949</v>
      </c>
      <c r="D52" s="25">
        <v>148.69225859564744</v>
      </c>
      <c r="E52" s="25">
        <v>135.24674963679664</v>
      </c>
      <c r="F52" s="25">
        <v>124.88003389830509</v>
      </c>
      <c r="G52" s="25">
        <v>128.19183050845425</v>
      </c>
      <c r="H52" s="25">
        <v>125.09846004842035</v>
      </c>
      <c r="I52" s="25">
        <v>126.12065084744746</v>
      </c>
      <c r="J52" s="25">
        <v>127.49035254235932</v>
      </c>
      <c r="K52" s="25">
        <v>128.93389539951866</v>
      </c>
      <c r="L52" s="25">
        <v>133.65205423728816</v>
      </c>
      <c r="M52" s="25">
        <v>136.08975108958984</v>
      </c>
      <c r="N52" s="25">
        <v>137.19283002421017</v>
      </c>
      <c r="O52" s="25">
        <v>140.60077481839323</v>
      </c>
      <c r="P52" s="25">
        <v>139.95757288133899</v>
      </c>
      <c r="Q52" s="25">
        <v>143.91532009685088</v>
      </c>
      <c r="R52" s="25">
        <v>148.09603874091869</v>
      </c>
      <c r="S52" s="25">
        <v>151.76462179175593</v>
      </c>
      <c r="T52" s="25">
        <v>154.42642169491526</v>
      </c>
      <c r="U52" s="25">
        <v>156.77179661015595</v>
      </c>
      <c r="V52" s="25">
        <v>157.27995544794916</v>
      </c>
      <c r="W52" s="25">
        <v>157.27995544794916</v>
      </c>
      <c r="X52" s="25">
        <v>157.27995544794916</v>
      </c>
      <c r="Y52" s="25">
        <v>157.27995544794916</v>
      </c>
      <c r="Z52" s="25">
        <v>157.27995544794916</v>
      </c>
      <c r="AA52" s="26">
        <v>157.27995544794916</v>
      </c>
      <c r="AB52" s="38">
        <f>[1]EnergyInput!AC46</f>
        <v>210.71596875</v>
      </c>
      <c r="AC52" s="39">
        <f>[1]EnergyInput!AD46</f>
        <v>207.80689453125001</v>
      </c>
      <c r="AD52" s="39">
        <f>[1]EnergyInput!AE46</f>
        <v>207.43674999999999</v>
      </c>
      <c r="AE52" s="39">
        <f>[1]EnergyInput!AF46</f>
        <v>203.2445390625</v>
      </c>
      <c r="AF52" s="39">
        <f>[1]EnergyInput!AG46</f>
        <v>199.0604140625</v>
      </c>
      <c r="AG52" s="39">
        <f>[1]EnergyInput!AH46</f>
        <v>200.99245703125001</v>
      </c>
      <c r="AH52" s="40">
        <f>[1]EnergyInput!AI46</f>
        <v>181.47227343750001</v>
      </c>
    </row>
    <row r="53" spans="2:34" x14ac:dyDescent="0.2">
      <c r="B53" s="15" t="s">
        <v>8</v>
      </c>
      <c r="C53" s="25">
        <v>139.16541501210509</v>
      </c>
      <c r="D53" s="25">
        <v>117.25840677966102</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6">
        <v>0</v>
      </c>
      <c r="AB53" s="38">
        <f>[1]EnergyInput!AC47</f>
        <v>93.732566406250001</v>
      </c>
      <c r="AC53" s="39">
        <f>[1]EnergyInput!AD47</f>
        <v>86.834539062499999</v>
      </c>
      <c r="AD53" s="39">
        <f>[1]EnergyInput!AE47</f>
        <v>87.596929687499994</v>
      </c>
      <c r="AE53" s="39">
        <f>[1]EnergyInput!AF47</f>
        <v>81.607589843750006</v>
      </c>
      <c r="AF53" s="39">
        <f>[1]EnergyInput!AG47</f>
        <v>77.409675781250002</v>
      </c>
      <c r="AG53" s="39">
        <f>[1]EnergyInput!AH47</f>
        <v>78.764085937499999</v>
      </c>
      <c r="AH53" s="40">
        <f>[1]EnergyInput!AI47</f>
        <v>66.849511718749994</v>
      </c>
    </row>
    <row r="54" spans="2:34" ht="12" thickBot="1" x14ac:dyDescent="0.25">
      <c r="B54" s="15" t="s">
        <v>9</v>
      </c>
      <c r="C54" s="25">
        <v>159.41253127413407</v>
      </c>
      <c r="D54" s="25">
        <v>140.63742764478491</v>
      </c>
      <c r="E54" s="25">
        <v>107.75755737451459</v>
      </c>
      <c r="F54" s="25">
        <v>105.62765003860865</v>
      </c>
      <c r="G54" s="25">
        <v>105.22091675675676</v>
      </c>
      <c r="H54" s="25">
        <v>105.12805899614594</v>
      </c>
      <c r="I54" s="25">
        <v>105.04730594593946</v>
      </c>
      <c r="J54" s="25">
        <v>105.49423135134487</v>
      </c>
      <c r="K54" s="25">
        <v>105.31667397683677</v>
      </c>
      <c r="L54" s="25">
        <v>108.30166888031027</v>
      </c>
      <c r="M54" s="25">
        <v>108.44697822393405</v>
      </c>
      <c r="N54" s="25">
        <v>108.65187799227243</v>
      </c>
      <c r="O54" s="25">
        <v>108.61808247104108</v>
      </c>
      <c r="P54" s="25">
        <v>108.60838702702054</v>
      </c>
      <c r="Q54" s="25">
        <v>108.82831413127136</v>
      </c>
      <c r="R54" s="25">
        <v>109.29825173744757</v>
      </c>
      <c r="S54" s="25">
        <v>109.10070208494486</v>
      </c>
      <c r="T54" s="25">
        <v>109.16804237837837</v>
      </c>
      <c r="U54" s="25">
        <v>108.96823783782487</v>
      </c>
      <c r="V54" s="25">
        <v>108.99734177605622</v>
      </c>
      <c r="W54" s="25">
        <v>108.99734177605622</v>
      </c>
      <c r="X54" s="25">
        <v>108.99734177605622</v>
      </c>
      <c r="Y54" s="25">
        <v>108.99734177605622</v>
      </c>
      <c r="Z54" s="25">
        <v>108.99734177605622</v>
      </c>
      <c r="AA54" s="26">
        <v>108.99734177605622</v>
      </c>
      <c r="AB54" s="38">
        <f>[1]EnergyInput!AC48</f>
        <v>39.382815429687497</v>
      </c>
      <c r="AC54" s="39">
        <f>[1]EnergyInput!AD48</f>
        <v>35.6433974609375</v>
      </c>
      <c r="AD54" s="39">
        <f>[1]EnergyInput!AE48</f>
        <v>40.096131835937499</v>
      </c>
      <c r="AE54" s="39">
        <f>[1]EnergyInput!AF48</f>
        <v>30.593722656250002</v>
      </c>
      <c r="AF54" s="39">
        <f>[1]EnergyInput!AG48</f>
        <v>26.264525878906252</v>
      </c>
      <c r="AG54" s="39">
        <f>[1]EnergyInput!AH48</f>
        <v>27.543523437499999</v>
      </c>
      <c r="AH54" s="40">
        <f>[1]EnergyInput!AI48</f>
        <v>17.242130371093751</v>
      </c>
    </row>
    <row r="55" spans="2:34" x14ac:dyDescent="0.2">
      <c r="B55" s="20" t="s">
        <v>10</v>
      </c>
      <c r="C55" s="21"/>
      <c r="D55" s="21"/>
      <c r="E55" s="21"/>
      <c r="F55" s="21"/>
      <c r="G55" s="21"/>
      <c r="H55" s="21"/>
      <c r="I55" s="21"/>
      <c r="J55" s="21"/>
      <c r="K55" s="21"/>
      <c r="L55" s="21"/>
      <c r="M55" s="21"/>
      <c r="N55" s="21"/>
      <c r="O55" s="21"/>
      <c r="P55" s="21"/>
      <c r="Q55" s="21"/>
      <c r="R55" s="21"/>
      <c r="S55" s="21"/>
      <c r="T55" s="21"/>
      <c r="U55" s="21"/>
      <c r="V55" s="21"/>
      <c r="W55" s="21"/>
      <c r="X55" s="21"/>
      <c r="Y55" s="21"/>
      <c r="Z55" s="21"/>
      <c r="AA55" s="22"/>
      <c r="AB55" s="41"/>
      <c r="AC55" s="42"/>
      <c r="AD55" s="42"/>
      <c r="AE55" s="42"/>
      <c r="AF55" s="42"/>
      <c r="AG55" s="42"/>
      <c r="AH55" s="43"/>
    </row>
    <row r="56" spans="2:34" x14ac:dyDescent="0.2">
      <c r="B56" s="15" t="s">
        <v>11</v>
      </c>
      <c r="C56" s="25">
        <v>16.747153246748866</v>
      </c>
      <c r="D56" s="25">
        <v>23.833385064930685</v>
      </c>
      <c r="E56" s="25">
        <v>16.058784740267047</v>
      </c>
      <c r="F56" s="25">
        <v>13.515606818161363</v>
      </c>
      <c r="G56" s="25">
        <v>11.811143181804546</v>
      </c>
      <c r="H56" s="25">
        <v>10.729142532470455</v>
      </c>
      <c r="I56" s="25">
        <v>10.819390909080685</v>
      </c>
      <c r="J56" s="25">
        <v>10.122040909084092</v>
      </c>
      <c r="K56" s="25">
        <v>10.178772077914774</v>
      </c>
      <c r="L56" s="25">
        <v>22.083104220780683</v>
      </c>
      <c r="M56" s="25">
        <v>21.712663636363636</v>
      </c>
      <c r="N56" s="25">
        <v>20.51159025974318</v>
      </c>
      <c r="O56" s="25">
        <v>20.079333116887504</v>
      </c>
      <c r="P56" s="25">
        <v>11.969324999989773</v>
      </c>
      <c r="Q56" s="25">
        <v>12.971784740267047</v>
      </c>
      <c r="R56" s="25">
        <v>13.550321103893182</v>
      </c>
      <c r="S56" s="25">
        <v>14.990642532470456</v>
      </c>
      <c r="T56" s="25">
        <v>15.84066681818182</v>
      </c>
      <c r="U56" s="25">
        <v>16.937379545451137</v>
      </c>
      <c r="V56" s="25">
        <v>17.456440909090908</v>
      </c>
      <c r="W56" s="25">
        <v>17.456440909090908</v>
      </c>
      <c r="X56" s="25">
        <v>17.456440909090908</v>
      </c>
      <c r="Y56" s="25">
        <v>17.456440909090908</v>
      </c>
      <c r="Z56" s="25">
        <v>17.456440909090908</v>
      </c>
      <c r="AA56" s="26">
        <v>17.456440909090908</v>
      </c>
      <c r="AB56" s="38">
        <f>[1]EnergyInput!AC51</f>
        <v>82.948765624999993</v>
      </c>
      <c r="AC56" s="39">
        <f>[1]EnergyInput!AD51</f>
        <v>80.212606445312503</v>
      </c>
      <c r="AD56" s="39">
        <f>[1]EnergyInput!AE51</f>
        <v>80.607990234374995</v>
      </c>
      <c r="AE56" s="39">
        <f>[1]EnergyInput!AF51</f>
        <v>79.404399414062496</v>
      </c>
      <c r="AF56" s="39">
        <f>[1]EnergyInput!AG51</f>
        <v>82.703686523437497</v>
      </c>
      <c r="AG56" s="39">
        <f>[1]EnergyInput!AH51</f>
        <v>87.657106445312493</v>
      </c>
      <c r="AH56" s="40">
        <f>[1]EnergyInput!AI51</f>
        <v>89.957993164062501</v>
      </c>
    </row>
    <row r="57" spans="2:34" x14ac:dyDescent="0.2">
      <c r="B57" s="15" t="s">
        <v>12</v>
      </c>
      <c r="C57" s="25">
        <v>169.72719654630657</v>
      </c>
      <c r="D57" s="25">
        <v>154.28318524333517</v>
      </c>
      <c r="E57" s="25">
        <v>118.28951773939781</v>
      </c>
      <c r="F57" s="25">
        <v>118.16783830454835</v>
      </c>
      <c r="G57" s="25">
        <v>117.15255824174506</v>
      </c>
      <c r="H57" s="25">
        <v>116.06474882259892</v>
      </c>
      <c r="I57" s="25">
        <v>115.19159340657363</v>
      </c>
      <c r="J57" s="25">
        <v>114.73954945053626</v>
      </c>
      <c r="K57" s="25">
        <v>113.89964835164835</v>
      </c>
      <c r="L57" s="25">
        <v>115.09028194662199</v>
      </c>
      <c r="M57" s="25">
        <v>100.29616954474946</v>
      </c>
      <c r="N57" s="25">
        <v>98.664733751963752</v>
      </c>
      <c r="O57" s="25">
        <v>97.167888226048362</v>
      </c>
      <c r="P57" s="25">
        <v>85.428507692294517</v>
      </c>
      <c r="Q57" s="25">
        <v>85.448517739407691</v>
      </c>
      <c r="R57" s="25">
        <v>84.728619466249455</v>
      </c>
      <c r="S57" s="25">
        <v>84.606267503917579</v>
      </c>
      <c r="T57" s="25">
        <v>84.015977142857153</v>
      </c>
      <c r="U57" s="25">
        <v>83.99379560438571</v>
      </c>
      <c r="V57" s="25">
        <v>83.564855886965944</v>
      </c>
      <c r="W57" s="25">
        <v>83.564855886965944</v>
      </c>
      <c r="X57" s="25">
        <v>83.564855886965944</v>
      </c>
      <c r="Y57" s="25">
        <v>83.564855886965944</v>
      </c>
      <c r="Z57" s="25">
        <v>83.564855886965944</v>
      </c>
      <c r="AA57" s="26">
        <v>83.564855886965944</v>
      </c>
      <c r="AB57" s="38">
        <f>[1]EnergyInput!AC52</f>
        <v>17.462160034179689</v>
      </c>
      <c r="AC57" s="39">
        <f>[1]EnergyInput!AD52</f>
        <v>16.400794799804686</v>
      </c>
      <c r="AD57" s="39">
        <f>[1]EnergyInput!AE52</f>
        <v>17.403446289062501</v>
      </c>
      <c r="AE57" s="39">
        <f>[1]EnergyInput!AF52</f>
        <v>16.657584533691406</v>
      </c>
      <c r="AF57" s="39">
        <f>[1]EnergyInput!AG52</f>
        <v>17.171715515136718</v>
      </c>
      <c r="AG57" s="39">
        <f>[1]EnergyInput!AH52</f>
        <v>18.142957763671873</v>
      </c>
      <c r="AH57" s="40">
        <f>[1]EnergyInput!AI52</f>
        <v>17.453270874023438</v>
      </c>
    </row>
    <row r="58" spans="2:34" x14ac:dyDescent="0.2">
      <c r="B58" s="15" t="s">
        <v>13</v>
      </c>
      <c r="C58" s="25">
        <v>89.252549128917082</v>
      </c>
      <c r="D58" s="25">
        <v>81.121873170731703</v>
      </c>
      <c r="E58" s="25">
        <v>62.193371428575603</v>
      </c>
      <c r="F58" s="25">
        <v>62.340133797912202</v>
      </c>
      <c r="G58" s="25">
        <v>62.197255284546344</v>
      </c>
      <c r="H58" s="25">
        <v>62.193371428575603</v>
      </c>
      <c r="I58" s="25">
        <v>62.186874796741463</v>
      </c>
      <c r="J58" s="25">
        <v>62.333001626009761</v>
      </c>
      <c r="K58" s="25">
        <v>62.178093379795115</v>
      </c>
      <c r="L58" s="25">
        <v>66.07035261323901</v>
      </c>
      <c r="M58" s="25">
        <v>66.189747735190238</v>
      </c>
      <c r="N58" s="25">
        <v>66.236627177697557</v>
      </c>
      <c r="O58" s="25">
        <v>66.07035261323901</v>
      </c>
      <c r="P58" s="25">
        <v>66.066107317063427</v>
      </c>
      <c r="Q58" s="25">
        <v>66.0576250871122</v>
      </c>
      <c r="R58" s="25">
        <v>66.205237630663405</v>
      </c>
      <c r="S58" s="25">
        <v>66.02750940766829</v>
      </c>
      <c r="T58" s="25">
        <v>65.968850731707306</v>
      </c>
      <c r="U58" s="25">
        <v>66.006386991863423</v>
      </c>
      <c r="V58" s="25">
        <v>66.013022996517066</v>
      </c>
      <c r="W58" s="25">
        <v>66.013022996517066</v>
      </c>
      <c r="X58" s="25">
        <v>66.013022996517066</v>
      </c>
      <c r="Y58" s="25">
        <v>66.013022996517066</v>
      </c>
      <c r="Z58" s="25">
        <v>66.013022996517066</v>
      </c>
      <c r="AA58" s="26">
        <v>66.013022996517066</v>
      </c>
      <c r="AB58" s="38">
        <f>[1]EnergyInput!AC54</f>
        <v>62.564769531250001</v>
      </c>
      <c r="AC58" s="39">
        <f>[1]EnergyInput!AD54</f>
        <v>62.746646484374999</v>
      </c>
      <c r="AD58" s="39">
        <f>[1]EnergyInput!AE54</f>
        <v>62.564771484375001</v>
      </c>
      <c r="AE58" s="39">
        <f>[1]EnergyInput!AF54</f>
        <v>62.564769531250001</v>
      </c>
      <c r="AF58" s="39">
        <f>[1]EnergyInput!AG54</f>
        <v>62.564769531250001</v>
      </c>
      <c r="AG58" s="39">
        <f>[1]EnergyInput!AH54</f>
        <v>62.746644531249999</v>
      </c>
      <c r="AH58" s="40">
        <f>[1]EnergyInput!AI54</f>
        <v>62.564771484375001</v>
      </c>
    </row>
    <row r="59" spans="2:34" x14ac:dyDescent="0.2">
      <c r="B59" s="15" t="s">
        <v>14</v>
      </c>
      <c r="C59" s="25">
        <v>185.94206536268155</v>
      </c>
      <c r="D59" s="25">
        <v>165.16024667205147</v>
      </c>
      <c r="E59" s="25">
        <v>126.65957657084171</v>
      </c>
      <c r="F59" s="25">
        <v>126.82553321616803</v>
      </c>
      <c r="G59" s="25">
        <v>125.89662386823046</v>
      </c>
      <c r="H59" s="25">
        <v>125.37817317540286</v>
      </c>
      <c r="I59" s="25">
        <v>124.98393469584028</v>
      </c>
      <c r="J59" s="25">
        <v>124.95874809242071</v>
      </c>
      <c r="K59" s="25">
        <v>124.25675569167912</v>
      </c>
      <c r="L59" s="25">
        <v>125.25396620260378</v>
      </c>
      <c r="M59" s="25">
        <v>125.50033287227144</v>
      </c>
      <c r="N59" s="25">
        <v>125.6109249050557</v>
      </c>
      <c r="O59" s="25">
        <v>125.14003524890805</v>
      </c>
      <c r="P59" s="25">
        <v>122.89328674533547</v>
      </c>
      <c r="Q59" s="25">
        <v>123.1570485706753</v>
      </c>
      <c r="R59" s="25">
        <v>122.955891645188</v>
      </c>
      <c r="S59" s="25">
        <v>122.28281265152654</v>
      </c>
      <c r="T59" s="25">
        <v>121.25299881577051</v>
      </c>
      <c r="U59" s="25">
        <v>120.37559181268367</v>
      </c>
      <c r="V59" s="25">
        <v>119.30569109897185</v>
      </c>
      <c r="W59" s="25">
        <v>119.30569109897185</v>
      </c>
      <c r="X59" s="25">
        <v>119.30569109897185</v>
      </c>
      <c r="Y59" s="25">
        <v>119.30569109897185</v>
      </c>
      <c r="Z59" s="25">
        <v>119.30569109897185</v>
      </c>
      <c r="AA59" s="26">
        <v>119.30569109897185</v>
      </c>
      <c r="AB59" s="38">
        <f>[1]EnergyInput!AC55</f>
        <v>123.80914648437501</v>
      </c>
      <c r="AC59" s="39">
        <f>[1]EnergyInput!AD55</f>
        <v>124.040888671875</v>
      </c>
      <c r="AD59" s="39">
        <f>[1]EnergyInput!AE55</f>
        <v>123.62535351562499</v>
      </c>
      <c r="AE59" s="39">
        <f>[1]EnergyInput!AF55</f>
        <v>123.58680078125001</v>
      </c>
      <c r="AF59" s="39">
        <f>[1]EnergyInput!AG55</f>
        <v>123.72898046875</v>
      </c>
      <c r="AG59" s="39">
        <f>[1]EnergyInput!AH55</f>
        <v>124.18645117187501</v>
      </c>
      <c r="AH59" s="40">
        <f>[1]EnergyInput!AI55</f>
        <v>123.92061523437501</v>
      </c>
    </row>
    <row r="60" spans="2:34" x14ac:dyDescent="0.2">
      <c r="B60" s="15" t="s">
        <v>15</v>
      </c>
      <c r="C60" s="25">
        <v>82.501376914281607</v>
      </c>
      <c r="D60" s="25">
        <v>75.001922742854418</v>
      </c>
      <c r="E60" s="25">
        <v>57.528628114281595</v>
      </c>
      <c r="F60" s="25">
        <v>57.701011200000003</v>
      </c>
      <c r="G60" s="25">
        <v>57.517996799999999</v>
      </c>
      <c r="H60" s="25">
        <v>57.528628114281595</v>
      </c>
      <c r="I60" s="25">
        <v>57.522860799993602</v>
      </c>
      <c r="J60" s="25">
        <v>57.695660799993597</v>
      </c>
      <c r="K60" s="25">
        <v>57.49856091428159</v>
      </c>
      <c r="L60" s="25">
        <v>57.704768914281594</v>
      </c>
      <c r="M60" s="25">
        <v>57.654100114281604</v>
      </c>
      <c r="N60" s="25">
        <v>57.877568914281596</v>
      </c>
      <c r="O60" s="25">
        <v>57.704768914281594</v>
      </c>
      <c r="P60" s="25">
        <v>57.731103999993607</v>
      </c>
      <c r="Q60" s="25">
        <v>57.704768914281594</v>
      </c>
      <c r="R60" s="25">
        <v>57.872557714281591</v>
      </c>
      <c r="S60" s="25">
        <v>57.701430857145603</v>
      </c>
      <c r="T60" s="25">
        <v>57.665648640000001</v>
      </c>
      <c r="U60" s="25">
        <v>57.717823999996796</v>
      </c>
      <c r="V60" s="25">
        <v>57.943981714281591</v>
      </c>
      <c r="W60" s="25">
        <v>57.943981714281591</v>
      </c>
      <c r="X60" s="25">
        <v>57.943981714281591</v>
      </c>
      <c r="Y60" s="25">
        <v>57.943981714281591</v>
      </c>
      <c r="Z60" s="25">
        <v>57.943981714281591</v>
      </c>
      <c r="AA60" s="26">
        <v>57.943981714281591</v>
      </c>
      <c r="AB60" s="38">
        <f>[1]EnergyInput!AC56</f>
        <v>41.9</v>
      </c>
      <c r="AC60" s="39">
        <f>[1]EnergyInput!AD56</f>
        <v>41.9</v>
      </c>
      <c r="AD60" s="39">
        <f>[1]EnergyInput!AE56</f>
        <v>41.9</v>
      </c>
      <c r="AE60" s="39">
        <f>[1]EnergyInput!AF56</f>
        <v>41.9</v>
      </c>
      <c r="AF60" s="39">
        <f>[1]EnergyInput!AG56</f>
        <v>41.9</v>
      </c>
      <c r="AG60" s="39">
        <f>[1]EnergyInput!AH56</f>
        <v>41.9</v>
      </c>
      <c r="AH60" s="40">
        <f>[1]EnergyInput!AI56</f>
        <v>41.9</v>
      </c>
    </row>
    <row r="61" spans="2:34" ht="12" thickBot="1" x14ac:dyDescent="0.25">
      <c r="B61" s="15" t="s">
        <v>16</v>
      </c>
      <c r="C61" s="25">
        <v>184.01754968188578</v>
      </c>
      <c r="D61" s="25">
        <v>169.20992583316581</v>
      </c>
      <c r="E61" s="25">
        <v>126.09362596362104</v>
      </c>
      <c r="F61" s="25">
        <v>119.48105873105087</v>
      </c>
      <c r="G61" s="25">
        <v>117.31059965044804</v>
      </c>
      <c r="H61" s="25">
        <v>114.06609912859041</v>
      </c>
      <c r="I61" s="25">
        <v>112.15294404103545</v>
      </c>
      <c r="J61" s="25">
        <v>109.87136647872632</v>
      </c>
      <c r="K61" s="25">
        <v>109.29701768438993</v>
      </c>
      <c r="L61" s="25">
        <v>53.574895264405527</v>
      </c>
      <c r="M61" s="25">
        <v>60.496989810420551</v>
      </c>
      <c r="N61" s="25">
        <v>60.599297614484932</v>
      </c>
      <c r="O61" s="25">
        <v>60.303402061753303</v>
      </c>
      <c r="P61" s="25">
        <v>59.863588386505391</v>
      </c>
      <c r="Q61" s="25">
        <v>59.896999025491354</v>
      </c>
      <c r="R61" s="25">
        <v>59.89847966271364</v>
      </c>
      <c r="S61" s="25">
        <v>59.619330984330276</v>
      </c>
      <c r="T61" s="25">
        <v>59.760265362498586</v>
      </c>
      <c r="U61" s="25">
        <v>59.7128092456811</v>
      </c>
      <c r="V61" s="25">
        <v>59.970295887770035</v>
      </c>
      <c r="W61" s="25">
        <v>59.970295887770035</v>
      </c>
      <c r="X61" s="25">
        <v>59.970295887770035</v>
      </c>
      <c r="Y61" s="25">
        <v>59.970295887770035</v>
      </c>
      <c r="Z61" s="25">
        <v>59.970295887770035</v>
      </c>
      <c r="AA61" s="26">
        <v>59.970295887770035</v>
      </c>
      <c r="AB61" s="38">
        <f>[1]EnergyInput!AC57</f>
        <v>126.6</v>
      </c>
      <c r="AC61" s="39">
        <f>[1]EnergyInput!AD57</f>
        <v>126.6</v>
      </c>
      <c r="AD61" s="39">
        <f>[1]EnergyInput!AE57</f>
        <v>126.6</v>
      </c>
      <c r="AE61" s="39">
        <f>[1]EnergyInput!AF57</f>
        <v>126.6</v>
      </c>
      <c r="AF61" s="39">
        <f>[1]EnergyInput!AG57</f>
        <v>126.6</v>
      </c>
      <c r="AG61" s="39">
        <f>[1]EnergyInput!AH57</f>
        <v>126.6</v>
      </c>
      <c r="AH61" s="40">
        <f>[1]EnergyInput!AI57</f>
        <v>126.6</v>
      </c>
    </row>
    <row r="62" spans="2:34" x14ac:dyDescent="0.2">
      <c r="B62" s="20" t="s">
        <v>17</v>
      </c>
      <c r="C62" s="21"/>
      <c r="D62" s="21"/>
      <c r="E62" s="21"/>
      <c r="F62" s="21"/>
      <c r="G62" s="21"/>
      <c r="H62" s="21"/>
      <c r="I62" s="21"/>
      <c r="J62" s="21"/>
      <c r="K62" s="21"/>
      <c r="L62" s="21"/>
      <c r="M62" s="21"/>
      <c r="N62" s="21"/>
      <c r="O62" s="21"/>
      <c r="P62" s="21"/>
      <c r="Q62" s="21"/>
      <c r="R62" s="21"/>
      <c r="S62" s="21"/>
      <c r="T62" s="21"/>
      <c r="U62" s="21"/>
      <c r="V62" s="21"/>
      <c r="W62" s="21"/>
      <c r="X62" s="21"/>
      <c r="Y62" s="21"/>
      <c r="Z62" s="21"/>
      <c r="AA62" s="22"/>
    </row>
    <row r="63" spans="2:34" x14ac:dyDescent="0.2">
      <c r="B63" s="15" t="s">
        <v>19</v>
      </c>
      <c r="C63" s="24">
        <v>471.20409303090997</v>
      </c>
      <c r="D63" s="24">
        <v>402.99844708408739</v>
      </c>
      <c r="E63" s="24">
        <v>321.16517065141863</v>
      </c>
      <c r="F63" s="24">
        <v>318.23109132494517</v>
      </c>
      <c r="G63" s="24">
        <v>310.40173825737281</v>
      </c>
      <c r="H63" s="24">
        <v>294.714028347132</v>
      </c>
      <c r="I63" s="24">
        <v>289.96371959307385</v>
      </c>
      <c r="J63" s="24">
        <v>286.5765426580848</v>
      </c>
      <c r="K63" s="24">
        <v>284.33677600933572</v>
      </c>
      <c r="L63" s="24">
        <v>279.38229383648371</v>
      </c>
      <c r="M63" s="24">
        <v>276.85368327541335</v>
      </c>
      <c r="N63" s="24">
        <v>275.10552135908529</v>
      </c>
      <c r="O63" s="24">
        <v>275.16976550516273</v>
      </c>
      <c r="P63" s="24">
        <v>272.64225013267128</v>
      </c>
      <c r="Q63" s="24">
        <v>272.08596682565678</v>
      </c>
      <c r="R63" s="24">
        <v>271.14772592404233</v>
      </c>
      <c r="S63" s="24">
        <v>271.18432547861073</v>
      </c>
      <c r="T63" s="24">
        <v>270.99271154356472</v>
      </c>
      <c r="U63" s="24">
        <v>270.49170205659425</v>
      </c>
      <c r="V63" s="24">
        <v>267.35608745181906</v>
      </c>
      <c r="W63" s="24">
        <v>267.35608745181906</v>
      </c>
      <c r="X63" s="24">
        <v>267.35608745181906</v>
      </c>
      <c r="Y63" s="24">
        <v>267.35608745181906</v>
      </c>
      <c r="Z63" s="24">
        <v>267.35608745181906</v>
      </c>
      <c r="AA63" s="27">
        <v>267.35608745181906</v>
      </c>
    </row>
    <row r="64" spans="2:34" x14ac:dyDescent="0.2">
      <c r="B64" s="15" t="s">
        <v>20</v>
      </c>
      <c r="C64" s="24">
        <v>241.99869227963745</v>
      </c>
      <c r="D64" s="24">
        <v>218.09463100304168</v>
      </c>
      <c r="E64" s="24">
        <v>159.88901252278978</v>
      </c>
      <c r="F64" s="24">
        <v>153.47983951367999</v>
      </c>
      <c r="G64" s="24">
        <v>140.05252085104343</v>
      </c>
      <c r="H64" s="24">
        <v>119.76916376898383</v>
      </c>
      <c r="I64" s="24">
        <v>113.71633021276085</v>
      </c>
      <c r="J64" s="24">
        <v>108.76822468083574</v>
      </c>
      <c r="K64" s="24">
        <v>106.54941665653277</v>
      </c>
      <c r="L64" s="24">
        <v>98.085779452876608</v>
      </c>
      <c r="M64" s="24">
        <v>95.127695562301284</v>
      </c>
      <c r="N64" s="24">
        <v>92.093913191489364</v>
      </c>
      <c r="O64" s="24">
        <v>91.567639148936166</v>
      </c>
      <c r="P64" s="24">
        <v>89.286137872314896</v>
      </c>
      <c r="Q64" s="24">
        <v>88.639729604869785</v>
      </c>
      <c r="R64" s="24">
        <v>86.363623586634901</v>
      </c>
      <c r="S64" s="24">
        <v>86.326349908810201</v>
      </c>
      <c r="T64" s="24">
        <v>85.642921531914894</v>
      </c>
      <c r="U64" s="24">
        <v>85.172925957426386</v>
      </c>
      <c r="V64" s="24">
        <v>83.332817507596602</v>
      </c>
      <c r="W64" s="24">
        <v>83.332817507596602</v>
      </c>
      <c r="X64" s="24">
        <v>83.332817507596602</v>
      </c>
      <c r="Y64" s="24">
        <v>83.332817507596602</v>
      </c>
      <c r="Z64" s="24">
        <v>83.332817507596602</v>
      </c>
      <c r="AA64" s="27">
        <v>83.332817507596602</v>
      </c>
    </row>
    <row r="65" spans="2:27" ht="12" thickBot="1" x14ac:dyDescent="0.25">
      <c r="B65" s="31" t="s">
        <v>21</v>
      </c>
      <c r="C65" s="32">
        <v>324.28614857141451</v>
      </c>
      <c r="D65" s="32">
        <v>288.96663272727272</v>
      </c>
      <c r="E65" s="32">
        <v>113.0386114285691</v>
      </c>
      <c r="F65" s="32">
        <v>56.866488311699996</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0">
        <v>0</v>
      </c>
    </row>
  </sheetData>
  <hyperlinks>
    <hyperlink ref="K2" location="Index!A1" display="Return to Index"/>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H65"/>
  <sheetViews>
    <sheetView showGridLines="0" zoomScale="85" zoomScaleNormal="85" workbookViewId="0">
      <selection activeCell="B13" sqref="B13"/>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23" ht="34.5" customHeight="1" x14ac:dyDescent="0.2"/>
    <row r="2" spans="2:23" ht="12.75" x14ac:dyDescent="0.2">
      <c r="K2" s="2" t="s">
        <v>0</v>
      </c>
    </row>
    <row r="5" spans="2:23" ht="18" x14ac:dyDescent="0.2">
      <c r="B5" s="3" t="s">
        <v>26</v>
      </c>
    </row>
    <row r="7" spans="2:23" ht="15.75" x14ac:dyDescent="0.2">
      <c r="B7" s="4" t="str">
        <f>Index!B6</f>
        <v>12 May 2016</v>
      </c>
    </row>
    <row r="9" spans="2:23" ht="15.75" x14ac:dyDescent="0.25">
      <c r="B9" s="5" t="s">
        <v>2</v>
      </c>
    </row>
    <row r="10" spans="2:23" ht="15.75" x14ac:dyDescent="0.25">
      <c r="B10" s="5"/>
    </row>
    <row r="11" spans="2:23" ht="15.75" x14ac:dyDescent="0.25">
      <c r="B11" s="5" t="s">
        <v>5</v>
      </c>
      <c r="K11" s="5" t="s">
        <v>25</v>
      </c>
      <c r="W11" s="5" t="s">
        <v>17</v>
      </c>
    </row>
    <row r="12" spans="2:23" ht="15.75" x14ac:dyDescent="0.25">
      <c r="B12" s="5"/>
    </row>
    <row r="13" spans="2:23" ht="15.75" x14ac:dyDescent="0.25">
      <c r="B13" s="5"/>
    </row>
    <row r="14" spans="2:23" ht="15.75" x14ac:dyDescent="0.25">
      <c r="B14" s="5"/>
    </row>
    <row r="15" spans="2:23" ht="15.75" x14ac:dyDescent="0.25">
      <c r="B15" s="5"/>
    </row>
    <row r="16" spans="2:23" ht="15.75" x14ac:dyDescent="0.25">
      <c r="B16" s="5"/>
    </row>
    <row r="17" spans="2:29" ht="15.75" x14ac:dyDescent="0.25">
      <c r="B17" s="5"/>
    </row>
    <row r="18" spans="2:29" ht="15.75" x14ac:dyDescent="0.25">
      <c r="B18" s="5"/>
    </row>
    <row r="19" spans="2:29" ht="15.75" x14ac:dyDescent="0.25">
      <c r="B19" s="5"/>
    </row>
    <row r="20" spans="2:29" ht="15.75" x14ac:dyDescent="0.25">
      <c r="B20" s="5"/>
    </row>
    <row r="21" spans="2:29" ht="15.75" x14ac:dyDescent="0.25">
      <c r="B21" s="5"/>
    </row>
    <row r="22" spans="2:29" ht="15.75" x14ac:dyDescent="0.25">
      <c r="B22" s="5"/>
    </row>
    <row r="23" spans="2:29" ht="15.75" x14ac:dyDescent="0.25">
      <c r="B23" s="5"/>
    </row>
    <row r="24" spans="2:29" ht="15.75" x14ac:dyDescent="0.25">
      <c r="B24" s="5"/>
    </row>
    <row r="25" spans="2:29" ht="15.75" x14ac:dyDescent="0.25">
      <c r="B25" s="5"/>
    </row>
    <row r="26" spans="2:29" ht="15.75" x14ac:dyDescent="0.25">
      <c r="B26" s="5"/>
    </row>
    <row r="27" spans="2:29" ht="15.75" x14ac:dyDescent="0.25">
      <c r="B27" s="5"/>
    </row>
    <row r="28" spans="2:29" ht="15.75" x14ac:dyDescent="0.25">
      <c r="B28" s="5"/>
    </row>
    <row r="29" spans="2:29" ht="13.5" thickBot="1" x14ac:dyDescent="0.25">
      <c r="B29" s="6" t="s">
        <v>3</v>
      </c>
    </row>
    <row r="30" spans="2:29" x14ac:dyDescent="0.2">
      <c r="B30" s="7" t="s">
        <v>4</v>
      </c>
      <c r="C30" s="8">
        <v>2017</v>
      </c>
      <c r="D30" s="8">
        <v>2018</v>
      </c>
      <c r="E30" s="8">
        <v>2019</v>
      </c>
      <c r="F30" s="8">
        <v>2020</v>
      </c>
      <c r="G30" s="8">
        <v>2021</v>
      </c>
      <c r="H30" s="8">
        <v>2022</v>
      </c>
      <c r="I30" s="8">
        <v>2023</v>
      </c>
      <c r="J30" s="8">
        <v>2024</v>
      </c>
      <c r="K30" s="8">
        <v>2025</v>
      </c>
      <c r="L30" s="8">
        <v>2026</v>
      </c>
      <c r="M30" s="8">
        <v>2027</v>
      </c>
      <c r="N30" s="8">
        <v>2028</v>
      </c>
      <c r="O30" s="8">
        <v>2029</v>
      </c>
      <c r="P30" s="8">
        <v>2030</v>
      </c>
      <c r="Q30" s="8">
        <v>2031</v>
      </c>
      <c r="R30" s="8">
        <v>2032</v>
      </c>
      <c r="S30" s="8">
        <v>2033</v>
      </c>
      <c r="T30" s="8">
        <v>2034</v>
      </c>
      <c r="U30" s="8">
        <v>2035</v>
      </c>
      <c r="V30" s="8">
        <v>2036</v>
      </c>
      <c r="W30" s="8">
        <v>2037</v>
      </c>
      <c r="X30" s="8">
        <v>2038</v>
      </c>
      <c r="Y30" s="8">
        <v>2039</v>
      </c>
      <c r="Z30" s="8">
        <v>2040</v>
      </c>
      <c r="AA30" s="9">
        <v>2041</v>
      </c>
      <c r="AB30" s="10">
        <f t="shared" ref="AB30:AC30" si="0">AA30+1</f>
        <v>2042</v>
      </c>
      <c r="AC30" s="8">
        <f t="shared" si="0"/>
        <v>2043</v>
      </c>
    </row>
    <row r="31" spans="2:29" x14ac:dyDescent="0.2">
      <c r="B31" s="11" t="s">
        <v>5</v>
      </c>
      <c r="C31" s="12"/>
      <c r="D31" s="12"/>
      <c r="E31" s="12"/>
      <c r="F31" s="12"/>
      <c r="G31" s="12"/>
      <c r="H31" s="12"/>
      <c r="I31" s="12"/>
      <c r="J31" s="12"/>
      <c r="K31" s="12"/>
      <c r="L31" s="12"/>
      <c r="M31" s="12"/>
      <c r="N31" s="12"/>
      <c r="O31" s="12"/>
      <c r="P31" s="12"/>
      <c r="Q31" s="12"/>
      <c r="R31" s="12"/>
      <c r="S31" s="12"/>
      <c r="T31" s="12"/>
      <c r="U31" s="12"/>
      <c r="V31" s="12"/>
      <c r="W31" s="12"/>
      <c r="X31" s="12"/>
      <c r="Y31" s="12"/>
      <c r="Z31" s="12"/>
      <c r="AA31" s="13"/>
      <c r="AB31" s="14"/>
      <c r="AC31" s="13"/>
    </row>
    <row r="32" spans="2:29" x14ac:dyDescent="0.2">
      <c r="B32" s="15" t="s">
        <v>6</v>
      </c>
      <c r="C32" s="16">
        <v>1.4690000000000001</v>
      </c>
      <c r="D32" s="16">
        <v>1.4990000000000001</v>
      </c>
      <c r="E32" s="16">
        <v>1.536</v>
      </c>
      <c r="F32" s="16">
        <v>1.607</v>
      </c>
      <c r="G32" s="16">
        <v>1.6020000000000001</v>
      </c>
      <c r="H32" s="16">
        <v>1.6140000000000001</v>
      </c>
      <c r="I32" s="16">
        <v>1.665</v>
      </c>
      <c r="J32" s="16">
        <v>1.7270000000000001</v>
      </c>
      <c r="K32" s="16">
        <v>1.7869999999999999</v>
      </c>
      <c r="L32" s="16">
        <v>1.786</v>
      </c>
      <c r="M32" s="16">
        <v>1.903</v>
      </c>
      <c r="N32" s="16">
        <v>2.181</v>
      </c>
      <c r="O32" s="16">
        <v>2.3610000000000002</v>
      </c>
      <c r="P32" s="16">
        <v>2.3889999999999998</v>
      </c>
      <c r="Q32" s="16">
        <v>2.4180000000000001</v>
      </c>
      <c r="R32" s="16">
        <v>2.4540000000000002</v>
      </c>
      <c r="S32" s="16">
        <v>2.4900000000000002</v>
      </c>
      <c r="T32" s="16">
        <v>2.5339999999999998</v>
      </c>
      <c r="U32" s="16">
        <v>2.5939999999999999</v>
      </c>
      <c r="V32" s="16">
        <v>2.6259999999999999</v>
      </c>
      <c r="W32" s="16">
        <v>2.6259999999999999</v>
      </c>
      <c r="X32" s="16">
        <v>2.6259999999999999</v>
      </c>
      <c r="Y32" s="16">
        <v>2.6259999999999999</v>
      </c>
      <c r="Z32" s="16">
        <v>2.6259999999999999</v>
      </c>
      <c r="AA32" s="17">
        <v>2.6259999999999999</v>
      </c>
      <c r="AB32" s="18"/>
      <c r="AC32" s="17"/>
    </row>
    <row r="33" spans="2:32" x14ac:dyDescent="0.2">
      <c r="B33" s="15" t="s">
        <v>7</v>
      </c>
      <c r="C33" s="16">
        <v>2.3530000000000002</v>
      </c>
      <c r="D33" s="16">
        <v>2.456</v>
      </c>
      <c r="E33" s="16">
        <v>2.5720000000000001</v>
      </c>
      <c r="F33" s="16">
        <v>2.613</v>
      </c>
      <c r="G33" s="16">
        <v>2.589</v>
      </c>
      <c r="H33" s="16">
        <v>2.5379999999999998</v>
      </c>
      <c r="I33" s="16">
        <v>2.61</v>
      </c>
      <c r="J33" s="16">
        <v>2.7989999999999999</v>
      </c>
      <c r="K33" s="16">
        <v>2.9489999999999998</v>
      </c>
      <c r="L33" s="16">
        <v>3.0139999999999998</v>
      </c>
      <c r="M33" s="16">
        <v>3.0790000000000002</v>
      </c>
      <c r="N33" s="16">
        <v>3.1190000000000002</v>
      </c>
      <c r="O33" s="16">
        <v>3.1579999999999999</v>
      </c>
      <c r="P33" s="16">
        <v>3.1709999999999998</v>
      </c>
      <c r="Q33" s="16">
        <v>3.18</v>
      </c>
      <c r="R33" s="16">
        <v>3.2320000000000002</v>
      </c>
      <c r="S33" s="16">
        <v>3.2869999999999999</v>
      </c>
      <c r="T33" s="16">
        <v>3.3439999999999999</v>
      </c>
      <c r="U33" s="16">
        <v>3.4239999999999999</v>
      </c>
      <c r="V33" s="16">
        <v>3.4649999999999999</v>
      </c>
      <c r="W33" s="16">
        <v>3.4649999999999999</v>
      </c>
      <c r="X33" s="16">
        <v>3.4649999999999999</v>
      </c>
      <c r="Y33" s="16">
        <v>3.4649999999999999</v>
      </c>
      <c r="Z33" s="16">
        <v>3.4649999999999999</v>
      </c>
      <c r="AA33" s="17">
        <v>3.4649999999999999</v>
      </c>
      <c r="AB33" s="18">
        <f>AVERAGE('[1]Output-CY-Base'!AB15:AC15)</f>
        <v>1.5497606127394239</v>
      </c>
      <c r="AC33" s="17">
        <f>AVERAGE('[1]Output-CY-Base'!AC15:AD15)</f>
        <v>1.5497606127394241</v>
      </c>
    </row>
    <row r="34" spans="2:32" x14ac:dyDescent="0.2">
      <c r="B34" s="15" t="s">
        <v>8</v>
      </c>
      <c r="C34" s="16">
        <v>2.3239999999999998</v>
      </c>
      <c r="D34" s="16">
        <v>2.3679999999999999</v>
      </c>
      <c r="E34" s="16">
        <v>2.472</v>
      </c>
      <c r="F34" s="16">
        <v>2.5129999999999999</v>
      </c>
      <c r="G34" s="16">
        <v>2.4889999999999999</v>
      </c>
      <c r="H34" s="16">
        <v>2.4380000000000002</v>
      </c>
      <c r="I34" s="16">
        <v>2.61</v>
      </c>
      <c r="J34" s="16">
        <v>2.7989999999999999</v>
      </c>
      <c r="K34" s="16">
        <v>2.9489999999999998</v>
      </c>
      <c r="L34" s="16">
        <v>3.0139999999999998</v>
      </c>
      <c r="M34" s="16">
        <v>3.0790000000000002</v>
      </c>
      <c r="N34" s="16">
        <v>3.1190000000000002</v>
      </c>
      <c r="O34" s="16">
        <v>3.1579999999999999</v>
      </c>
      <c r="P34" s="16">
        <v>3.1709999999999998</v>
      </c>
      <c r="Q34" s="16">
        <v>3.18</v>
      </c>
      <c r="R34" s="16">
        <v>3.2320000000000002</v>
      </c>
      <c r="S34" s="16">
        <v>3.2869999999999999</v>
      </c>
      <c r="T34" s="16">
        <v>3.3439999999999999</v>
      </c>
      <c r="U34" s="16">
        <v>3.4239999999999999</v>
      </c>
      <c r="V34" s="16">
        <v>3.4649999999999999</v>
      </c>
      <c r="W34" s="16">
        <v>3.4649999999999999</v>
      </c>
      <c r="X34" s="16">
        <v>3.4649999999999999</v>
      </c>
      <c r="Y34" s="16">
        <v>3.4649999999999999</v>
      </c>
      <c r="Z34" s="16">
        <v>3.4649999999999999</v>
      </c>
      <c r="AA34" s="17">
        <v>3.4649999999999999</v>
      </c>
      <c r="AB34" s="18">
        <f>AVERAGE('[1]Output-CY-Base'!AB16:AC16)</f>
        <v>0</v>
      </c>
      <c r="AC34" s="17">
        <f>AVERAGE('[1]Output-CY-Base'!AC16:AD16)</f>
        <v>0</v>
      </c>
    </row>
    <row r="35" spans="2:32" ht="12" thickBot="1" x14ac:dyDescent="0.25">
      <c r="B35" s="15" t="s">
        <v>9</v>
      </c>
      <c r="C35" s="16">
        <v>2.1389999999999998</v>
      </c>
      <c r="D35" s="16">
        <v>2.0920000000000001</v>
      </c>
      <c r="E35" s="16">
        <v>2.1669999999999998</v>
      </c>
      <c r="F35" s="16">
        <v>2.2240000000000002</v>
      </c>
      <c r="G35" s="16">
        <v>2.214</v>
      </c>
      <c r="H35" s="16">
        <v>2.1859999999999999</v>
      </c>
      <c r="I35" s="16">
        <v>2.234</v>
      </c>
      <c r="J35" s="16">
        <v>2.3780000000000001</v>
      </c>
      <c r="K35" s="16">
        <v>2.5059999999999998</v>
      </c>
      <c r="L35" s="16">
        <v>2.5619999999999998</v>
      </c>
      <c r="M35" s="16">
        <v>2.67</v>
      </c>
      <c r="N35" s="16">
        <v>2.7679999999999998</v>
      </c>
      <c r="O35" s="16">
        <v>2.8159999999999998</v>
      </c>
      <c r="P35" s="16">
        <v>2.8420000000000001</v>
      </c>
      <c r="Q35" s="16">
        <v>2.8679999999999999</v>
      </c>
      <c r="R35" s="16">
        <v>2.911</v>
      </c>
      <c r="S35" s="16">
        <v>2.9420000000000002</v>
      </c>
      <c r="T35" s="16">
        <v>2.9820000000000002</v>
      </c>
      <c r="U35" s="16">
        <v>3.0539999999999998</v>
      </c>
      <c r="V35" s="16">
        <v>3.09</v>
      </c>
      <c r="W35" s="16">
        <v>3.09</v>
      </c>
      <c r="X35" s="16">
        <v>3.09</v>
      </c>
      <c r="Y35" s="16">
        <v>3.09</v>
      </c>
      <c r="Z35" s="16">
        <v>3.09</v>
      </c>
      <c r="AA35" s="17">
        <v>3.09</v>
      </c>
      <c r="AB35" s="18">
        <f>AVERAGE('[1]Output-CY-Base'!AB17:AC17)</f>
        <v>1.7869365731734526</v>
      </c>
      <c r="AC35" s="17">
        <f>AVERAGE('[1]Output-CY-Base'!AC17:AD17)</f>
        <v>1.7869365731734526</v>
      </c>
      <c r="AF35" s="19"/>
    </row>
    <row r="36" spans="2:32" x14ac:dyDescent="0.2">
      <c r="B36" s="20" t="s">
        <v>10</v>
      </c>
      <c r="C36" s="21"/>
      <c r="D36" s="21"/>
      <c r="E36" s="21"/>
      <c r="F36" s="21"/>
      <c r="G36" s="21"/>
      <c r="H36" s="21"/>
      <c r="I36" s="21"/>
      <c r="J36" s="21"/>
      <c r="K36" s="21"/>
      <c r="L36" s="21"/>
      <c r="M36" s="21"/>
      <c r="N36" s="21"/>
      <c r="O36" s="21"/>
      <c r="P36" s="21"/>
      <c r="Q36" s="21"/>
      <c r="R36" s="21"/>
      <c r="S36" s="21"/>
      <c r="T36" s="21"/>
      <c r="U36" s="21"/>
      <c r="V36" s="21"/>
      <c r="W36" s="21"/>
      <c r="X36" s="21"/>
      <c r="Y36" s="21"/>
      <c r="Z36" s="21"/>
      <c r="AA36" s="22"/>
      <c r="AB36" s="23"/>
      <c r="AC36" s="22"/>
    </row>
    <row r="37" spans="2:32" x14ac:dyDescent="0.2">
      <c r="B37" s="15" t="s">
        <v>11</v>
      </c>
      <c r="C37" s="16">
        <v>2.242</v>
      </c>
      <c r="D37" s="16">
        <v>2.3730000000000002</v>
      </c>
      <c r="E37" s="16">
        <v>2.5230000000000001</v>
      </c>
      <c r="F37" s="16">
        <v>2.609</v>
      </c>
      <c r="G37" s="16">
        <v>2.5670000000000002</v>
      </c>
      <c r="H37" s="16">
        <v>2.5169999999999999</v>
      </c>
      <c r="I37" s="16">
        <v>2.5979999999999999</v>
      </c>
      <c r="J37" s="16">
        <v>2.78</v>
      </c>
      <c r="K37" s="16">
        <v>2.9249999999999998</v>
      </c>
      <c r="L37" s="16">
        <v>2.9889999999999999</v>
      </c>
      <c r="M37" s="16">
        <v>3.0419999999999998</v>
      </c>
      <c r="N37" s="16">
        <v>3.056</v>
      </c>
      <c r="O37" s="16">
        <v>3.0790000000000002</v>
      </c>
      <c r="P37" s="16">
        <v>3.1019999999999999</v>
      </c>
      <c r="Q37" s="16">
        <v>3.11</v>
      </c>
      <c r="R37" s="16">
        <v>3.161</v>
      </c>
      <c r="S37" s="16">
        <v>3.2149999999999999</v>
      </c>
      <c r="T37" s="16">
        <v>3.2709999999999999</v>
      </c>
      <c r="U37" s="16">
        <v>3.3490000000000002</v>
      </c>
      <c r="V37" s="16">
        <v>3.3889999999999998</v>
      </c>
      <c r="W37" s="16">
        <v>3.3889999999999998</v>
      </c>
      <c r="X37" s="16">
        <v>3.3889999999999998</v>
      </c>
      <c r="Y37" s="16">
        <v>3.3889999999999998</v>
      </c>
      <c r="Z37" s="16">
        <v>3.3889999999999998</v>
      </c>
      <c r="AA37" s="17">
        <v>3.3889999999999998</v>
      </c>
      <c r="AB37" s="18" t="e">
        <f>AVERAGE('[1]Output-CY-Base'!AB20:AC20)</f>
        <v>#DIV/0!</v>
      </c>
      <c r="AC37" s="17" t="e">
        <f>AVERAGE('[1]Output-CY-Base'!AC20:AD20)</f>
        <v>#DIV/0!</v>
      </c>
    </row>
    <row r="38" spans="2:32" x14ac:dyDescent="0.2">
      <c r="B38" s="15" t="s">
        <v>12</v>
      </c>
      <c r="C38" s="16">
        <v>2.145</v>
      </c>
      <c r="D38" s="16">
        <v>2.2000000000000002</v>
      </c>
      <c r="E38" s="16">
        <v>2.2789999999999999</v>
      </c>
      <c r="F38" s="16">
        <v>2.3359999999999999</v>
      </c>
      <c r="G38" s="16">
        <v>2.3690000000000002</v>
      </c>
      <c r="H38" s="16">
        <v>2.38</v>
      </c>
      <c r="I38" s="16">
        <v>2.4020000000000001</v>
      </c>
      <c r="J38" s="16">
        <v>2.4369999999999998</v>
      </c>
      <c r="K38" s="16">
        <v>2.456</v>
      </c>
      <c r="L38" s="16">
        <v>2.4809999999999999</v>
      </c>
      <c r="M38" s="16">
        <v>2.5979999999999999</v>
      </c>
      <c r="N38" s="16">
        <v>2.8210000000000002</v>
      </c>
      <c r="O38" s="16">
        <v>2.9660000000000002</v>
      </c>
      <c r="P38" s="16">
        <v>3.0009999999999999</v>
      </c>
      <c r="Q38" s="16">
        <v>3.0350000000000001</v>
      </c>
      <c r="R38" s="16">
        <v>3.0779999999999998</v>
      </c>
      <c r="S38" s="16">
        <v>3.12</v>
      </c>
      <c r="T38" s="16">
        <v>3.1739999999999999</v>
      </c>
      <c r="U38" s="16">
        <v>3.25</v>
      </c>
      <c r="V38" s="16">
        <v>3.2890000000000001</v>
      </c>
      <c r="W38" s="16">
        <v>3.2890000000000001</v>
      </c>
      <c r="X38" s="16">
        <v>3.2890000000000001</v>
      </c>
      <c r="Y38" s="16">
        <v>3.2890000000000001</v>
      </c>
      <c r="Z38" s="16">
        <v>3.2890000000000001</v>
      </c>
      <c r="AA38" s="17">
        <v>3.2890000000000001</v>
      </c>
      <c r="AB38" s="18">
        <f>AVERAGE('[1]Output-CY-Base'!AB21:AC21)</f>
        <v>0.54992379611318076</v>
      </c>
      <c r="AC38" s="17">
        <f>AVERAGE('[1]Output-CY-Base'!AC21:AD21)</f>
        <v>0.54992379611318076</v>
      </c>
    </row>
    <row r="39" spans="2:32" x14ac:dyDescent="0.2">
      <c r="B39" s="15" t="s">
        <v>13</v>
      </c>
      <c r="C39" s="16">
        <v>1.2490000000000001</v>
      </c>
      <c r="D39" s="16">
        <v>1.2649999999999999</v>
      </c>
      <c r="E39" s="16">
        <v>1.2649999999999999</v>
      </c>
      <c r="F39" s="16">
        <v>1.2689999999999999</v>
      </c>
      <c r="G39" s="16">
        <v>1.274</v>
      </c>
      <c r="H39" s="16">
        <v>1.2749999999999999</v>
      </c>
      <c r="I39" s="16">
        <v>1.2889999999999999</v>
      </c>
      <c r="J39" s="16">
        <v>1.3029999999999999</v>
      </c>
      <c r="K39" s="16">
        <v>1.304</v>
      </c>
      <c r="L39" s="16">
        <v>1.3049999999999999</v>
      </c>
      <c r="M39" s="16">
        <v>1.3049999999999999</v>
      </c>
      <c r="N39" s="16">
        <v>1.306</v>
      </c>
      <c r="O39" s="16">
        <v>1.3080000000000001</v>
      </c>
      <c r="P39" s="16">
        <v>1.3089999999999999</v>
      </c>
      <c r="Q39" s="16">
        <v>1.31</v>
      </c>
      <c r="R39" s="16">
        <v>1.3109999999999999</v>
      </c>
      <c r="S39" s="16">
        <v>1.3129999999999999</v>
      </c>
      <c r="T39" s="16">
        <v>1.3140000000000001</v>
      </c>
      <c r="U39" s="16">
        <v>1.3160000000000001</v>
      </c>
      <c r="V39" s="16">
        <v>1.3169999999999999</v>
      </c>
      <c r="W39" s="16">
        <v>1.319</v>
      </c>
      <c r="X39" s="16">
        <v>1.321</v>
      </c>
      <c r="Y39" s="16">
        <v>1.323</v>
      </c>
      <c r="Z39" s="16">
        <v>1.3260000000000001</v>
      </c>
      <c r="AA39" s="17">
        <v>1.3280000000000001</v>
      </c>
      <c r="AB39" s="18">
        <f>AVERAGE('[1]Output-CY-Base'!AB23:AC23)</f>
        <v>1.6640112004400878</v>
      </c>
      <c r="AC39" s="17">
        <f>AVERAGE('[1]Output-CY-Base'!AC23:AD23)</f>
        <v>1.6640112004400878</v>
      </c>
    </row>
    <row r="40" spans="2:32" x14ac:dyDescent="0.2">
      <c r="B40" s="15" t="s">
        <v>14</v>
      </c>
      <c r="C40" s="16">
        <v>2.1320000000000001</v>
      </c>
      <c r="D40" s="16">
        <v>2.048</v>
      </c>
      <c r="E40" s="16">
        <v>2.048</v>
      </c>
      <c r="F40" s="16">
        <v>2.0579999999999998</v>
      </c>
      <c r="G40" s="16">
        <v>2.0659999999999998</v>
      </c>
      <c r="H40" s="16">
        <v>2.0739999999999998</v>
      </c>
      <c r="I40" s="16">
        <v>2.1</v>
      </c>
      <c r="J40" s="16">
        <v>2.1480000000000001</v>
      </c>
      <c r="K40" s="16">
        <v>2.1629999999999998</v>
      </c>
      <c r="L40" s="16">
        <v>2.1840000000000002</v>
      </c>
      <c r="M40" s="16">
        <v>2.222</v>
      </c>
      <c r="N40" s="16">
        <v>2.2149999999999999</v>
      </c>
      <c r="O40" s="16">
        <v>2.214</v>
      </c>
      <c r="P40" s="16">
        <v>2.2109999999999999</v>
      </c>
      <c r="Q40" s="16">
        <v>2.226</v>
      </c>
      <c r="R40" s="16">
        <v>2.3250000000000002</v>
      </c>
      <c r="S40" s="16">
        <v>2.4159999999999999</v>
      </c>
      <c r="T40" s="16">
        <v>2.4660000000000002</v>
      </c>
      <c r="U40" s="16">
        <v>2.5249999999999999</v>
      </c>
      <c r="V40" s="16">
        <v>2.5539999999999998</v>
      </c>
      <c r="W40" s="16">
        <v>2.5539999999999998</v>
      </c>
      <c r="X40" s="16">
        <v>2.5539999999999998</v>
      </c>
      <c r="Y40" s="16">
        <v>2.5539999999999998</v>
      </c>
      <c r="Z40" s="16">
        <v>2.5539999999999998</v>
      </c>
      <c r="AA40" s="17">
        <v>2.5539999999999998</v>
      </c>
      <c r="AB40" s="18">
        <f>AVERAGE('[1]Output-CY-Base'!AB24:AC24)</f>
        <v>1.7170004621050703</v>
      </c>
      <c r="AC40" s="17">
        <f>AVERAGE('[1]Output-CY-Base'!AC24:AD24)</f>
        <v>1.7170004621050703</v>
      </c>
    </row>
    <row r="41" spans="2:32" x14ac:dyDescent="0.2">
      <c r="B41" s="15" t="s">
        <v>15</v>
      </c>
      <c r="C41" s="16">
        <v>1.4590000000000001</v>
      </c>
      <c r="D41" s="16">
        <v>1.5209999999999999</v>
      </c>
      <c r="E41" s="16">
        <v>1.5349999999999999</v>
      </c>
      <c r="F41" s="16">
        <v>1.54</v>
      </c>
      <c r="G41" s="16">
        <v>1.546</v>
      </c>
      <c r="H41" s="16">
        <v>1.5469999999999999</v>
      </c>
      <c r="I41" s="16">
        <v>1.5640000000000001</v>
      </c>
      <c r="J41" s="16">
        <v>1.581</v>
      </c>
      <c r="K41" s="16">
        <v>1.5820000000000001</v>
      </c>
      <c r="L41" s="16">
        <v>1.583</v>
      </c>
      <c r="M41" s="16">
        <v>1.5840000000000001</v>
      </c>
      <c r="N41" s="16">
        <v>1.585</v>
      </c>
      <c r="O41" s="16">
        <v>1.5860000000000001</v>
      </c>
      <c r="P41" s="16">
        <v>1.5860000000000001</v>
      </c>
      <c r="Q41" s="16">
        <v>1.5860000000000001</v>
      </c>
      <c r="R41" s="16">
        <v>1.5860000000000001</v>
      </c>
      <c r="S41" s="16">
        <v>1.5860000000000001</v>
      </c>
      <c r="T41" s="16">
        <v>1.5860000000000001</v>
      </c>
      <c r="U41" s="16">
        <v>1.5860000000000001</v>
      </c>
      <c r="V41" s="16">
        <v>1.5860000000000001</v>
      </c>
      <c r="W41" s="16">
        <v>1.5860000000000001</v>
      </c>
      <c r="X41" s="16">
        <v>1.5860000000000001</v>
      </c>
      <c r="Y41" s="16">
        <v>1.5860000000000001</v>
      </c>
      <c r="Z41" s="16">
        <v>1.5860000000000001</v>
      </c>
      <c r="AA41" s="17">
        <v>1.5860000000000001</v>
      </c>
      <c r="AB41" s="18">
        <v>1.5674260516347684</v>
      </c>
      <c r="AC41" s="17">
        <f>AVERAGE('[1]Output-CY-Base'!AC25:AD25)</f>
        <v>1.8055615702916994</v>
      </c>
    </row>
    <row r="42" spans="2:32" ht="12" thickBot="1" x14ac:dyDescent="0.25">
      <c r="B42" s="15" t="s">
        <v>16</v>
      </c>
      <c r="C42" s="16">
        <v>2.766</v>
      </c>
      <c r="D42" s="16">
        <v>2.766</v>
      </c>
      <c r="E42" s="16">
        <v>2.766</v>
      </c>
      <c r="F42" s="16">
        <v>2.7719999999999998</v>
      </c>
      <c r="G42" s="16">
        <v>2.778</v>
      </c>
      <c r="H42" s="16">
        <v>2.7789999999999999</v>
      </c>
      <c r="I42" s="16">
        <v>2.7989999999999999</v>
      </c>
      <c r="J42" s="16">
        <v>2.819</v>
      </c>
      <c r="K42" s="16">
        <v>2.82</v>
      </c>
      <c r="L42" s="16">
        <v>2.8210000000000002</v>
      </c>
      <c r="M42" s="16">
        <v>2.8220000000000001</v>
      </c>
      <c r="N42" s="16">
        <v>2.8239999999999998</v>
      </c>
      <c r="O42" s="16">
        <v>2.8239999999999998</v>
      </c>
      <c r="P42" s="16">
        <v>2.8239999999999998</v>
      </c>
      <c r="Q42" s="16">
        <v>2.8239999999999998</v>
      </c>
      <c r="R42" s="16">
        <v>2.8239999999999998</v>
      </c>
      <c r="S42" s="16">
        <v>2.8239999999999998</v>
      </c>
      <c r="T42" s="16">
        <v>2.8239999999999998</v>
      </c>
      <c r="U42" s="16">
        <v>2.8239999999999998</v>
      </c>
      <c r="V42" s="16">
        <v>2.8239999999999998</v>
      </c>
      <c r="W42" s="16">
        <v>2.8239999999999998</v>
      </c>
      <c r="X42" s="16">
        <v>2.8239999999999998</v>
      </c>
      <c r="Y42" s="16">
        <v>2.8239999999999998</v>
      </c>
      <c r="Z42" s="16">
        <v>2.8239999999999998</v>
      </c>
      <c r="AA42" s="17">
        <v>2.8239999999999998</v>
      </c>
      <c r="AB42" s="18">
        <v>2.80316041568401</v>
      </c>
      <c r="AC42" s="17">
        <f>AVERAGE('[1]Output-CY-Base'!AC26:AD26)</f>
        <v>3.4071078773927073</v>
      </c>
    </row>
    <row r="43" spans="2:32" x14ac:dyDescent="0.2">
      <c r="B43" s="20" t="s">
        <v>17</v>
      </c>
      <c r="C43" s="21"/>
      <c r="D43" s="21"/>
      <c r="E43" s="21"/>
      <c r="F43" s="21"/>
      <c r="G43" s="21"/>
      <c r="H43" s="21"/>
      <c r="I43" s="21"/>
      <c r="J43" s="21"/>
      <c r="K43" s="21"/>
      <c r="L43" s="21"/>
      <c r="M43" s="21"/>
      <c r="N43" s="21"/>
      <c r="O43" s="21"/>
      <c r="P43" s="21"/>
      <c r="Q43" s="21"/>
      <c r="R43" s="21"/>
      <c r="S43" s="21"/>
      <c r="T43" s="21"/>
      <c r="U43" s="21"/>
      <c r="V43" s="21"/>
      <c r="W43" s="21"/>
      <c r="X43" s="21"/>
      <c r="Y43" s="21"/>
      <c r="Z43" s="21"/>
      <c r="AA43" s="22"/>
      <c r="AB43" s="23"/>
      <c r="AC43" s="22"/>
    </row>
    <row r="44" spans="2:32" x14ac:dyDescent="0.2">
      <c r="B44" s="15" t="s">
        <v>19</v>
      </c>
      <c r="C44" s="24">
        <v>0.61599999999999999</v>
      </c>
      <c r="D44" s="24">
        <v>0.61599999999999999</v>
      </c>
      <c r="E44" s="24">
        <v>0.61599999999999999</v>
      </c>
      <c r="F44" s="24">
        <v>0.64200000000000002</v>
      </c>
      <c r="G44" s="24">
        <v>0.64300000000000002</v>
      </c>
      <c r="H44" s="24">
        <v>0.64500000000000002</v>
      </c>
      <c r="I44" s="24">
        <v>0.64800000000000002</v>
      </c>
      <c r="J44" s="24">
        <v>0.65</v>
      </c>
      <c r="K44" s="24">
        <v>0.65200000000000002</v>
      </c>
      <c r="L44" s="24">
        <v>0.65500000000000003</v>
      </c>
      <c r="M44" s="24">
        <v>0.65800000000000003</v>
      </c>
      <c r="N44" s="24">
        <v>0.66100000000000003</v>
      </c>
      <c r="O44" s="24">
        <v>0.66400000000000003</v>
      </c>
      <c r="P44" s="24">
        <v>0.66800000000000004</v>
      </c>
      <c r="Q44" s="24">
        <v>0.67100000000000004</v>
      </c>
      <c r="R44" s="24">
        <v>0.67500000000000004</v>
      </c>
      <c r="S44" s="24">
        <v>0.67900000000000005</v>
      </c>
      <c r="T44" s="24">
        <v>0.68400000000000005</v>
      </c>
      <c r="U44" s="24">
        <v>0.68899999999999995</v>
      </c>
      <c r="V44" s="24">
        <v>0.69399999999999995</v>
      </c>
      <c r="W44" s="24">
        <v>0.7</v>
      </c>
      <c r="X44" s="24">
        <v>0.70599999999999996</v>
      </c>
      <c r="Y44" s="24">
        <v>0.71199999999999997</v>
      </c>
      <c r="Z44" s="24">
        <v>0.71899999999999997</v>
      </c>
      <c r="AA44" s="27">
        <v>0.72699999999999998</v>
      </c>
      <c r="AB44" s="28">
        <f>AA44</f>
        <v>0.72699999999999998</v>
      </c>
      <c r="AC44" s="27">
        <f t="shared" ref="AC44:AC45" si="1">AB44</f>
        <v>0.72699999999999998</v>
      </c>
    </row>
    <row r="45" spans="2:32" ht="12" thickBot="1" x14ac:dyDescent="0.25">
      <c r="B45" s="15" t="s">
        <v>20</v>
      </c>
      <c r="C45" s="24">
        <v>0.61</v>
      </c>
      <c r="D45" s="24">
        <v>0.61</v>
      </c>
      <c r="E45" s="24">
        <v>0.61</v>
      </c>
      <c r="F45" s="24">
        <v>0.623</v>
      </c>
      <c r="G45" s="24">
        <v>0.63600000000000001</v>
      </c>
      <c r="H45" s="24">
        <v>0.63800000000000001</v>
      </c>
      <c r="I45" s="24">
        <v>0.64</v>
      </c>
      <c r="J45" s="24">
        <v>0.64300000000000002</v>
      </c>
      <c r="K45" s="24">
        <v>0.64500000000000002</v>
      </c>
      <c r="L45" s="24">
        <v>0.64800000000000002</v>
      </c>
      <c r="M45" s="24">
        <v>0.65</v>
      </c>
      <c r="N45" s="24">
        <v>0.65300000000000002</v>
      </c>
      <c r="O45" s="24">
        <v>0.65600000000000003</v>
      </c>
      <c r="P45" s="24">
        <v>0.66</v>
      </c>
      <c r="Q45" s="24">
        <v>0.66300000000000003</v>
      </c>
      <c r="R45" s="24">
        <v>0.66700000000000004</v>
      </c>
      <c r="S45" s="24">
        <v>0.67100000000000004</v>
      </c>
      <c r="T45" s="24">
        <v>0.67600000000000005</v>
      </c>
      <c r="U45" s="24">
        <v>0.68</v>
      </c>
      <c r="V45" s="24">
        <v>0.68600000000000005</v>
      </c>
      <c r="W45" s="24">
        <v>0.69099999999999995</v>
      </c>
      <c r="X45" s="24">
        <v>0.69699999999999995</v>
      </c>
      <c r="Y45" s="24">
        <v>0.70299999999999996</v>
      </c>
      <c r="Z45" s="24">
        <v>0.71</v>
      </c>
      <c r="AA45" s="27">
        <v>0.71699999999999997</v>
      </c>
      <c r="AB45" s="29">
        <f t="shared" ref="AB45" si="2">AA45</f>
        <v>0.71699999999999997</v>
      </c>
      <c r="AC45" s="30">
        <f t="shared" si="1"/>
        <v>0.71699999999999997</v>
      </c>
    </row>
    <row r="46" spans="2:32" ht="12" thickBot="1" x14ac:dyDescent="0.25">
      <c r="B46" s="31" t="s">
        <v>21</v>
      </c>
      <c r="C46" s="32">
        <v>0.64400000000000002</v>
      </c>
      <c r="D46" s="32">
        <v>0.64400000000000002</v>
      </c>
      <c r="E46" s="32">
        <v>0.64400000000000002</v>
      </c>
      <c r="F46" s="32">
        <v>0.67</v>
      </c>
      <c r="G46" s="32">
        <v>0.67200000000000004</v>
      </c>
      <c r="H46" s="32">
        <v>0.67400000000000004</v>
      </c>
      <c r="I46" s="32">
        <v>0.67600000000000005</v>
      </c>
      <c r="J46" s="32">
        <v>0.67800000000000005</v>
      </c>
      <c r="K46" s="32">
        <v>0.68100000000000005</v>
      </c>
      <c r="L46" s="32">
        <v>0.68300000000000005</v>
      </c>
      <c r="M46" s="32">
        <v>0.68600000000000005</v>
      </c>
      <c r="N46" s="32">
        <v>0.68899999999999995</v>
      </c>
      <c r="O46" s="32">
        <v>0.69299999999999995</v>
      </c>
      <c r="P46" s="32">
        <v>0.69599999999999995</v>
      </c>
      <c r="Q46" s="32">
        <v>0.7</v>
      </c>
      <c r="R46" s="32">
        <v>0.70399999999999996</v>
      </c>
      <c r="S46" s="32">
        <v>0.70799999999999996</v>
      </c>
      <c r="T46" s="32">
        <v>0.71299999999999997</v>
      </c>
      <c r="U46" s="32">
        <v>0.71699999999999997</v>
      </c>
      <c r="V46" s="32">
        <v>0.72299999999999998</v>
      </c>
      <c r="W46" s="32">
        <v>0.72799999999999998</v>
      </c>
      <c r="X46" s="32">
        <v>0.73399999999999999</v>
      </c>
      <c r="Y46" s="32">
        <v>0.74099999999999999</v>
      </c>
      <c r="Z46" s="32">
        <v>0.748</v>
      </c>
      <c r="AA46" s="30">
        <v>0.755</v>
      </c>
    </row>
    <row r="48" spans="2:32" ht="13.5" thickBot="1" x14ac:dyDescent="0.25">
      <c r="B48" s="6" t="s">
        <v>18</v>
      </c>
    </row>
    <row r="49" spans="2:34" x14ac:dyDescent="0.2">
      <c r="B49" s="7" t="s">
        <v>4</v>
      </c>
      <c r="C49" s="8">
        <v>2017</v>
      </c>
      <c r="D49" s="8">
        <v>2018</v>
      </c>
      <c r="E49" s="8">
        <v>2019</v>
      </c>
      <c r="F49" s="8">
        <v>2020</v>
      </c>
      <c r="G49" s="8">
        <v>2021</v>
      </c>
      <c r="H49" s="8">
        <v>2022</v>
      </c>
      <c r="I49" s="8">
        <v>2023</v>
      </c>
      <c r="J49" s="8">
        <v>2024</v>
      </c>
      <c r="K49" s="8">
        <v>2025</v>
      </c>
      <c r="L49" s="8">
        <v>2026</v>
      </c>
      <c r="M49" s="8">
        <v>2027</v>
      </c>
      <c r="N49" s="8">
        <v>2028</v>
      </c>
      <c r="O49" s="8">
        <v>2029</v>
      </c>
      <c r="P49" s="8">
        <v>2030</v>
      </c>
      <c r="Q49" s="8">
        <v>2031</v>
      </c>
      <c r="R49" s="8">
        <v>2032</v>
      </c>
      <c r="S49" s="8">
        <v>2033</v>
      </c>
      <c r="T49" s="8">
        <v>2034</v>
      </c>
      <c r="U49" s="8">
        <v>2035</v>
      </c>
      <c r="V49" s="8">
        <v>2036</v>
      </c>
      <c r="W49" s="8">
        <v>2037</v>
      </c>
      <c r="X49" s="8">
        <v>2038</v>
      </c>
      <c r="Y49" s="8">
        <v>2039</v>
      </c>
      <c r="Z49" s="8">
        <v>2040</v>
      </c>
      <c r="AA49" s="9">
        <v>2041</v>
      </c>
      <c r="AB49" s="33">
        <f t="shared" ref="AB49:AH49" si="3">AA49+1</f>
        <v>2042</v>
      </c>
      <c r="AC49" s="34">
        <f t="shared" si="3"/>
        <v>2043</v>
      </c>
      <c r="AD49" s="34">
        <f t="shared" si="3"/>
        <v>2044</v>
      </c>
      <c r="AE49" s="34">
        <f t="shared" si="3"/>
        <v>2045</v>
      </c>
      <c r="AF49" s="34">
        <f t="shared" si="3"/>
        <v>2046</v>
      </c>
      <c r="AG49" s="34">
        <f t="shared" si="3"/>
        <v>2047</v>
      </c>
      <c r="AH49" s="34">
        <f t="shared" si="3"/>
        <v>2048</v>
      </c>
    </row>
    <row r="50" spans="2:34" x14ac:dyDescent="0.2">
      <c r="B50" s="11" t="s">
        <v>5</v>
      </c>
      <c r="C50" s="12"/>
      <c r="D50" s="12"/>
      <c r="E50" s="12"/>
      <c r="F50" s="12"/>
      <c r="G50" s="12"/>
      <c r="H50" s="12"/>
      <c r="I50" s="12"/>
      <c r="J50" s="12"/>
      <c r="K50" s="12"/>
      <c r="L50" s="12"/>
      <c r="M50" s="12"/>
      <c r="N50" s="12"/>
      <c r="O50" s="12"/>
      <c r="P50" s="12"/>
      <c r="Q50" s="12"/>
      <c r="R50" s="12"/>
      <c r="S50" s="12"/>
      <c r="T50" s="12"/>
      <c r="U50" s="12"/>
      <c r="V50" s="12"/>
      <c r="W50" s="12"/>
      <c r="X50" s="12"/>
      <c r="Y50" s="12"/>
      <c r="Z50" s="12"/>
      <c r="AA50" s="13"/>
      <c r="AB50" s="35"/>
      <c r="AC50" s="36"/>
      <c r="AD50" s="36"/>
      <c r="AE50" s="36"/>
      <c r="AF50" s="36"/>
      <c r="AG50" s="36"/>
      <c r="AH50" s="37"/>
    </row>
    <row r="51" spans="2:34" x14ac:dyDescent="0.2">
      <c r="B51" s="15" t="s">
        <v>6</v>
      </c>
      <c r="C51" s="25">
        <v>254.04878244864904</v>
      </c>
      <c r="D51" s="25">
        <v>220.42155755657299</v>
      </c>
      <c r="E51" s="25">
        <v>163.8659063106094</v>
      </c>
      <c r="F51" s="25">
        <v>144.09757268358555</v>
      </c>
      <c r="G51" s="25">
        <v>142.79244427813171</v>
      </c>
      <c r="H51" s="25">
        <v>142.36169885919838</v>
      </c>
      <c r="I51" s="25">
        <v>140.57627632310306</v>
      </c>
      <c r="J51" s="25">
        <v>141.14996323117771</v>
      </c>
      <c r="K51" s="25">
        <v>142.38611985674206</v>
      </c>
      <c r="L51" s="25">
        <v>145.3995676880223</v>
      </c>
      <c r="M51" s="25">
        <v>146.99014596101281</v>
      </c>
      <c r="N51" s="25">
        <v>148.48433649024068</v>
      </c>
      <c r="O51" s="25">
        <v>151.14248022285125</v>
      </c>
      <c r="P51" s="25">
        <v>150.07916657380613</v>
      </c>
      <c r="Q51" s="25">
        <v>153.43293975328578</v>
      </c>
      <c r="R51" s="25">
        <v>156.25845984878777</v>
      </c>
      <c r="S51" s="25">
        <v>159.44795097493034</v>
      </c>
      <c r="T51" s="25">
        <v>161.48838284122564</v>
      </c>
      <c r="U51" s="25">
        <v>162.94418941502508</v>
      </c>
      <c r="V51" s="25">
        <v>163.04492542776268</v>
      </c>
      <c r="W51" s="25">
        <v>163.04492542776268</v>
      </c>
      <c r="X51" s="25">
        <v>163.04492542776268</v>
      </c>
      <c r="Y51" s="25">
        <v>163.04492542776268</v>
      </c>
      <c r="Z51" s="25">
        <v>163.04492542776268</v>
      </c>
      <c r="AA51" s="26">
        <v>163.04492542776268</v>
      </c>
      <c r="AB51" s="38">
        <f>[1]EnergyInput!AC45</f>
        <v>163.04492542776268</v>
      </c>
      <c r="AC51" s="39">
        <f>[1]EnergyInput!AD45</f>
        <v>0</v>
      </c>
      <c r="AD51" s="39">
        <f>[1]EnergyInput!AE45</f>
        <v>0</v>
      </c>
      <c r="AE51" s="39">
        <f>[1]EnergyInput!AF45</f>
        <v>0</v>
      </c>
      <c r="AF51" s="39">
        <f>[1]EnergyInput!AG45</f>
        <v>0</v>
      </c>
      <c r="AG51" s="39">
        <f>[1]EnergyInput!AH45</f>
        <v>0</v>
      </c>
      <c r="AH51" s="40">
        <f>[1]EnergyInput!AI45</f>
        <v>0</v>
      </c>
    </row>
    <row r="52" spans="2:34" x14ac:dyDescent="0.2">
      <c r="B52" s="15" t="s">
        <v>7</v>
      </c>
      <c r="C52" s="25">
        <v>221.50361549636949</v>
      </c>
      <c r="D52" s="25">
        <v>148.69225859564744</v>
      </c>
      <c r="E52" s="25">
        <v>135.24674963679664</v>
      </c>
      <c r="F52" s="25">
        <v>124.88003389830509</v>
      </c>
      <c r="G52" s="25">
        <v>128.19183050845425</v>
      </c>
      <c r="H52" s="25">
        <v>125.09846004842035</v>
      </c>
      <c r="I52" s="25">
        <v>126.12065084744746</v>
      </c>
      <c r="J52" s="25">
        <v>127.49035254235932</v>
      </c>
      <c r="K52" s="25">
        <v>128.93389539951866</v>
      </c>
      <c r="L52" s="25">
        <v>133.65205423728816</v>
      </c>
      <c r="M52" s="25">
        <v>136.08975108958984</v>
      </c>
      <c r="N52" s="25">
        <v>137.19283002421017</v>
      </c>
      <c r="O52" s="25">
        <v>140.60077481839323</v>
      </c>
      <c r="P52" s="25">
        <v>139.95757288133899</v>
      </c>
      <c r="Q52" s="25">
        <v>143.91532009685088</v>
      </c>
      <c r="R52" s="25">
        <v>148.09603874091869</v>
      </c>
      <c r="S52" s="25">
        <v>151.76462179175593</v>
      </c>
      <c r="T52" s="25">
        <v>154.42642169491526</v>
      </c>
      <c r="U52" s="25">
        <v>156.77179661015595</v>
      </c>
      <c r="V52" s="25">
        <v>157.27995544794916</v>
      </c>
      <c r="W52" s="25">
        <v>157.27995544794916</v>
      </c>
      <c r="X52" s="25">
        <v>157.27995544794916</v>
      </c>
      <c r="Y52" s="25">
        <v>157.27995544794916</v>
      </c>
      <c r="Z52" s="25">
        <v>157.27995544794916</v>
      </c>
      <c r="AA52" s="26">
        <v>157.27995544794916</v>
      </c>
      <c r="AB52" s="38">
        <f>[1]EnergyInput!AC46</f>
        <v>210.71596875</v>
      </c>
      <c r="AC52" s="39">
        <f>[1]EnergyInput!AD46</f>
        <v>207.80689453125001</v>
      </c>
      <c r="AD52" s="39">
        <f>[1]EnergyInput!AE46</f>
        <v>207.43674999999999</v>
      </c>
      <c r="AE52" s="39">
        <f>[1]EnergyInput!AF46</f>
        <v>203.2445390625</v>
      </c>
      <c r="AF52" s="39">
        <f>[1]EnergyInput!AG46</f>
        <v>199.0604140625</v>
      </c>
      <c r="AG52" s="39">
        <f>[1]EnergyInput!AH46</f>
        <v>200.99245703125001</v>
      </c>
      <c r="AH52" s="40">
        <f>[1]EnergyInput!AI46</f>
        <v>181.47227343750001</v>
      </c>
    </row>
    <row r="53" spans="2:34" x14ac:dyDescent="0.2">
      <c r="B53" s="15" t="s">
        <v>8</v>
      </c>
      <c r="C53" s="25">
        <v>139.16541501210509</v>
      </c>
      <c r="D53" s="25">
        <v>117.25840677966102</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6">
        <v>0</v>
      </c>
      <c r="AB53" s="38">
        <f>[1]EnergyInput!AC47</f>
        <v>93.732566406250001</v>
      </c>
      <c r="AC53" s="39">
        <f>[1]EnergyInput!AD47</f>
        <v>86.834539062499999</v>
      </c>
      <c r="AD53" s="39">
        <f>[1]EnergyInput!AE47</f>
        <v>87.596929687499994</v>
      </c>
      <c r="AE53" s="39">
        <f>[1]EnergyInput!AF47</f>
        <v>81.607589843750006</v>
      </c>
      <c r="AF53" s="39">
        <f>[1]EnergyInput!AG47</f>
        <v>77.409675781250002</v>
      </c>
      <c r="AG53" s="39">
        <f>[1]EnergyInput!AH47</f>
        <v>78.764085937499999</v>
      </c>
      <c r="AH53" s="40">
        <f>[1]EnergyInput!AI47</f>
        <v>66.849511718749994</v>
      </c>
    </row>
    <row r="54" spans="2:34" ht="12" thickBot="1" x14ac:dyDescent="0.25">
      <c r="B54" s="15" t="s">
        <v>9</v>
      </c>
      <c r="C54" s="25">
        <v>159.41253127413407</v>
      </c>
      <c r="D54" s="25">
        <v>140.63742764478491</v>
      </c>
      <c r="E54" s="25">
        <v>107.75755737451459</v>
      </c>
      <c r="F54" s="25">
        <v>105.62765003860865</v>
      </c>
      <c r="G54" s="25">
        <v>105.22091675675676</v>
      </c>
      <c r="H54" s="25">
        <v>105.12805899614594</v>
      </c>
      <c r="I54" s="25">
        <v>105.04730594593946</v>
      </c>
      <c r="J54" s="25">
        <v>105.49423135134487</v>
      </c>
      <c r="K54" s="25">
        <v>105.31667397683677</v>
      </c>
      <c r="L54" s="25">
        <v>108.30166888031027</v>
      </c>
      <c r="M54" s="25">
        <v>108.44697822393405</v>
      </c>
      <c r="N54" s="25">
        <v>108.65187799227243</v>
      </c>
      <c r="O54" s="25">
        <v>108.61808247104108</v>
      </c>
      <c r="P54" s="25">
        <v>108.60838702702054</v>
      </c>
      <c r="Q54" s="25">
        <v>108.82831413127136</v>
      </c>
      <c r="R54" s="25">
        <v>109.29825173744757</v>
      </c>
      <c r="S54" s="25">
        <v>109.10070208494486</v>
      </c>
      <c r="T54" s="25">
        <v>109.16804237837837</v>
      </c>
      <c r="U54" s="25">
        <v>108.96823783782487</v>
      </c>
      <c r="V54" s="25">
        <v>108.99734177605622</v>
      </c>
      <c r="W54" s="25">
        <v>108.99734177605622</v>
      </c>
      <c r="X54" s="25">
        <v>108.99734177605622</v>
      </c>
      <c r="Y54" s="25">
        <v>108.99734177605622</v>
      </c>
      <c r="Z54" s="25">
        <v>108.99734177605622</v>
      </c>
      <c r="AA54" s="26">
        <v>108.99734177605622</v>
      </c>
      <c r="AB54" s="38">
        <f>[1]EnergyInput!AC48</f>
        <v>39.382815429687497</v>
      </c>
      <c r="AC54" s="39">
        <f>[1]EnergyInput!AD48</f>
        <v>35.6433974609375</v>
      </c>
      <c r="AD54" s="39">
        <f>[1]EnergyInput!AE48</f>
        <v>40.096131835937499</v>
      </c>
      <c r="AE54" s="39">
        <f>[1]EnergyInput!AF48</f>
        <v>30.593722656250002</v>
      </c>
      <c r="AF54" s="39">
        <f>[1]EnergyInput!AG48</f>
        <v>26.264525878906252</v>
      </c>
      <c r="AG54" s="39">
        <f>[1]EnergyInput!AH48</f>
        <v>27.543523437499999</v>
      </c>
      <c r="AH54" s="40">
        <f>[1]EnergyInput!AI48</f>
        <v>17.242130371093751</v>
      </c>
    </row>
    <row r="55" spans="2:34" x14ac:dyDescent="0.2">
      <c r="B55" s="20" t="s">
        <v>10</v>
      </c>
      <c r="C55" s="21"/>
      <c r="D55" s="21"/>
      <c r="E55" s="21"/>
      <c r="F55" s="21"/>
      <c r="G55" s="21"/>
      <c r="H55" s="21"/>
      <c r="I55" s="21"/>
      <c r="J55" s="21"/>
      <c r="K55" s="21"/>
      <c r="L55" s="21"/>
      <c r="M55" s="21"/>
      <c r="N55" s="21"/>
      <c r="O55" s="21"/>
      <c r="P55" s="21"/>
      <c r="Q55" s="21"/>
      <c r="R55" s="21"/>
      <c r="S55" s="21"/>
      <c r="T55" s="21"/>
      <c r="U55" s="21"/>
      <c r="V55" s="21"/>
      <c r="W55" s="21"/>
      <c r="X55" s="21"/>
      <c r="Y55" s="21"/>
      <c r="Z55" s="21"/>
      <c r="AA55" s="22"/>
      <c r="AB55" s="41"/>
      <c r="AC55" s="42"/>
      <c r="AD55" s="42"/>
      <c r="AE55" s="42"/>
      <c r="AF55" s="42"/>
      <c r="AG55" s="42"/>
      <c r="AH55" s="43"/>
    </row>
    <row r="56" spans="2:34" x14ac:dyDescent="0.2">
      <c r="B56" s="15" t="s">
        <v>11</v>
      </c>
      <c r="C56" s="25">
        <v>16.747153246748866</v>
      </c>
      <c r="D56" s="25">
        <v>23.833385064930685</v>
      </c>
      <c r="E56" s="25">
        <v>16.058784740267047</v>
      </c>
      <c r="F56" s="25">
        <v>13.515606818161363</v>
      </c>
      <c r="G56" s="25">
        <v>11.811143181804546</v>
      </c>
      <c r="H56" s="25">
        <v>10.729142532470455</v>
      </c>
      <c r="I56" s="25">
        <v>10.819390909080685</v>
      </c>
      <c r="J56" s="25">
        <v>10.122040909084092</v>
      </c>
      <c r="K56" s="25">
        <v>10.178772077914774</v>
      </c>
      <c r="L56" s="25">
        <v>22.083104220780683</v>
      </c>
      <c r="M56" s="25">
        <v>21.712663636363636</v>
      </c>
      <c r="N56" s="25">
        <v>20.51159025974318</v>
      </c>
      <c r="O56" s="25">
        <v>20.079333116887504</v>
      </c>
      <c r="P56" s="25">
        <v>11.969324999989773</v>
      </c>
      <c r="Q56" s="25">
        <v>12.971784740267047</v>
      </c>
      <c r="R56" s="25">
        <v>13.550321103893182</v>
      </c>
      <c r="S56" s="25">
        <v>14.990642532470456</v>
      </c>
      <c r="T56" s="25">
        <v>15.84066681818182</v>
      </c>
      <c r="U56" s="25">
        <v>16.937379545451137</v>
      </c>
      <c r="V56" s="25">
        <v>17.456440909090908</v>
      </c>
      <c r="W56" s="25">
        <v>17.456440909090908</v>
      </c>
      <c r="X56" s="25">
        <v>17.456440909090908</v>
      </c>
      <c r="Y56" s="25">
        <v>17.456440909090908</v>
      </c>
      <c r="Z56" s="25">
        <v>17.456440909090908</v>
      </c>
      <c r="AA56" s="26">
        <v>17.456440909090908</v>
      </c>
      <c r="AB56" s="38">
        <f>[1]EnergyInput!AC51</f>
        <v>82.948765624999993</v>
      </c>
      <c r="AC56" s="39">
        <f>[1]EnergyInput!AD51</f>
        <v>80.212606445312503</v>
      </c>
      <c r="AD56" s="39">
        <f>[1]EnergyInput!AE51</f>
        <v>80.607990234374995</v>
      </c>
      <c r="AE56" s="39">
        <f>[1]EnergyInput!AF51</f>
        <v>79.404399414062496</v>
      </c>
      <c r="AF56" s="39">
        <f>[1]EnergyInput!AG51</f>
        <v>82.703686523437497</v>
      </c>
      <c r="AG56" s="39">
        <f>[1]EnergyInput!AH51</f>
        <v>87.657106445312493</v>
      </c>
      <c r="AH56" s="40">
        <f>[1]EnergyInput!AI51</f>
        <v>89.957993164062501</v>
      </c>
    </row>
    <row r="57" spans="2:34" x14ac:dyDescent="0.2">
      <c r="B57" s="15" t="s">
        <v>12</v>
      </c>
      <c r="C57" s="25">
        <v>169.72719654630657</v>
      </c>
      <c r="D57" s="25">
        <v>154.28318524333517</v>
      </c>
      <c r="E57" s="25">
        <v>118.28951773939781</v>
      </c>
      <c r="F57" s="25">
        <v>118.16783830454835</v>
      </c>
      <c r="G57" s="25">
        <v>117.15255824174506</v>
      </c>
      <c r="H57" s="25">
        <v>116.06474882259892</v>
      </c>
      <c r="I57" s="25">
        <v>115.19159340657363</v>
      </c>
      <c r="J57" s="25">
        <v>114.73954945053626</v>
      </c>
      <c r="K57" s="25">
        <v>113.89964835164835</v>
      </c>
      <c r="L57" s="25">
        <v>115.09028194662199</v>
      </c>
      <c r="M57" s="25">
        <v>100.29616954474946</v>
      </c>
      <c r="N57" s="25">
        <v>98.664733751963752</v>
      </c>
      <c r="O57" s="25">
        <v>97.167888226048362</v>
      </c>
      <c r="P57" s="25">
        <v>85.428507692294517</v>
      </c>
      <c r="Q57" s="25">
        <v>85.448517739407691</v>
      </c>
      <c r="R57" s="25">
        <v>84.728619466249455</v>
      </c>
      <c r="S57" s="25">
        <v>84.606267503917579</v>
      </c>
      <c r="T57" s="25">
        <v>84.015977142857153</v>
      </c>
      <c r="U57" s="25">
        <v>83.99379560438571</v>
      </c>
      <c r="V57" s="25">
        <v>83.564855886965944</v>
      </c>
      <c r="W57" s="25">
        <v>83.564855886965944</v>
      </c>
      <c r="X57" s="25">
        <v>83.564855886965944</v>
      </c>
      <c r="Y57" s="25">
        <v>83.564855886965944</v>
      </c>
      <c r="Z57" s="25">
        <v>83.564855886965944</v>
      </c>
      <c r="AA57" s="26">
        <v>83.564855886965944</v>
      </c>
      <c r="AB57" s="38">
        <f>[1]EnergyInput!AC52</f>
        <v>17.462160034179689</v>
      </c>
      <c r="AC57" s="39">
        <f>[1]EnergyInput!AD52</f>
        <v>16.400794799804686</v>
      </c>
      <c r="AD57" s="39">
        <f>[1]EnergyInput!AE52</f>
        <v>17.403446289062501</v>
      </c>
      <c r="AE57" s="39">
        <f>[1]EnergyInput!AF52</f>
        <v>16.657584533691406</v>
      </c>
      <c r="AF57" s="39">
        <f>[1]EnergyInput!AG52</f>
        <v>17.171715515136718</v>
      </c>
      <c r="AG57" s="39">
        <f>[1]EnergyInput!AH52</f>
        <v>18.142957763671873</v>
      </c>
      <c r="AH57" s="40">
        <f>[1]EnergyInput!AI52</f>
        <v>17.453270874023438</v>
      </c>
    </row>
    <row r="58" spans="2:34" x14ac:dyDescent="0.2">
      <c r="B58" s="15" t="s">
        <v>13</v>
      </c>
      <c r="C58" s="25">
        <v>89.252549128917082</v>
      </c>
      <c r="D58" s="25">
        <v>81.121873170731703</v>
      </c>
      <c r="E58" s="25">
        <v>62.193371428575603</v>
      </c>
      <c r="F58" s="25">
        <v>62.340133797912202</v>
      </c>
      <c r="G58" s="25">
        <v>62.197255284546344</v>
      </c>
      <c r="H58" s="25">
        <v>62.193371428575603</v>
      </c>
      <c r="I58" s="25">
        <v>62.186874796741463</v>
      </c>
      <c r="J58" s="25">
        <v>62.333001626009761</v>
      </c>
      <c r="K58" s="25">
        <v>62.178093379795115</v>
      </c>
      <c r="L58" s="25">
        <v>66.07035261323901</v>
      </c>
      <c r="M58" s="25">
        <v>66.189747735190238</v>
      </c>
      <c r="N58" s="25">
        <v>66.236627177697557</v>
      </c>
      <c r="O58" s="25">
        <v>66.07035261323901</v>
      </c>
      <c r="P58" s="25">
        <v>66.066107317063427</v>
      </c>
      <c r="Q58" s="25">
        <v>66.0576250871122</v>
      </c>
      <c r="R58" s="25">
        <v>66.205237630663405</v>
      </c>
      <c r="S58" s="25">
        <v>66.02750940766829</v>
      </c>
      <c r="T58" s="25">
        <v>65.968850731707306</v>
      </c>
      <c r="U58" s="25">
        <v>66.006386991863423</v>
      </c>
      <c r="V58" s="25">
        <v>66.013022996517066</v>
      </c>
      <c r="W58" s="25">
        <v>66.013022996517066</v>
      </c>
      <c r="X58" s="25">
        <v>66.013022996517066</v>
      </c>
      <c r="Y58" s="25">
        <v>66.013022996517066</v>
      </c>
      <c r="Z58" s="25">
        <v>66.013022996517066</v>
      </c>
      <c r="AA58" s="26">
        <v>66.013022996517066</v>
      </c>
      <c r="AB58" s="38">
        <f>[1]EnergyInput!AC54</f>
        <v>62.564769531250001</v>
      </c>
      <c r="AC58" s="39">
        <f>[1]EnergyInput!AD54</f>
        <v>62.746646484374999</v>
      </c>
      <c r="AD58" s="39">
        <f>[1]EnergyInput!AE54</f>
        <v>62.564771484375001</v>
      </c>
      <c r="AE58" s="39">
        <f>[1]EnergyInput!AF54</f>
        <v>62.564769531250001</v>
      </c>
      <c r="AF58" s="39">
        <f>[1]EnergyInput!AG54</f>
        <v>62.564769531250001</v>
      </c>
      <c r="AG58" s="39">
        <f>[1]EnergyInput!AH54</f>
        <v>62.746644531249999</v>
      </c>
      <c r="AH58" s="40">
        <f>[1]EnergyInput!AI54</f>
        <v>62.564771484375001</v>
      </c>
    </row>
    <row r="59" spans="2:34" x14ac:dyDescent="0.2">
      <c r="B59" s="15" t="s">
        <v>14</v>
      </c>
      <c r="C59" s="25">
        <v>185.94206536268155</v>
      </c>
      <c r="D59" s="25">
        <v>165.16024667205147</v>
      </c>
      <c r="E59" s="25">
        <v>126.65957657084171</v>
      </c>
      <c r="F59" s="25">
        <v>126.82553321616803</v>
      </c>
      <c r="G59" s="25">
        <v>125.89662386823046</v>
      </c>
      <c r="H59" s="25">
        <v>125.37817317540286</v>
      </c>
      <c r="I59" s="25">
        <v>124.98393469584028</v>
      </c>
      <c r="J59" s="25">
        <v>124.95874809242071</v>
      </c>
      <c r="K59" s="25">
        <v>124.25675569167912</v>
      </c>
      <c r="L59" s="25">
        <v>125.25396620260378</v>
      </c>
      <c r="M59" s="25">
        <v>125.50033287227144</v>
      </c>
      <c r="N59" s="25">
        <v>125.6109249050557</v>
      </c>
      <c r="O59" s="25">
        <v>125.14003524890805</v>
      </c>
      <c r="P59" s="25">
        <v>122.89328674533547</v>
      </c>
      <c r="Q59" s="25">
        <v>123.1570485706753</v>
      </c>
      <c r="R59" s="25">
        <v>122.955891645188</v>
      </c>
      <c r="S59" s="25">
        <v>122.28281265152654</v>
      </c>
      <c r="T59" s="25">
        <v>121.25299881577051</v>
      </c>
      <c r="U59" s="25">
        <v>120.37559181268367</v>
      </c>
      <c r="V59" s="25">
        <v>119.30569109897185</v>
      </c>
      <c r="W59" s="25">
        <v>119.30569109897185</v>
      </c>
      <c r="X59" s="25">
        <v>119.30569109897185</v>
      </c>
      <c r="Y59" s="25">
        <v>119.30569109897185</v>
      </c>
      <c r="Z59" s="25">
        <v>119.30569109897185</v>
      </c>
      <c r="AA59" s="26">
        <v>119.30569109897185</v>
      </c>
      <c r="AB59" s="38">
        <f>[1]EnergyInput!AC55</f>
        <v>123.80914648437501</v>
      </c>
      <c r="AC59" s="39">
        <f>[1]EnergyInput!AD55</f>
        <v>124.040888671875</v>
      </c>
      <c r="AD59" s="39">
        <f>[1]EnergyInput!AE55</f>
        <v>123.62535351562499</v>
      </c>
      <c r="AE59" s="39">
        <f>[1]EnergyInput!AF55</f>
        <v>123.58680078125001</v>
      </c>
      <c r="AF59" s="39">
        <f>[1]EnergyInput!AG55</f>
        <v>123.72898046875</v>
      </c>
      <c r="AG59" s="39">
        <f>[1]EnergyInput!AH55</f>
        <v>124.18645117187501</v>
      </c>
      <c r="AH59" s="40">
        <f>[1]EnergyInput!AI55</f>
        <v>123.92061523437501</v>
      </c>
    </row>
    <row r="60" spans="2:34" x14ac:dyDescent="0.2">
      <c r="B60" s="15" t="s">
        <v>15</v>
      </c>
      <c r="C60" s="25">
        <v>82.501376914281607</v>
      </c>
      <c r="D60" s="25">
        <v>75.001922742854418</v>
      </c>
      <c r="E60" s="25">
        <v>57.528628114281595</v>
      </c>
      <c r="F60" s="25">
        <v>57.701011200000003</v>
      </c>
      <c r="G60" s="25">
        <v>57.517996799999999</v>
      </c>
      <c r="H60" s="25">
        <v>57.528628114281595</v>
      </c>
      <c r="I60" s="25">
        <v>57.522860799993602</v>
      </c>
      <c r="J60" s="25">
        <v>57.695660799993597</v>
      </c>
      <c r="K60" s="25">
        <v>57.49856091428159</v>
      </c>
      <c r="L60" s="25">
        <v>57.704768914281594</v>
      </c>
      <c r="M60" s="25">
        <v>57.654100114281604</v>
      </c>
      <c r="N60" s="25">
        <v>57.877568914281596</v>
      </c>
      <c r="O60" s="25">
        <v>57.704768914281594</v>
      </c>
      <c r="P60" s="25">
        <v>57.731103999993607</v>
      </c>
      <c r="Q60" s="25">
        <v>57.704768914281594</v>
      </c>
      <c r="R60" s="25">
        <v>57.872557714281591</v>
      </c>
      <c r="S60" s="25">
        <v>57.701430857145603</v>
      </c>
      <c r="T60" s="25">
        <v>57.665648640000001</v>
      </c>
      <c r="U60" s="25">
        <v>57.717823999996796</v>
      </c>
      <c r="V60" s="25">
        <v>57.943981714281591</v>
      </c>
      <c r="W60" s="25">
        <v>57.943981714281591</v>
      </c>
      <c r="X60" s="25">
        <v>57.943981714281591</v>
      </c>
      <c r="Y60" s="25">
        <v>57.943981714281591</v>
      </c>
      <c r="Z60" s="25">
        <v>57.943981714281591</v>
      </c>
      <c r="AA60" s="26">
        <v>57.943981714281591</v>
      </c>
      <c r="AB60" s="38">
        <f>[1]EnergyInput!AC56</f>
        <v>41.9</v>
      </c>
      <c r="AC60" s="39">
        <f>[1]EnergyInput!AD56</f>
        <v>41.9</v>
      </c>
      <c r="AD60" s="39">
        <f>[1]EnergyInput!AE56</f>
        <v>41.9</v>
      </c>
      <c r="AE60" s="39">
        <f>[1]EnergyInput!AF56</f>
        <v>41.9</v>
      </c>
      <c r="AF60" s="39">
        <f>[1]EnergyInput!AG56</f>
        <v>41.9</v>
      </c>
      <c r="AG60" s="39">
        <f>[1]EnergyInput!AH56</f>
        <v>41.9</v>
      </c>
      <c r="AH60" s="40">
        <f>[1]EnergyInput!AI56</f>
        <v>41.9</v>
      </c>
    </row>
    <row r="61" spans="2:34" ht="12" thickBot="1" x14ac:dyDescent="0.25">
      <c r="B61" s="15" t="s">
        <v>16</v>
      </c>
      <c r="C61" s="25">
        <v>184.01754968188578</v>
      </c>
      <c r="D61" s="25">
        <v>169.20992583316581</v>
      </c>
      <c r="E61" s="25">
        <v>126.09362596362104</v>
      </c>
      <c r="F61" s="25">
        <v>119.48105873105087</v>
      </c>
      <c r="G61" s="25">
        <v>117.31059965044804</v>
      </c>
      <c r="H61" s="25">
        <v>114.06609912859041</v>
      </c>
      <c r="I61" s="25">
        <v>112.15294404103545</v>
      </c>
      <c r="J61" s="25">
        <v>109.87136647872632</v>
      </c>
      <c r="K61" s="25">
        <v>109.29701768438993</v>
      </c>
      <c r="L61" s="25">
        <v>53.574895264405527</v>
      </c>
      <c r="M61" s="25">
        <v>60.496989810420551</v>
      </c>
      <c r="N61" s="25">
        <v>60.599297614484932</v>
      </c>
      <c r="O61" s="25">
        <v>60.303402061753303</v>
      </c>
      <c r="P61" s="25">
        <v>59.863588386505391</v>
      </c>
      <c r="Q61" s="25">
        <v>59.896999025491354</v>
      </c>
      <c r="R61" s="25">
        <v>59.89847966271364</v>
      </c>
      <c r="S61" s="25">
        <v>59.619330984330276</v>
      </c>
      <c r="T61" s="25">
        <v>59.760265362498586</v>
      </c>
      <c r="U61" s="25">
        <v>59.7128092456811</v>
      </c>
      <c r="V61" s="25">
        <v>59.970295887770035</v>
      </c>
      <c r="W61" s="25">
        <v>59.970295887770035</v>
      </c>
      <c r="X61" s="25">
        <v>59.970295887770035</v>
      </c>
      <c r="Y61" s="25">
        <v>59.970295887770035</v>
      </c>
      <c r="Z61" s="25">
        <v>59.970295887770035</v>
      </c>
      <c r="AA61" s="26">
        <v>59.970295887770035</v>
      </c>
      <c r="AB61" s="38">
        <f>[1]EnergyInput!AC57</f>
        <v>126.6</v>
      </c>
      <c r="AC61" s="39">
        <f>[1]EnergyInput!AD57</f>
        <v>126.6</v>
      </c>
      <c r="AD61" s="39">
        <f>[1]EnergyInput!AE57</f>
        <v>126.6</v>
      </c>
      <c r="AE61" s="39">
        <f>[1]EnergyInput!AF57</f>
        <v>126.6</v>
      </c>
      <c r="AF61" s="39">
        <f>[1]EnergyInput!AG57</f>
        <v>126.6</v>
      </c>
      <c r="AG61" s="39">
        <f>[1]EnergyInput!AH57</f>
        <v>126.6</v>
      </c>
      <c r="AH61" s="40">
        <f>[1]EnergyInput!AI57</f>
        <v>126.6</v>
      </c>
    </row>
    <row r="62" spans="2:34" x14ac:dyDescent="0.2">
      <c r="B62" s="20" t="s">
        <v>17</v>
      </c>
      <c r="C62" s="21"/>
      <c r="D62" s="21"/>
      <c r="E62" s="21"/>
      <c r="F62" s="21"/>
      <c r="G62" s="21"/>
      <c r="H62" s="21"/>
      <c r="I62" s="21"/>
      <c r="J62" s="21"/>
      <c r="K62" s="21"/>
      <c r="L62" s="21"/>
      <c r="M62" s="21"/>
      <c r="N62" s="21"/>
      <c r="O62" s="21"/>
      <c r="P62" s="21"/>
      <c r="Q62" s="21"/>
      <c r="R62" s="21"/>
      <c r="S62" s="21"/>
      <c r="T62" s="21"/>
      <c r="U62" s="21"/>
      <c r="V62" s="21"/>
      <c r="W62" s="21"/>
      <c r="X62" s="21"/>
      <c r="Y62" s="21"/>
      <c r="Z62" s="21"/>
      <c r="AA62" s="22"/>
    </row>
    <row r="63" spans="2:34" x14ac:dyDescent="0.2">
      <c r="B63" s="15" t="s">
        <v>19</v>
      </c>
      <c r="C63" s="24">
        <v>471.20409303090997</v>
      </c>
      <c r="D63" s="24">
        <v>402.99844708408739</v>
      </c>
      <c r="E63" s="24">
        <v>321.16517065141863</v>
      </c>
      <c r="F63" s="24">
        <v>318.23109132494517</v>
      </c>
      <c r="G63" s="24">
        <v>310.40173825737281</v>
      </c>
      <c r="H63" s="24">
        <v>294.714028347132</v>
      </c>
      <c r="I63" s="24">
        <v>289.96371959307385</v>
      </c>
      <c r="J63" s="24">
        <v>286.5765426580848</v>
      </c>
      <c r="K63" s="24">
        <v>284.33677600933572</v>
      </c>
      <c r="L63" s="24">
        <v>279.38229383648371</v>
      </c>
      <c r="M63" s="24">
        <v>276.85368327541335</v>
      </c>
      <c r="N63" s="24">
        <v>275.10552135908529</v>
      </c>
      <c r="O63" s="24">
        <v>275.16976550516273</v>
      </c>
      <c r="P63" s="24">
        <v>272.64225013267128</v>
      </c>
      <c r="Q63" s="24">
        <v>272.08596682565678</v>
      </c>
      <c r="R63" s="24">
        <v>271.14772592404233</v>
      </c>
      <c r="S63" s="24">
        <v>271.18432547861073</v>
      </c>
      <c r="T63" s="24">
        <v>270.99271154356472</v>
      </c>
      <c r="U63" s="24">
        <v>270.49170205659425</v>
      </c>
      <c r="V63" s="24">
        <v>267.35608745181906</v>
      </c>
      <c r="W63" s="24">
        <v>267.35608745181906</v>
      </c>
      <c r="X63" s="24">
        <v>267.35608745181906</v>
      </c>
      <c r="Y63" s="24">
        <v>267.35608745181906</v>
      </c>
      <c r="Z63" s="24">
        <v>267.35608745181906</v>
      </c>
      <c r="AA63" s="27">
        <v>267.35608745181906</v>
      </c>
    </row>
    <row r="64" spans="2:34" x14ac:dyDescent="0.2">
      <c r="B64" s="15" t="s">
        <v>20</v>
      </c>
      <c r="C64" s="24">
        <v>241.99869227963745</v>
      </c>
      <c r="D64" s="24">
        <v>218.09463100304168</v>
      </c>
      <c r="E64" s="24">
        <v>159.88901252278978</v>
      </c>
      <c r="F64" s="24">
        <v>153.47983951367999</v>
      </c>
      <c r="G64" s="24">
        <v>140.05252085104343</v>
      </c>
      <c r="H64" s="24">
        <v>119.76916376898383</v>
      </c>
      <c r="I64" s="24">
        <v>113.71633021276085</v>
      </c>
      <c r="J64" s="24">
        <v>108.76822468083574</v>
      </c>
      <c r="K64" s="24">
        <v>106.54941665653277</v>
      </c>
      <c r="L64" s="24">
        <v>98.085779452876608</v>
      </c>
      <c r="M64" s="24">
        <v>95.127695562301284</v>
      </c>
      <c r="N64" s="24">
        <v>92.093913191489364</v>
      </c>
      <c r="O64" s="24">
        <v>91.567639148936166</v>
      </c>
      <c r="P64" s="24">
        <v>89.286137872314896</v>
      </c>
      <c r="Q64" s="24">
        <v>88.639729604869785</v>
      </c>
      <c r="R64" s="24">
        <v>86.363623586634901</v>
      </c>
      <c r="S64" s="24">
        <v>86.326349908810201</v>
      </c>
      <c r="T64" s="24">
        <v>85.642921531914894</v>
      </c>
      <c r="U64" s="24">
        <v>85.172925957426386</v>
      </c>
      <c r="V64" s="24">
        <v>83.332817507596602</v>
      </c>
      <c r="W64" s="24">
        <v>83.332817507596602</v>
      </c>
      <c r="X64" s="24">
        <v>83.332817507596602</v>
      </c>
      <c r="Y64" s="24">
        <v>83.332817507596602</v>
      </c>
      <c r="Z64" s="24">
        <v>83.332817507596602</v>
      </c>
      <c r="AA64" s="27">
        <v>83.332817507596602</v>
      </c>
    </row>
    <row r="65" spans="2:27" ht="12" thickBot="1" x14ac:dyDescent="0.25">
      <c r="B65" s="31" t="s">
        <v>21</v>
      </c>
      <c r="C65" s="32">
        <v>324.28614857141451</v>
      </c>
      <c r="D65" s="32">
        <v>288.96663272727272</v>
      </c>
      <c r="E65" s="32">
        <v>113.0386114285691</v>
      </c>
      <c r="F65" s="32">
        <v>56.866488311699996</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0">
        <v>0</v>
      </c>
    </row>
  </sheetData>
  <hyperlinks>
    <hyperlink ref="K2" location="Index!A1" display="Return to Index"/>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H65"/>
  <sheetViews>
    <sheetView showGridLines="0" zoomScale="85" zoomScaleNormal="85" workbookViewId="0">
      <selection activeCell="B13" sqref="B13"/>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23" ht="34.5" customHeight="1" x14ac:dyDescent="0.2"/>
    <row r="2" spans="2:23" ht="12.75" x14ac:dyDescent="0.2">
      <c r="K2" s="2" t="s">
        <v>0</v>
      </c>
    </row>
    <row r="5" spans="2:23" ht="18" x14ac:dyDescent="0.2">
      <c r="B5" s="3" t="s">
        <v>27</v>
      </c>
    </row>
    <row r="7" spans="2:23" ht="15.75" x14ac:dyDescent="0.2">
      <c r="B7" s="4" t="str">
        <f>Index!B6</f>
        <v>12 May 2016</v>
      </c>
    </row>
    <row r="9" spans="2:23" ht="15.75" x14ac:dyDescent="0.25">
      <c r="B9" s="5" t="s">
        <v>2</v>
      </c>
    </row>
    <row r="10" spans="2:23" ht="15.75" x14ac:dyDescent="0.25">
      <c r="B10" s="5"/>
    </row>
    <row r="11" spans="2:23" ht="15.75" x14ac:dyDescent="0.25">
      <c r="B11" s="5" t="s">
        <v>5</v>
      </c>
      <c r="K11" s="5" t="s">
        <v>25</v>
      </c>
      <c r="W11" s="5" t="s">
        <v>17</v>
      </c>
    </row>
    <row r="12" spans="2:23" ht="15.75" x14ac:dyDescent="0.25">
      <c r="B12" s="5"/>
    </row>
    <row r="13" spans="2:23" ht="15.75" x14ac:dyDescent="0.25">
      <c r="B13" s="5"/>
    </row>
    <row r="14" spans="2:23" ht="15.75" x14ac:dyDescent="0.25">
      <c r="B14" s="5"/>
    </row>
    <row r="15" spans="2:23" ht="15.75" x14ac:dyDescent="0.25">
      <c r="B15" s="5"/>
    </row>
    <row r="16" spans="2:23" ht="15.75" x14ac:dyDescent="0.25">
      <c r="B16" s="5"/>
    </row>
    <row r="17" spans="2:29" ht="15.75" x14ac:dyDescent="0.25">
      <c r="B17" s="5"/>
    </row>
    <row r="18" spans="2:29" ht="15.75" x14ac:dyDescent="0.25">
      <c r="B18" s="5"/>
    </row>
    <row r="19" spans="2:29" ht="15.75" x14ac:dyDescent="0.25">
      <c r="B19" s="5"/>
    </row>
    <row r="20" spans="2:29" ht="15.75" x14ac:dyDescent="0.25">
      <c r="B20" s="5"/>
    </row>
    <row r="21" spans="2:29" ht="15.75" x14ac:dyDescent="0.25">
      <c r="B21" s="5"/>
    </row>
    <row r="22" spans="2:29" ht="15.75" x14ac:dyDescent="0.25">
      <c r="B22" s="5"/>
    </row>
    <row r="23" spans="2:29" ht="15.75" x14ac:dyDescent="0.25">
      <c r="B23" s="5"/>
    </row>
    <row r="24" spans="2:29" ht="15.75" x14ac:dyDescent="0.25">
      <c r="B24" s="5"/>
    </row>
    <row r="25" spans="2:29" ht="15.75" x14ac:dyDescent="0.25">
      <c r="B25" s="5"/>
    </row>
    <row r="26" spans="2:29" ht="15.75" x14ac:dyDescent="0.25">
      <c r="B26" s="5"/>
    </row>
    <row r="27" spans="2:29" ht="15.75" x14ac:dyDescent="0.25">
      <c r="B27" s="5"/>
    </row>
    <row r="28" spans="2:29" ht="15.75" x14ac:dyDescent="0.25">
      <c r="B28" s="5"/>
    </row>
    <row r="29" spans="2:29" ht="13.5" thickBot="1" x14ac:dyDescent="0.25">
      <c r="B29" s="6" t="s">
        <v>3</v>
      </c>
    </row>
    <row r="30" spans="2:29" x14ac:dyDescent="0.2">
      <c r="B30" s="7" t="s">
        <v>4</v>
      </c>
      <c r="C30" s="8">
        <v>2017</v>
      </c>
      <c r="D30" s="8">
        <v>2018</v>
      </c>
      <c r="E30" s="8">
        <v>2019</v>
      </c>
      <c r="F30" s="8">
        <v>2020</v>
      </c>
      <c r="G30" s="8">
        <v>2021</v>
      </c>
      <c r="H30" s="8">
        <v>2022</v>
      </c>
      <c r="I30" s="8">
        <v>2023</v>
      </c>
      <c r="J30" s="8">
        <v>2024</v>
      </c>
      <c r="K30" s="8">
        <v>2025</v>
      </c>
      <c r="L30" s="8">
        <v>2026</v>
      </c>
      <c r="M30" s="8">
        <v>2027</v>
      </c>
      <c r="N30" s="8">
        <v>2028</v>
      </c>
      <c r="O30" s="8">
        <v>2029</v>
      </c>
      <c r="P30" s="8">
        <v>2030</v>
      </c>
      <c r="Q30" s="8">
        <v>2031</v>
      </c>
      <c r="R30" s="8">
        <v>2032</v>
      </c>
      <c r="S30" s="8">
        <v>2033</v>
      </c>
      <c r="T30" s="8">
        <v>2034</v>
      </c>
      <c r="U30" s="8">
        <v>2035</v>
      </c>
      <c r="V30" s="8">
        <v>2036</v>
      </c>
      <c r="W30" s="8">
        <v>2037</v>
      </c>
      <c r="X30" s="8">
        <v>2038</v>
      </c>
      <c r="Y30" s="8">
        <v>2039</v>
      </c>
      <c r="Z30" s="8">
        <v>2040</v>
      </c>
      <c r="AA30" s="9">
        <v>2041</v>
      </c>
      <c r="AB30" s="10">
        <f t="shared" ref="AB30:AC30" si="0">AA30+1</f>
        <v>2042</v>
      </c>
      <c r="AC30" s="8">
        <f t="shared" si="0"/>
        <v>2043</v>
      </c>
    </row>
    <row r="31" spans="2:29" x14ac:dyDescent="0.2">
      <c r="B31" s="11" t="s">
        <v>5</v>
      </c>
      <c r="C31" s="12"/>
      <c r="D31" s="12"/>
      <c r="E31" s="12"/>
      <c r="F31" s="12"/>
      <c r="G31" s="12"/>
      <c r="H31" s="12"/>
      <c r="I31" s="12"/>
      <c r="J31" s="12"/>
      <c r="K31" s="12"/>
      <c r="L31" s="12"/>
      <c r="M31" s="12"/>
      <c r="N31" s="12"/>
      <c r="O31" s="12"/>
      <c r="P31" s="12"/>
      <c r="Q31" s="12"/>
      <c r="R31" s="12"/>
      <c r="S31" s="12"/>
      <c r="T31" s="12"/>
      <c r="U31" s="12"/>
      <c r="V31" s="12"/>
      <c r="W31" s="12"/>
      <c r="X31" s="12"/>
      <c r="Y31" s="12"/>
      <c r="Z31" s="12"/>
      <c r="AA31" s="13"/>
      <c r="AB31" s="14"/>
      <c r="AC31" s="13"/>
    </row>
    <row r="32" spans="2:29" x14ac:dyDescent="0.2">
      <c r="B32" s="15" t="s">
        <v>6</v>
      </c>
      <c r="C32" s="16">
        <v>1.466</v>
      </c>
      <c r="D32" s="16">
        <v>1.4910000000000001</v>
      </c>
      <c r="E32" s="16">
        <v>1.532</v>
      </c>
      <c r="F32" s="16">
        <v>1.59</v>
      </c>
      <c r="G32" s="16">
        <v>1.5660000000000001</v>
      </c>
      <c r="H32" s="16">
        <v>1.5780000000000001</v>
      </c>
      <c r="I32" s="16">
        <v>1.6220000000000001</v>
      </c>
      <c r="J32" s="16">
        <v>1.669</v>
      </c>
      <c r="K32" s="16">
        <v>1.72</v>
      </c>
      <c r="L32" s="16">
        <v>1.714</v>
      </c>
      <c r="M32" s="16">
        <v>1.653</v>
      </c>
      <c r="N32" s="16">
        <v>1.7</v>
      </c>
      <c r="O32" s="16">
        <v>1.829</v>
      </c>
      <c r="P32" s="16">
        <v>1.8540000000000001</v>
      </c>
      <c r="Q32" s="16">
        <v>1.8580000000000001</v>
      </c>
      <c r="R32" s="16">
        <v>1.8460000000000001</v>
      </c>
      <c r="S32" s="16">
        <v>1.8340000000000001</v>
      </c>
      <c r="T32" s="16">
        <v>1.8140000000000001</v>
      </c>
      <c r="U32" s="16">
        <v>1.8089999999999999</v>
      </c>
      <c r="V32" s="16">
        <v>1.8220000000000001</v>
      </c>
      <c r="W32" s="16">
        <v>1.8220000000000001</v>
      </c>
      <c r="X32" s="16">
        <v>1.8220000000000001</v>
      </c>
      <c r="Y32" s="16">
        <v>1.8220000000000001</v>
      </c>
      <c r="Z32" s="16">
        <v>1.8220000000000001</v>
      </c>
      <c r="AA32" s="17">
        <v>1.8220000000000001</v>
      </c>
      <c r="AB32" s="18"/>
      <c r="AC32" s="17"/>
    </row>
    <row r="33" spans="2:32" x14ac:dyDescent="0.2">
      <c r="B33" s="15" t="s">
        <v>7</v>
      </c>
      <c r="C33" s="16">
        <v>2.3029999999999999</v>
      </c>
      <c r="D33" s="16">
        <v>2.3719999999999999</v>
      </c>
      <c r="E33" s="16">
        <v>2.5350000000000001</v>
      </c>
      <c r="F33" s="16">
        <v>2.5840000000000001</v>
      </c>
      <c r="G33" s="16">
        <v>2.508</v>
      </c>
      <c r="H33" s="16">
        <v>2.4790000000000001</v>
      </c>
      <c r="I33" s="16">
        <v>2.4449999999999998</v>
      </c>
      <c r="J33" s="16">
        <v>2.4089999999999998</v>
      </c>
      <c r="K33" s="16">
        <v>2.4089999999999998</v>
      </c>
      <c r="L33" s="16">
        <v>2.4119999999999999</v>
      </c>
      <c r="M33" s="16">
        <v>2.4260000000000002</v>
      </c>
      <c r="N33" s="16">
        <v>2.4300000000000002</v>
      </c>
      <c r="O33" s="16">
        <v>2.4510000000000001</v>
      </c>
      <c r="P33" s="16">
        <v>2.4689999999999999</v>
      </c>
      <c r="Q33" s="16">
        <v>2.4670000000000001</v>
      </c>
      <c r="R33" s="16">
        <v>2.468</v>
      </c>
      <c r="S33" s="16">
        <v>2.46</v>
      </c>
      <c r="T33" s="16">
        <v>2.4329999999999998</v>
      </c>
      <c r="U33" s="16">
        <v>2.427</v>
      </c>
      <c r="V33" s="16">
        <v>2.444</v>
      </c>
      <c r="W33" s="16">
        <v>2.444</v>
      </c>
      <c r="X33" s="16">
        <v>2.444</v>
      </c>
      <c r="Y33" s="16">
        <v>2.444</v>
      </c>
      <c r="Z33" s="16">
        <v>2.444</v>
      </c>
      <c r="AA33" s="17">
        <v>2.444</v>
      </c>
      <c r="AB33" s="18">
        <f>AVERAGE('[1]Output-CY-Base'!AB15:AC15)</f>
        <v>1.5497606127394239</v>
      </c>
      <c r="AC33" s="17">
        <f>AVERAGE('[1]Output-CY-Base'!AC15:AD15)</f>
        <v>1.5497606127394241</v>
      </c>
    </row>
    <row r="34" spans="2:32" x14ac:dyDescent="0.2">
      <c r="B34" s="15" t="s">
        <v>8</v>
      </c>
      <c r="C34" s="16">
        <v>2.2749999999999999</v>
      </c>
      <c r="D34" s="16">
        <v>2.282</v>
      </c>
      <c r="E34" s="16">
        <v>2.4350000000000001</v>
      </c>
      <c r="F34" s="16">
        <v>2.484</v>
      </c>
      <c r="G34" s="16">
        <v>2.4079999999999999</v>
      </c>
      <c r="H34" s="16">
        <v>2.379</v>
      </c>
      <c r="I34" s="16">
        <v>2.4449999999999998</v>
      </c>
      <c r="J34" s="16">
        <v>2.4089999999999998</v>
      </c>
      <c r="K34" s="16">
        <v>2.4089999999999998</v>
      </c>
      <c r="L34" s="16">
        <v>2.4119999999999999</v>
      </c>
      <c r="M34" s="16">
        <v>2.4260000000000002</v>
      </c>
      <c r="N34" s="16">
        <v>2.4300000000000002</v>
      </c>
      <c r="O34" s="16">
        <v>2.4510000000000001</v>
      </c>
      <c r="P34" s="16">
        <v>2.4689999999999999</v>
      </c>
      <c r="Q34" s="16">
        <v>2.4670000000000001</v>
      </c>
      <c r="R34" s="16">
        <v>2.468</v>
      </c>
      <c r="S34" s="16">
        <v>2.46</v>
      </c>
      <c r="T34" s="16">
        <v>2.4329999999999998</v>
      </c>
      <c r="U34" s="16">
        <v>2.427</v>
      </c>
      <c r="V34" s="16">
        <v>2.444</v>
      </c>
      <c r="W34" s="16">
        <v>2.444</v>
      </c>
      <c r="X34" s="16">
        <v>2.444</v>
      </c>
      <c r="Y34" s="16">
        <v>2.444</v>
      </c>
      <c r="Z34" s="16">
        <v>2.444</v>
      </c>
      <c r="AA34" s="17">
        <v>2.444</v>
      </c>
      <c r="AB34" s="18">
        <f>AVERAGE('[1]Output-CY-Base'!AB16:AC16)</f>
        <v>0</v>
      </c>
      <c r="AC34" s="17">
        <f>AVERAGE('[1]Output-CY-Base'!AC16:AD16)</f>
        <v>0</v>
      </c>
    </row>
    <row r="35" spans="2:32" ht="12" thickBot="1" x14ac:dyDescent="0.25">
      <c r="B35" s="15" t="s">
        <v>9</v>
      </c>
      <c r="C35" s="16">
        <v>2.1179999999999999</v>
      </c>
      <c r="D35" s="16">
        <v>2.0409999999999999</v>
      </c>
      <c r="E35" s="16">
        <v>2.149</v>
      </c>
      <c r="F35" s="16">
        <v>2.2010000000000001</v>
      </c>
      <c r="G35" s="16">
        <v>2.145</v>
      </c>
      <c r="H35" s="16">
        <v>2.129</v>
      </c>
      <c r="I35" s="16">
        <v>2.113</v>
      </c>
      <c r="J35" s="16">
        <v>2.0910000000000002</v>
      </c>
      <c r="K35" s="16">
        <v>2.0910000000000002</v>
      </c>
      <c r="L35" s="16">
        <v>2.0910000000000002</v>
      </c>
      <c r="M35" s="16">
        <v>2.121</v>
      </c>
      <c r="N35" s="16">
        <v>2.157</v>
      </c>
      <c r="O35" s="16">
        <v>2.1869999999999998</v>
      </c>
      <c r="P35" s="16">
        <v>2.2109999999999999</v>
      </c>
      <c r="Q35" s="16">
        <v>2.2080000000000002</v>
      </c>
      <c r="R35" s="16">
        <v>2.1960000000000002</v>
      </c>
      <c r="S35" s="16">
        <v>2.1680000000000001</v>
      </c>
      <c r="T35" s="16">
        <v>2.1309999999999998</v>
      </c>
      <c r="U35" s="16">
        <v>2.125</v>
      </c>
      <c r="V35" s="16">
        <v>2.14</v>
      </c>
      <c r="W35" s="16">
        <v>2.14</v>
      </c>
      <c r="X35" s="16">
        <v>2.14</v>
      </c>
      <c r="Y35" s="16">
        <v>2.14</v>
      </c>
      <c r="Z35" s="16">
        <v>2.14</v>
      </c>
      <c r="AA35" s="17">
        <v>2.14</v>
      </c>
      <c r="AB35" s="18">
        <f>AVERAGE('[1]Output-CY-Base'!AB17:AC17)</f>
        <v>1.7869365731734526</v>
      </c>
      <c r="AC35" s="17">
        <f>AVERAGE('[1]Output-CY-Base'!AC17:AD17)</f>
        <v>1.7869365731734526</v>
      </c>
      <c r="AF35" s="19"/>
    </row>
    <row r="36" spans="2:32" x14ac:dyDescent="0.2">
      <c r="B36" s="20" t="s">
        <v>10</v>
      </c>
      <c r="C36" s="21"/>
      <c r="D36" s="21"/>
      <c r="E36" s="21"/>
      <c r="F36" s="21"/>
      <c r="G36" s="21"/>
      <c r="H36" s="21"/>
      <c r="I36" s="21"/>
      <c r="J36" s="21"/>
      <c r="K36" s="21"/>
      <c r="L36" s="21"/>
      <c r="M36" s="21"/>
      <c r="N36" s="21"/>
      <c r="O36" s="21"/>
      <c r="P36" s="21"/>
      <c r="Q36" s="21"/>
      <c r="R36" s="21"/>
      <c r="S36" s="21"/>
      <c r="T36" s="21"/>
      <c r="U36" s="21"/>
      <c r="V36" s="21"/>
      <c r="W36" s="21"/>
      <c r="X36" s="21"/>
      <c r="Y36" s="21"/>
      <c r="Z36" s="21"/>
      <c r="AA36" s="22"/>
      <c r="AB36" s="23"/>
      <c r="AC36" s="22"/>
    </row>
    <row r="37" spans="2:32" x14ac:dyDescent="0.2">
      <c r="B37" s="15" t="s">
        <v>11</v>
      </c>
      <c r="C37" s="16">
        <v>2.222</v>
      </c>
      <c r="D37" s="16">
        <v>2.2909999999999999</v>
      </c>
      <c r="E37" s="16">
        <v>2.4870000000000001</v>
      </c>
      <c r="F37" s="16">
        <v>2.581</v>
      </c>
      <c r="G37" s="16">
        <v>2.488</v>
      </c>
      <c r="H37" s="16">
        <v>2.4609999999999999</v>
      </c>
      <c r="I37" s="16">
        <v>2.4390000000000001</v>
      </c>
      <c r="J37" s="16">
        <v>2.4039999999999999</v>
      </c>
      <c r="K37" s="16">
        <v>2.4039999999999999</v>
      </c>
      <c r="L37" s="16">
        <v>2.4060000000000001</v>
      </c>
      <c r="M37" s="16">
        <v>2.411</v>
      </c>
      <c r="N37" s="16">
        <v>2.395</v>
      </c>
      <c r="O37" s="16">
        <v>2.403</v>
      </c>
      <c r="P37" s="16">
        <v>2.4239999999999999</v>
      </c>
      <c r="Q37" s="16">
        <v>2.4209999999999998</v>
      </c>
      <c r="R37" s="16">
        <v>2.4220000000000002</v>
      </c>
      <c r="S37" s="16">
        <v>2.4140000000000001</v>
      </c>
      <c r="T37" s="16">
        <v>2.3879999999999999</v>
      </c>
      <c r="U37" s="16">
        <v>2.3820000000000001</v>
      </c>
      <c r="V37" s="16">
        <v>2.399</v>
      </c>
      <c r="W37" s="16">
        <v>2.399</v>
      </c>
      <c r="X37" s="16">
        <v>2.399</v>
      </c>
      <c r="Y37" s="16">
        <v>2.399</v>
      </c>
      <c r="Z37" s="16">
        <v>2.399</v>
      </c>
      <c r="AA37" s="17">
        <v>2.399</v>
      </c>
      <c r="AB37" s="18" t="e">
        <f>AVERAGE('[1]Output-CY-Base'!AB20:AC20)</f>
        <v>#DIV/0!</v>
      </c>
      <c r="AC37" s="17" t="e">
        <f>AVERAGE('[1]Output-CY-Base'!AC20:AD20)</f>
        <v>#DIV/0!</v>
      </c>
    </row>
    <row r="38" spans="2:32" x14ac:dyDescent="0.2">
      <c r="B38" s="15" t="s">
        <v>12</v>
      </c>
      <c r="C38" s="16">
        <v>2.1240000000000001</v>
      </c>
      <c r="D38" s="16">
        <v>2.1760000000000002</v>
      </c>
      <c r="E38" s="16">
        <v>2.266</v>
      </c>
      <c r="F38" s="16">
        <v>2.3260000000000001</v>
      </c>
      <c r="G38" s="16">
        <v>2.3450000000000002</v>
      </c>
      <c r="H38" s="16">
        <v>2.3580000000000001</v>
      </c>
      <c r="I38" s="16">
        <v>2.367</v>
      </c>
      <c r="J38" s="16">
        <v>2.375</v>
      </c>
      <c r="K38" s="16">
        <v>2.3759999999999999</v>
      </c>
      <c r="L38" s="16">
        <v>2.4079999999999999</v>
      </c>
      <c r="M38" s="16">
        <v>2.4049999999999998</v>
      </c>
      <c r="N38" s="16">
        <v>2.3210000000000002</v>
      </c>
      <c r="O38" s="16">
        <v>2.298</v>
      </c>
      <c r="P38" s="16">
        <v>2.3290000000000002</v>
      </c>
      <c r="Q38" s="16">
        <v>2.3340000000000001</v>
      </c>
      <c r="R38" s="16">
        <v>2.3199999999999998</v>
      </c>
      <c r="S38" s="16">
        <v>2.3039999999999998</v>
      </c>
      <c r="T38" s="16">
        <v>2.2789999999999999</v>
      </c>
      <c r="U38" s="16">
        <v>2.2719999999999998</v>
      </c>
      <c r="V38" s="16">
        <v>2.2879999999999998</v>
      </c>
      <c r="W38" s="16">
        <v>2.2879999999999998</v>
      </c>
      <c r="X38" s="16">
        <v>2.2879999999999998</v>
      </c>
      <c r="Y38" s="16">
        <v>2.2879999999999998</v>
      </c>
      <c r="Z38" s="16">
        <v>2.2879999999999998</v>
      </c>
      <c r="AA38" s="17">
        <v>2.2879999999999998</v>
      </c>
      <c r="AB38" s="18">
        <f>AVERAGE('[1]Output-CY-Base'!AB21:AC21)</f>
        <v>0.54992379611318076</v>
      </c>
      <c r="AC38" s="17">
        <f>AVERAGE('[1]Output-CY-Base'!AC21:AD21)</f>
        <v>0.54992379611318076</v>
      </c>
    </row>
    <row r="39" spans="2:32" x14ac:dyDescent="0.2">
      <c r="B39" s="15" t="s">
        <v>13</v>
      </c>
      <c r="C39" s="16">
        <v>1.2490000000000001</v>
      </c>
      <c r="D39" s="16">
        <v>1.2649999999999999</v>
      </c>
      <c r="E39" s="16">
        <v>1.2649999999999999</v>
      </c>
      <c r="F39" s="16">
        <v>1.2649999999999999</v>
      </c>
      <c r="G39" s="16">
        <v>1.2649999999999999</v>
      </c>
      <c r="H39" s="16">
        <v>1.2649999999999999</v>
      </c>
      <c r="I39" s="16">
        <v>1.278</v>
      </c>
      <c r="J39" s="16">
        <v>1.292</v>
      </c>
      <c r="K39" s="16">
        <v>1.292</v>
      </c>
      <c r="L39" s="16">
        <v>1.292</v>
      </c>
      <c r="M39" s="16">
        <v>1.292</v>
      </c>
      <c r="N39" s="16">
        <v>1.292</v>
      </c>
      <c r="O39" s="16">
        <v>1.292</v>
      </c>
      <c r="P39" s="16">
        <v>1.292</v>
      </c>
      <c r="Q39" s="16">
        <v>1.292</v>
      </c>
      <c r="R39" s="16">
        <v>1.292</v>
      </c>
      <c r="S39" s="16">
        <v>1.292</v>
      </c>
      <c r="T39" s="16">
        <v>1.292</v>
      </c>
      <c r="U39" s="16">
        <v>1.292</v>
      </c>
      <c r="V39" s="16">
        <v>1.292</v>
      </c>
      <c r="W39" s="16">
        <v>1.292</v>
      </c>
      <c r="X39" s="16">
        <v>1.292</v>
      </c>
      <c r="Y39" s="16">
        <v>1.292</v>
      </c>
      <c r="Z39" s="16">
        <v>1.292</v>
      </c>
      <c r="AA39" s="17">
        <v>1.292</v>
      </c>
      <c r="AB39" s="18">
        <f>AVERAGE('[1]Output-CY-Base'!AB23:AC23)</f>
        <v>1.6640112004400878</v>
      </c>
      <c r="AC39" s="17">
        <f>AVERAGE('[1]Output-CY-Base'!AC23:AD23)</f>
        <v>1.6640112004400878</v>
      </c>
    </row>
    <row r="40" spans="2:32" x14ac:dyDescent="0.2">
      <c r="B40" s="15" t="s">
        <v>14</v>
      </c>
      <c r="C40" s="16">
        <v>2.12</v>
      </c>
      <c r="D40" s="16">
        <v>2.0270000000000001</v>
      </c>
      <c r="E40" s="16">
        <v>2.0289999999999999</v>
      </c>
      <c r="F40" s="16">
        <v>2.0299999999999998</v>
      </c>
      <c r="G40" s="16">
        <v>2.0179999999999998</v>
      </c>
      <c r="H40" s="16">
        <v>2.0270000000000001</v>
      </c>
      <c r="I40" s="16">
        <v>2.028</v>
      </c>
      <c r="J40" s="16">
        <v>2.0249999999999999</v>
      </c>
      <c r="K40" s="16">
        <v>2.0059999999999998</v>
      </c>
      <c r="L40" s="16">
        <v>2.0049999999999999</v>
      </c>
      <c r="M40" s="16">
        <v>2.0179999999999998</v>
      </c>
      <c r="N40" s="16">
        <v>2.008</v>
      </c>
      <c r="O40" s="16">
        <v>2.004</v>
      </c>
      <c r="P40" s="16">
        <v>2</v>
      </c>
      <c r="Q40" s="16">
        <v>2.0009999999999999</v>
      </c>
      <c r="R40" s="16">
        <v>2.0870000000000002</v>
      </c>
      <c r="S40" s="16">
        <v>2.161</v>
      </c>
      <c r="T40" s="16">
        <v>2.1579999999999999</v>
      </c>
      <c r="U40" s="16">
        <v>2.1520000000000001</v>
      </c>
      <c r="V40" s="16">
        <v>2.149</v>
      </c>
      <c r="W40" s="16">
        <v>2.149</v>
      </c>
      <c r="X40" s="16">
        <v>2.149</v>
      </c>
      <c r="Y40" s="16">
        <v>2.149</v>
      </c>
      <c r="Z40" s="16">
        <v>2.149</v>
      </c>
      <c r="AA40" s="17">
        <v>2.149</v>
      </c>
      <c r="AB40" s="18">
        <f>AVERAGE('[1]Output-CY-Base'!AB24:AC24)</f>
        <v>1.7170004621050703</v>
      </c>
      <c r="AC40" s="17">
        <f>AVERAGE('[1]Output-CY-Base'!AC24:AD24)</f>
        <v>1.7170004621050703</v>
      </c>
    </row>
    <row r="41" spans="2:32" x14ac:dyDescent="0.2">
      <c r="B41" s="15" t="s">
        <v>15</v>
      </c>
      <c r="C41" s="16">
        <v>1.4590000000000001</v>
      </c>
      <c r="D41" s="16">
        <v>1.5209999999999999</v>
      </c>
      <c r="E41" s="16">
        <v>1.5349999999999999</v>
      </c>
      <c r="F41" s="16">
        <v>1.5349999999999999</v>
      </c>
      <c r="G41" s="16">
        <v>1.5349999999999999</v>
      </c>
      <c r="H41" s="16">
        <v>1.5349999999999999</v>
      </c>
      <c r="I41" s="16">
        <v>1.5509999999999999</v>
      </c>
      <c r="J41" s="16">
        <v>1.5669999999999999</v>
      </c>
      <c r="K41" s="16">
        <v>1.5669999999999999</v>
      </c>
      <c r="L41" s="16">
        <v>1.5669999999999999</v>
      </c>
      <c r="M41" s="16">
        <v>1.5669999999999999</v>
      </c>
      <c r="N41" s="16">
        <v>1.5669999999999999</v>
      </c>
      <c r="O41" s="16">
        <v>1.5669999999999999</v>
      </c>
      <c r="P41" s="16">
        <v>1.5669999999999999</v>
      </c>
      <c r="Q41" s="16">
        <v>1.5669999999999999</v>
      </c>
      <c r="R41" s="16">
        <v>1.5669999999999999</v>
      </c>
      <c r="S41" s="16">
        <v>1.5669999999999999</v>
      </c>
      <c r="T41" s="16">
        <v>1.5669999999999999</v>
      </c>
      <c r="U41" s="16">
        <v>1.5669999999999999</v>
      </c>
      <c r="V41" s="16">
        <v>1.5669999999999999</v>
      </c>
      <c r="W41" s="16">
        <v>1.5669999999999999</v>
      </c>
      <c r="X41" s="16">
        <v>1.5669999999999999</v>
      </c>
      <c r="Y41" s="16">
        <v>1.5669999999999999</v>
      </c>
      <c r="Z41" s="16">
        <v>1.5669999999999999</v>
      </c>
      <c r="AA41" s="17">
        <v>1.5669999999999999</v>
      </c>
      <c r="AB41" s="18">
        <v>1.5674260516347684</v>
      </c>
      <c r="AC41" s="17">
        <f>AVERAGE('[1]Output-CY-Base'!AC25:AD25)</f>
        <v>1.8055615702916994</v>
      </c>
    </row>
    <row r="42" spans="2:32" ht="12" thickBot="1" x14ac:dyDescent="0.25">
      <c r="B42" s="15" t="s">
        <v>16</v>
      </c>
      <c r="C42" s="16">
        <v>2.766</v>
      </c>
      <c r="D42" s="16">
        <v>2.766</v>
      </c>
      <c r="E42" s="16">
        <v>2.766</v>
      </c>
      <c r="F42" s="16">
        <v>2.766</v>
      </c>
      <c r="G42" s="16">
        <v>2.766</v>
      </c>
      <c r="H42" s="16">
        <v>2.766</v>
      </c>
      <c r="I42" s="16">
        <v>2.7839999999999998</v>
      </c>
      <c r="J42" s="16">
        <v>2.8029999999999999</v>
      </c>
      <c r="K42" s="16">
        <v>2.8029999999999999</v>
      </c>
      <c r="L42" s="16">
        <v>2.8029999999999999</v>
      </c>
      <c r="M42" s="16">
        <v>2.8029999999999999</v>
      </c>
      <c r="N42" s="16">
        <v>2.8029999999999999</v>
      </c>
      <c r="O42" s="16">
        <v>2.8029999999999999</v>
      </c>
      <c r="P42" s="16">
        <v>2.8029999999999999</v>
      </c>
      <c r="Q42" s="16">
        <v>2.8029999999999999</v>
      </c>
      <c r="R42" s="16">
        <v>2.8029999999999999</v>
      </c>
      <c r="S42" s="16">
        <v>2.8029999999999999</v>
      </c>
      <c r="T42" s="16">
        <v>2.8029999999999999</v>
      </c>
      <c r="U42" s="16">
        <v>2.8029999999999999</v>
      </c>
      <c r="V42" s="16">
        <v>2.8029999999999999</v>
      </c>
      <c r="W42" s="16">
        <v>2.8029999999999999</v>
      </c>
      <c r="X42" s="16">
        <v>2.8029999999999999</v>
      </c>
      <c r="Y42" s="16">
        <v>2.8029999999999999</v>
      </c>
      <c r="Z42" s="16">
        <v>2.8029999999999999</v>
      </c>
      <c r="AA42" s="17">
        <v>2.8029999999999999</v>
      </c>
      <c r="AB42" s="18">
        <v>2.80316041568401</v>
      </c>
      <c r="AC42" s="17">
        <f>AVERAGE('[1]Output-CY-Base'!AC26:AD26)</f>
        <v>3.4071078773927073</v>
      </c>
    </row>
    <row r="43" spans="2:32" x14ac:dyDescent="0.2">
      <c r="B43" s="20" t="s">
        <v>17</v>
      </c>
      <c r="C43" s="21"/>
      <c r="D43" s="21"/>
      <c r="E43" s="21"/>
      <c r="F43" s="21"/>
      <c r="G43" s="21"/>
      <c r="H43" s="21"/>
      <c r="I43" s="21"/>
      <c r="J43" s="21"/>
      <c r="K43" s="21"/>
      <c r="L43" s="21"/>
      <c r="M43" s="21"/>
      <c r="N43" s="21"/>
      <c r="O43" s="21"/>
      <c r="P43" s="21"/>
      <c r="Q43" s="21"/>
      <c r="R43" s="21"/>
      <c r="S43" s="21"/>
      <c r="T43" s="21"/>
      <c r="U43" s="21"/>
      <c r="V43" s="21"/>
      <c r="W43" s="21"/>
      <c r="X43" s="21"/>
      <c r="Y43" s="21"/>
      <c r="Z43" s="21"/>
      <c r="AA43" s="22"/>
      <c r="AB43" s="23"/>
      <c r="AC43" s="22"/>
    </row>
    <row r="44" spans="2:32" x14ac:dyDescent="0.2">
      <c r="B44" s="15" t="s">
        <v>19</v>
      </c>
      <c r="C44" s="24">
        <v>0.61599999999999999</v>
      </c>
      <c r="D44" s="24">
        <v>0.61599999999999999</v>
      </c>
      <c r="E44" s="24">
        <v>0.61599999999999999</v>
      </c>
      <c r="F44" s="24">
        <v>0.61599999999999999</v>
      </c>
      <c r="G44" s="24">
        <v>0.61599999999999999</v>
      </c>
      <c r="H44" s="24">
        <v>0.61599999999999999</v>
      </c>
      <c r="I44" s="24">
        <v>0.61599999999999999</v>
      </c>
      <c r="J44" s="24">
        <v>0.61599999999999999</v>
      </c>
      <c r="K44" s="24">
        <v>0.61599999999999999</v>
      </c>
      <c r="L44" s="24">
        <v>0.61599999999999999</v>
      </c>
      <c r="M44" s="24">
        <v>0.61599999999999999</v>
      </c>
      <c r="N44" s="24">
        <v>0.61599999999999999</v>
      </c>
      <c r="O44" s="24">
        <v>0.61599999999999999</v>
      </c>
      <c r="P44" s="24">
        <v>0.61599999999999999</v>
      </c>
      <c r="Q44" s="24">
        <v>0.61599999999999999</v>
      </c>
      <c r="R44" s="24">
        <v>0.61599999999999999</v>
      </c>
      <c r="S44" s="24">
        <v>0.61599999999999999</v>
      </c>
      <c r="T44" s="24">
        <v>0.61599999999999999</v>
      </c>
      <c r="U44" s="24">
        <v>0.61599999999999999</v>
      </c>
      <c r="V44" s="24">
        <v>0.61599999999999999</v>
      </c>
      <c r="W44" s="24">
        <v>0.61599999999999999</v>
      </c>
      <c r="X44" s="24">
        <v>0.61599999999999999</v>
      </c>
      <c r="Y44" s="24">
        <v>0.61599999999999999</v>
      </c>
      <c r="Z44" s="24">
        <v>0.61599999999999999</v>
      </c>
      <c r="AA44" s="27">
        <v>0.61599999999999999</v>
      </c>
      <c r="AB44" s="28">
        <f>AA44</f>
        <v>0.61599999999999999</v>
      </c>
      <c r="AC44" s="27">
        <f t="shared" ref="AC44:AC45" si="1">AB44</f>
        <v>0.61599999999999999</v>
      </c>
    </row>
    <row r="45" spans="2:32" ht="12" thickBot="1" x14ac:dyDescent="0.25">
      <c r="B45" s="15" t="s">
        <v>20</v>
      </c>
      <c r="C45" s="24">
        <v>0.61</v>
      </c>
      <c r="D45" s="24">
        <v>0.61</v>
      </c>
      <c r="E45" s="24">
        <v>0.61</v>
      </c>
      <c r="F45" s="24">
        <v>0.61</v>
      </c>
      <c r="G45" s="24">
        <v>0.61</v>
      </c>
      <c r="H45" s="24">
        <v>0.61</v>
      </c>
      <c r="I45" s="24">
        <v>0.61</v>
      </c>
      <c r="J45" s="24">
        <v>0.61</v>
      </c>
      <c r="K45" s="24">
        <v>0.61</v>
      </c>
      <c r="L45" s="24">
        <v>0.61</v>
      </c>
      <c r="M45" s="24">
        <v>0.61</v>
      </c>
      <c r="N45" s="24">
        <v>0.61</v>
      </c>
      <c r="O45" s="24">
        <v>0.61</v>
      </c>
      <c r="P45" s="24">
        <v>0.61</v>
      </c>
      <c r="Q45" s="24">
        <v>0.61</v>
      </c>
      <c r="R45" s="24">
        <v>0.61</v>
      </c>
      <c r="S45" s="24">
        <v>0.61</v>
      </c>
      <c r="T45" s="24">
        <v>0.61</v>
      </c>
      <c r="U45" s="24">
        <v>0.61</v>
      </c>
      <c r="V45" s="24">
        <v>0.61</v>
      </c>
      <c r="W45" s="24">
        <v>0.61</v>
      </c>
      <c r="X45" s="24">
        <v>0.61</v>
      </c>
      <c r="Y45" s="24">
        <v>0.61</v>
      </c>
      <c r="Z45" s="24">
        <v>0.61</v>
      </c>
      <c r="AA45" s="27">
        <v>0.61</v>
      </c>
      <c r="AB45" s="29">
        <f t="shared" ref="AB45" si="2">AA45</f>
        <v>0.61</v>
      </c>
      <c r="AC45" s="30">
        <f t="shared" si="1"/>
        <v>0.61</v>
      </c>
    </row>
    <row r="46" spans="2:32" ht="12" thickBot="1" x14ac:dyDescent="0.25">
      <c r="B46" s="31" t="s">
        <v>21</v>
      </c>
      <c r="C46" s="32">
        <v>0.64400000000000002</v>
      </c>
      <c r="D46" s="32">
        <v>0.64400000000000002</v>
      </c>
      <c r="E46" s="32">
        <v>0.64400000000000002</v>
      </c>
      <c r="F46" s="32">
        <v>0.64400000000000002</v>
      </c>
      <c r="G46" s="32">
        <v>0.64400000000000002</v>
      </c>
      <c r="H46" s="32">
        <v>0.64400000000000002</v>
      </c>
      <c r="I46" s="32">
        <v>0.64400000000000002</v>
      </c>
      <c r="J46" s="32">
        <v>0.64400000000000002</v>
      </c>
      <c r="K46" s="32">
        <v>0.64400000000000002</v>
      </c>
      <c r="L46" s="32">
        <v>0.64400000000000002</v>
      </c>
      <c r="M46" s="32">
        <v>0.64400000000000002</v>
      </c>
      <c r="N46" s="32">
        <v>0.64400000000000002</v>
      </c>
      <c r="O46" s="32">
        <v>0.64400000000000002</v>
      </c>
      <c r="P46" s="32">
        <v>0.64400000000000002</v>
      </c>
      <c r="Q46" s="32">
        <v>0.64400000000000002</v>
      </c>
      <c r="R46" s="32">
        <v>0.64400000000000002</v>
      </c>
      <c r="S46" s="32">
        <v>0.64400000000000002</v>
      </c>
      <c r="T46" s="32">
        <v>0.64400000000000002</v>
      </c>
      <c r="U46" s="32">
        <v>0.64400000000000002</v>
      </c>
      <c r="V46" s="32">
        <v>0.64400000000000002</v>
      </c>
      <c r="W46" s="32">
        <v>0.64400000000000002</v>
      </c>
      <c r="X46" s="32">
        <v>0.64400000000000002</v>
      </c>
      <c r="Y46" s="32">
        <v>0.64400000000000002</v>
      </c>
      <c r="Z46" s="32">
        <v>0.64400000000000002</v>
      </c>
      <c r="AA46" s="30">
        <v>0.64400000000000002</v>
      </c>
    </row>
    <row r="48" spans="2:32" ht="13.5" thickBot="1" x14ac:dyDescent="0.25">
      <c r="B48" s="6" t="s">
        <v>18</v>
      </c>
    </row>
    <row r="49" spans="2:34" x14ac:dyDescent="0.2">
      <c r="B49" s="7" t="s">
        <v>4</v>
      </c>
      <c r="C49" s="8">
        <v>2017</v>
      </c>
      <c r="D49" s="8">
        <v>2018</v>
      </c>
      <c r="E49" s="8">
        <v>2019</v>
      </c>
      <c r="F49" s="8">
        <v>2020</v>
      </c>
      <c r="G49" s="8">
        <v>2021</v>
      </c>
      <c r="H49" s="8">
        <v>2022</v>
      </c>
      <c r="I49" s="8">
        <v>2023</v>
      </c>
      <c r="J49" s="8">
        <v>2024</v>
      </c>
      <c r="K49" s="8">
        <v>2025</v>
      </c>
      <c r="L49" s="8">
        <v>2026</v>
      </c>
      <c r="M49" s="8">
        <v>2027</v>
      </c>
      <c r="N49" s="8">
        <v>2028</v>
      </c>
      <c r="O49" s="8">
        <v>2029</v>
      </c>
      <c r="P49" s="8">
        <v>2030</v>
      </c>
      <c r="Q49" s="8">
        <v>2031</v>
      </c>
      <c r="R49" s="8">
        <v>2032</v>
      </c>
      <c r="S49" s="8">
        <v>2033</v>
      </c>
      <c r="T49" s="8">
        <v>2034</v>
      </c>
      <c r="U49" s="8">
        <v>2035</v>
      </c>
      <c r="V49" s="8">
        <v>2036</v>
      </c>
      <c r="W49" s="8">
        <v>2037</v>
      </c>
      <c r="X49" s="8">
        <v>2038</v>
      </c>
      <c r="Y49" s="8">
        <v>2039</v>
      </c>
      <c r="Z49" s="8">
        <v>2040</v>
      </c>
      <c r="AA49" s="9">
        <v>2041</v>
      </c>
      <c r="AB49" s="33">
        <f t="shared" ref="AB49:AH49" si="3">AA49+1</f>
        <v>2042</v>
      </c>
      <c r="AC49" s="34">
        <f t="shared" si="3"/>
        <v>2043</v>
      </c>
      <c r="AD49" s="34">
        <f t="shared" si="3"/>
        <v>2044</v>
      </c>
      <c r="AE49" s="34">
        <f t="shared" si="3"/>
        <v>2045</v>
      </c>
      <c r="AF49" s="34">
        <f t="shared" si="3"/>
        <v>2046</v>
      </c>
      <c r="AG49" s="34">
        <f t="shared" si="3"/>
        <v>2047</v>
      </c>
      <c r="AH49" s="34">
        <f t="shared" si="3"/>
        <v>2048</v>
      </c>
    </row>
    <row r="50" spans="2:34" x14ac:dyDescent="0.2">
      <c r="B50" s="11" t="s">
        <v>5</v>
      </c>
      <c r="C50" s="12"/>
      <c r="D50" s="12"/>
      <c r="E50" s="12"/>
      <c r="F50" s="12"/>
      <c r="G50" s="12"/>
      <c r="H50" s="12"/>
      <c r="I50" s="12"/>
      <c r="J50" s="12"/>
      <c r="K50" s="12"/>
      <c r="L50" s="12"/>
      <c r="M50" s="12"/>
      <c r="N50" s="12"/>
      <c r="O50" s="12"/>
      <c r="P50" s="12"/>
      <c r="Q50" s="12"/>
      <c r="R50" s="12"/>
      <c r="S50" s="12"/>
      <c r="T50" s="12"/>
      <c r="U50" s="12"/>
      <c r="V50" s="12"/>
      <c r="W50" s="12"/>
      <c r="X50" s="12"/>
      <c r="Y50" s="12"/>
      <c r="Z50" s="12"/>
      <c r="AA50" s="13"/>
      <c r="AB50" s="35"/>
      <c r="AC50" s="36"/>
      <c r="AD50" s="36"/>
      <c r="AE50" s="36"/>
      <c r="AF50" s="36"/>
      <c r="AG50" s="36"/>
      <c r="AH50" s="37"/>
    </row>
    <row r="51" spans="2:34" x14ac:dyDescent="0.2">
      <c r="B51" s="15" t="s">
        <v>6</v>
      </c>
      <c r="C51" s="25">
        <v>254.04878244864904</v>
      </c>
      <c r="D51" s="25">
        <v>220.42155755657299</v>
      </c>
      <c r="E51" s="25">
        <v>163.8659063106094</v>
      </c>
      <c r="F51" s="25">
        <v>144.09757268358555</v>
      </c>
      <c r="G51" s="25">
        <v>142.79244427813171</v>
      </c>
      <c r="H51" s="25">
        <v>142.36169885919838</v>
      </c>
      <c r="I51" s="25">
        <v>140.57627632310306</v>
      </c>
      <c r="J51" s="25">
        <v>141.14996323117771</v>
      </c>
      <c r="K51" s="25">
        <v>142.38611985674206</v>
      </c>
      <c r="L51" s="25">
        <v>145.3995676880223</v>
      </c>
      <c r="M51" s="25">
        <v>146.99014596101281</v>
      </c>
      <c r="N51" s="25">
        <v>148.48433649024068</v>
      </c>
      <c r="O51" s="25">
        <v>151.14248022285125</v>
      </c>
      <c r="P51" s="25">
        <v>150.07916657380613</v>
      </c>
      <c r="Q51" s="25">
        <v>153.43293975328578</v>
      </c>
      <c r="R51" s="25">
        <v>156.25845984878777</v>
      </c>
      <c r="S51" s="25">
        <v>159.44795097493034</v>
      </c>
      <c r="T51" s="25">
        <v>161.48838284122564</v>
      </c>
      <c r="U51" s="25">
        <v>162.94418941502508</v>
      </c>
      <c r="V51" s="25">
        <v>163.04492542776268</v>
      </c>
      <c r="W51" s="25">
        <v>163.04492542776268</v>
      </c>
      <c r="X51" s="25">
        <v>163.04492542776268</v>
      </c>
      <c r="Y51" s="25">
        <v>163.04492542776268</v>
      </c>
      <c r="Z51" s="25">
        <v>163.04492542776268</v>
      </c>
      <c r="AA51" s="26">
        <v>163.04492542776268</v>
      </c>
      <c r="AB51" s="38">
        <f>[1]EnergyInput!AC45</f>
        <v>163.04492542776268</v>
      </c>
      <c r="AC51" s="39">
        <f>[1]EnergyInput!AD45</f>
        <v>0</v>
      </c>
      <c r="AD51" s="39">
        <f>[1]EnergyInput!AE45</f>
        <v>0</v>
      </c>
      <c r="AE51" s="39">
        <f>[1]EnergyInput!AF45</f>
        <v>0</v>
      </c>
      <c r="AF51" s="39">
        <f>[1]EnergyInput!AG45</f>
        <v>0</v>
      </c>
      <c r="AG51" s="39">
        <f>[1]EnergyInput!AH45</f>
        <v>0</v>
      </c>
      <c r="AH51" s="40">
        <f>[1]EnergyInput!AI45</f>
        <v>0</v>
      </c>
    </row>
    <row r="52" spans="2:34" x14ac:dyDescent="0.2">
      <c r="B52" s="15" t="s">
        <v>7</v>
      </c>
      <c r="C52" s="25">
        <v>221.50361549636949</v>
      </c>
      <c r="D52" s="25">
        <v>148.69225859564744</v>
      </c>
      <c r="E52" s="25">
        <v>135.24674963679664</v>
      </c>
      <c r="F52" s="25">
        <v>124.88003389830509</v>
      </c>
      <c r="G52" s="25">
        <v>128.19183050845425</v>
      </c>
      <c r="H52" s="25">
        <v>125.09846004842035</v>
      </c>
      <c r="I52" s="25">
        <v>126.12065084744746</v>
      </c>
      <c r="J52" s="25">
        <v>127.49035254235932</v>
      </c>
      <c r="K52" s="25">
        <v>128.93389539951866</v>
      </c>
      <c r="L52" s="25">
        <v>133.65205423728816</v>
      </c>
      <c r="M52" s="25">
        <v>136.08975108958984</v>
      </c>
      <c r="N52" s="25">
        <v>137.19283002421017</v>
      </c>
      <c r="O52" s="25">
        <v>140.60077481839323</v>
      </c>
      <c r="P52" s="25">
        <v>139.95757288133899</v>
      </c>
      <c r="Q52" s="25">
        <v>143.91532009685088</v>
      </c>
      <c r="R52" s="25">
        <v>148.09603874091869</v>
      </c>
      <c r="S52" s="25">
        <v>151.76462179175593</v>
      </c>
      <c r="T52" s="25">
        <v>154.42642169491526</v>
      </c>
      <c r="U52" s="25">
        <v>156.77179661015595</v>
      </c>
      <c r="V52" s="25">
        <v>157.27995544794916</v>
      </c>
      <c r="W52" s="25">
        <v>157.27995544794916</v>
      </c>
      <c r="X52" s="25">
        <v>157.27995544794916</v>
      </c>
      <c r="Y52" s="25">
        <v>157.27995544794916</v>
      </c>
      <c r="Z52" s="25">
        <v>157.27995544794916</v>
      </c>
      <c r="AA52" s="26">
        <v>157.27995544794916</v>
      </c>
      <c r="AB52" s="38">
        <f>[1]EnergyInput!AC46</f>
        <v>210.71596875</v>
      </c>
      <c r="AC52" s="39">
        <f>[1]EnergyInput!AD46</f>
        <v>207.80689453125001</v>
      </c>
      <c r="AD52" s="39">
        <f>[1]EnergyInput!AE46</f>
        <v>207.43674999999999</v>
      </c>
      <c r="AE52" s="39">
        <f>[1]EnergyInput!AF46</f>
        <v>203.2445390625</v>
      </c>
      <c r="AF52" s="39">
        <f>[1]EnergyInput!AG46</f>
        <v>199.0604140625</v>
      </c>
      <c r="AG52" s="39">
        <f>[1]EnergyInput!AH46</f>
        <v>200.99245703125001</v>
      </c>
      <c r="AH52" s="40">
        <f>[1]EnergyInput!AI46</f>
        <v>181.47227343750001</v>
      </c>
    </row>
    <row r="53" spans="2:34" x14ac:dyDescent="0.2">
      <c r="B53" s="15" t="s">
        <v>8</v>
      </c>
      <c r="C53" s="25">
        <v>139.16541501210509</v>
      </c>
      <c r="D53" s="25">
        <v>117.25840677966102</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6">
        <v>0</v>
      </c>
      <c r="AB53" s="38">
        <f>[1]EnergyInput!AC47</f>
        <v>93.732566406250001</v>
      </c>
      <c r="AC53" s="39">
        <f>[1]EnergyInput!AD47</f>
        <v>86.834539062499999</v>
      </c>
      <c r="AD53" s="39">
        <f>[1]EnergyInput!AE47</f>
        <v>87.596929687499994</v>
      </c>
      <c r="AE53" s="39">
        <f>[1]EnergyInput!AF47</f>
        <v>81.607589843750006</v>
      </c>
      <c r="AF53" s="39">
        <f>[1]EnergyInput!AG47</f>
        <v>77.409675781250002</v>
      </c>
      <c r="AG53" s="39">
        <f>[1]EnergyInput!AH47</f>
        <v>78.764085937499999</v>
      </c>
      <c r="AH53" s="40">
        <f>[1]EnergyInput!AI47</f>
        <v>66.849511718749994</v>
      </c>
    </row>
    <row r="54" spans="2:34" ht="12" thickBot="1" x14ac:dyDescent="0.25">
      <c r="B54" s="15" t="s">
        <v>9</v>
      </c>
      <c r="C54" s="25">
        <v>159.41253127413407</v>
      </c>
      <c r="D54" s="25">
        <v>140.63742764478491</v>
      </c>
      <c r="E54" s="25">
        <v>107.75755737451459</v>
      </c>
      <c r="F54" s="25">
        <v>105.62765003860865</v>
      </c>
      <c r="G54" s="25">
        <v>105.22091675675676</v>
      </c>
      <c r="H54" s="25">
        <v>105.12805899614594</v>
      </c>
      <c r="I54" s="25">
        <v>105.04730594593946</v>
      </c>
      <c r="J54" s="25">
        <v>105.49423135134487</v>
      </c>
      <c r="K54" s="25">
        <v>105.31667397683677</v>
      </c>
      <c r="L54" s="25">
        <v>108.30166888031027</v>
      </c>
      <c r="M54" s="25">
        <v>108.44697822393405</v>
      </c>
      <c r="N54" s="25">
        <v>108.65187799227243</v>
      </c>
      <c r="O54" s="25">
        <v>108.61808247104108</v>
      </c>
      <c r="P54" s="25">
        <v>108.60838702702054</v>
      </c>
      <c r="Q54" s="25">
        <v>108.82831413127136</v>
      </c>
      <c r="R54" s="25">
        <v>109.29825173744757</v>
      </c>
      <c r="S54" s="25">
        <v>109.10070208494486</v>
      </c>
      <c r="T54" s="25">
        <v>109.16804237837837</v>
      </c>
      <c r="U54" s="25">
        <v>108.96823783782487</v>
      </c>
      <c r="V54" s="25">
        <v>108.99734177605622</v>
      </c>
      <c r="W54" s="25">
        <v>108.99734177605622</v>
      </c>
      <c r="X54" s="25">
        <v>108.99734177605622</v>
      </c>
      <c r="Y54" s="25">
        <v>108.99734177605622</v>
      </c>
      <c r="Z54" s="25">
        <v>108.99734177605622</v>
      </c>
      <c r="AA54" s="26">
        <v>108.99734177605622</v>
      </c>
      <c r="AB54" s="38">
        <f>[1]EnergyInput!AC48</f>
        <v>39.382815429687497</v>
      </c>
      <c r="AC54" s="39">
        <f>[1]EnergyInput!AD48</f>
        <v>35.6433974609375</v>
      </c>
      <c r="AD54" s="39">
        <f>[1]EnergyInput!AE48</f>
        <v>40.096131835937499</v>
      </c>
      <c r="AE54" s="39">
        <f>[1]EnergyInput!AF48</f>
        <v>30.593722656250002</v>
      </c>
      <c r="AF54" s="39">
        <f>[1]EnergyInput!AG48</f>
        <v>26.264525878906252</v>
      </c>
      <c r="AG54" s="39">
        <f>[1]EnergyInput!AH48</f>
        <v>27.543523437499999</v>
      </c>
      <c r="AH54" s="40">
        <f>[1]EnergyInput!AI48</f>
        <v>17.242130371093751</v>
      </c>
    </row>
    <row r="55" spans="2:34" x14ac:dyDescent="0.2">
      <c r="B55" s="20" t="s">
        <v>10</v>
      </c>
      <c r="C55" s="21"/>
      <c r="D55" s="21"/>
      <c r="E55" s="21"/>
      <c r="F55" s="21"/>
      <c r="G55" s="21"/>
      <c r="H55" s="21"/>
      <c r="I55" s="21"/>
      <c r="J55" s="21"/>
      <c r="K55" s="21"/>
      <c r="L55" s="21"/>
      <c r="M55" s="21"/>
      <c r="N55" s="21"/>
      <c r="O55" s="21"/>
      <c r="P55" s="21"/>
      <c r="Q55" s="21"/>
      <c r="R55" s="21"/>
      <c r="S55" s="21"/>
      <c r="T55" s="21"/>
      <c r="U55" s="21"/>
      <c r="V55" s="21"/>
      <c r="W55" s="21"/>
      <c r="X55" s="21"/>
      <c r="Y55" s="21"/>
      <c r="Z55" s="21"/>
      <c r="AA55" s="22"/>
      <c r="AB55" s="41"/>
      <c r="AC55" s="42"/>
      <c r="AD55" s="42"/>
      <c r="AE55" s="42"/>
      <c r="AF55" s="42"/>
      <c r="AG55" s="42"/>
      <c r="AH55" s="43"/>
    </row>
    <row r="56" spans="2:34" x14ac:dyDescent="0.2">
      <c r="B56" s="15" t="s">
        <v>11</v>
      </c>
      <c r="C56" s="25">
        <v>16.747153246748866</v>
      </c>
      <c r="D56" s="25">
        <v>23.833385064930685</v>
      </c>
      <c r="E56" s="25">
        <v>16.058784740267047</v>
      </c>
      <c r="F56" s="25">
        <v>13.515606818161363</v>
      </c>
      <c r="G56" s="25">
        <v>11.811143181804546</v>
      </c>
      <c r="H56" s="25">
        <v>10.729142532470455</v>
      </c>
      <c r="I56" s="25">
        <v>10.819390909080685</v>
      </c>
      <c r="J56" s="25">
        <v>10.122040909084092</v>
      </c>
      <c r="K56" s="25">
        <v>10.178772077914774</v>
      </c>
      <c r="L56" s="25">
        <v>22.083104220780683</v>
      </c>
      <c r="M56" s="25">
        <v>21.712663636363636</v>
      </c>
      <c r="N56" s="25">
        <v>20.51159025974318</v>
      </c>
      <c r="O56" s="25">
        <v>20.079333116887504</v>
      </c>
      <c r="P56" s="25">
        <v>11.969324999989773</v>
      </c>
      <c r="Q56" s="25">
        <v>12.971784740267047</v>
      </c>
      <c r="R56" s="25">
        <v>13.550321103893182</v>
      </c>
      <c r="S56" s="25">
        <v>14.990642532470456</v>
      </c>
      <c r="T56" s="25">
        <v>15.84066681818182</v>
      </c>
      <c r="U56" s="25">
        <v>16.937379545451137</v>
      </c>
      <c r="V56" s="25">
        <v>17.456440909090908</v>
      </c>
      <c r="W56" s="25">
        <v>17.456440909090908</v>
      </c>
      <c r="X56" s="25">
        <v>17.456440909090908</v>
      </c>
      <c r="Y56" s="25">
        <v>17.456440909090908</v>
      </c>
      <c r="Z56" s="25">
        <v>17.456440909090908</v>
      </c>
      <c r="AA56" s="26">
        <v>17.456440909090908</v>
      </c>
      <c r="AB56" s="38">
        <f>[1]EnergyInput!AC51</f>
        <v>82.948765624999993</v>
      </c>
      <c r="AC56" s="39">
        <f>[1]EnergyInput!AD51</f>
        <v>80.212606445312503</v>
      </c>
      <c r="AD56" s="39">
        <f>[1]EnergyInput!AE51</f>
        <v>80.607990234374995</v>
      </c>
      <c r="AE56" s="39">
        <f>[1]EnergyInput!AF51</f>
        <v>79.404399414062496</v>
      </c>
      <c r="AF56" s="39">
        <f>[1]EnergyInput!AG51</f>
        <v>82.703686523437497</v>
      </c>
      <c r="AG56" s="39">
        <f>[1]EnergyInput!AH51</f>
        <v>87.657106445312493</v>
      </c>
      <c r="AH56" s="40">
        <f>[1]EnergyInput!AI51</f>
        <v>89.957993164062501</v>
      </c>
    </row>
    <row r="57" spans="2:34" x14ac:dyDescent="0.2">
      <c r="B57" s="15" t="s">
        <v>12</v>
      </c>
      <c r="C57" s="25">
        <v>169.72719654630657</v>
      </c>
      <c r="D57" s="25">
        <v>154.28318524333517</v>
      </c>
      <c r="E57" s="25">
        <v>118.28951773939781</v>
      </c>
      <c r="F57" s="25">
        <v>118.16783830454835</v>
      </c>
      <c r="G57" s="25">
        <v>117.15255824174506</v>
      </c>
      <c r="H57" s="25">
        <v>116.06474882259892</v>
      </c>
      <c r="I57" s="25">
        <v>115.19159340657363</v>
      </c>
      <c r="J57" s="25">
        <v>114.73954945053626</v>
      </c>
      <c r="K57" s="25">
        <v>113.89964835164835</v>
      </c>
      <c r="L57" s="25">
        <v>115.09028194662199</v>
      </c>
      <c r="M57" s="25">
        <v>100.29616954474946</v>
      </c>
      <c r="N57" s="25">
        <v>98.664733751963752</v>
      </c>
      <c r="O57" s="25">
        <v>97.167888226048362</v>
      </c>
      <c r="P57" s="25">
        <v>85.428507692294517</v>
      </c>
      <c r="Q57" s="25">
        <v>85.448517739407691</v>
      </c>
      <c r="R57" s="25">
        <v>84.728619466249455</v>
      </c>
      <c r="S57" s="25">
        <v>84.606267503917579</v>
      </c>
      <c r="T57" s="25">
        <v>84.015977142857153</v>
      </c>
      <c r="U57" s="25">
        <v>83.99379560438571</v>
      </c>
      <c r="V57" s="25">
        <v>83.564855886965944</v>
      </c>
      <c r="W57" s="25">
        <v>83.564855886965944</v>
      </c>
      <c r="X57" s="25">
        <v>83.564855886965944</v>
      </c>
      <c r="Y57" s="25">
        <v>83.564855886965944</v>
      </c>
      <c r="Z57" s="25">
        <v>83.564855886965944</v>
      </c>
      <c r="AA57" s="26">
        <v>83.564855886965944</v>
      </c>
      <c r="AB57" s="38">
        <f>[1]EnergyInput!AC52</f>
        <v>17.462160034179689</v>
      </c>
      <c r="AC57" s="39">
        <f>[1]EnergyInput!AD52</f>
        <v>16.400794799804686</v>
      </c>
      <c r="AD57" s="39">
        <f>[1]EnergyInput!AE52</f>
        <v>17.403446289062501</v>
      </c>
      <c r="AE57" s="39">
        <f>[1]EnergyInput!AF52</f>
        <v>16.657584533691406</v>
      </c>
      <c r="AF57" s="39">
        <f>[1]EnergyInput!AG52</f>
        <v>17.171715515136718</v>
      </c>
      <c r="AG57" s="39">
        <f>[1]EnergyInput!AH52</f>
        <v>18.142957763671873</v>
      </c>
      <c r="AH57" s="40">
        <f>[1]EnergyInput!AI52</f>
        <v>17.453270874023438</v>
      </c>
    </row>
    <row r="58" spans="2:34" x14ac:dyDescent="0.2">
      <c r="B58" s="15" t="s">
        <v>13</v>
      </c>
      <c r="C58" s="25">
        <v>89.252549128917082</v>
      </c>
      <c r="D58" s="25">
        <v>81.121873170731703</v>
      </c>
      <c r="E58" s="25">
        <v>62.193371428575603</v>
      </c>
      <c r="F58" s="25">
        <v>62.340133797912202</v>
      </c>
      <c r="G58" s="25">
        <v>62.197255284546344</v>
      </c>
      <c r="H58" s="25">
        <v>62.193371428575603</v>
      </c>
      <c r="I58" s="25">
        <v>62.186874796741463</v>
      </c>
      <c r="J58" s="25">
        <v>62.333001626009761</v>
      </c>
      <c r="K58" s="25">
        <v>62.178093379795115</v>
      </c>
      <c r="L58" s="25">
        <v>66.07035261323901</v>
      </c>
      <c r="M58" s="25">
        <v>66.189747735190238</v>
      </c>
      <c r="N58" s="25">
        <v>66.236627177697557</v>
      </c>
      <c r="O58" s="25">
        <v>66.07035261323901</v>
      </c>
      <c r="P58" s="25">
        <v>66.066107317063427</v>
      </c>
      <c r="Q58" s="25">
        <v>66.0576250871122</v>
      </c>
      <c r="R58" s="25">
        <v>66.205237630663405</v>
      </c>
      <c r="S58" s="25">
        <v>66.02750940766829</v>
      </c>
      <c r="T58" s="25">
        <v>65.968850731707306</v>
      </c>
      <c r="U58" s="25">
        <v>66.006386991863423</v>
      </c>
      <c r="V58" s="25">
        <v>66.013022996517066</v>
      </c>
      <c r="W58" s="25">
        <v>66.013022996517066</v>
      </c>
      <c r="X58" s="25">
        <v>66.013022996517066</v>
      </c>
      <c r="Y58" s="25">
        <v>66.013022996517066</v>
      </c>
      <c r="Z58" s="25">
        <v>66.013022996517066</v>
      </c>
      <c r="AA58" s="26">
        <v>66.013022996517066</v>
      </c>
      <c r="AB58" s="38">
        <f>[1]EnergyInput!AC54</f>
        <v>62.564769531250001</v>
      </c>
      <c r="AC58" s="39">
        <f>[1]EnergyInput!AD54</f>
        <v>62.746646484374999</v>
      </c>
      <c r="AD58" s="39">
        <f>[1]EnergyInput!AE54</f>
        <v>62.564771484375001</v>
      </c>
      <c r="AE58" s="39">
        <f>[1]EnergyInput!AF54</f>
        <v>62.564769531250001</v>
      </c>
      <c r="AF58" s="39">
        <f>[1]EnergyInput!AG54</f>
        <v>62.564769531250001</v>
      </c>
      <c r="AG58" s="39">
        <f>[1]EnergyInput!AH54</f>
        <v>62.746644531249999</v>
      </c>
      <c r="AH58" s="40">
        <f>[1]EnergyInput!AI54</f>
        <v>62.564771484375001</v>
      </c>
    </row>
    <row r="59" spans="2:34" x14ac:dyDescent="0.2">
      <c r="B59" s="15" t="s">
        <v>14</v>
      </c>
      <c r="C59" s="25">
        <v>185.94206536268155</v>
      </c>
      <c r="D59" s="25">
        <v>165.16024667205147</v>
      </c>
      <c r="E59" s="25">
        <v>126.65957657084171</v>
      </c>
      <c r="F59" s="25">
        <v>126.82553321616803</v>
      </c>
      <c r="G59" s="25">
        <v>125.89662386823046</v>
      </c>
      <c r="H59" s="25">
        <v>125.37817317540286</v>
      </c>
      <c r="I59" s="25">
        <v>124.98393469584028</v>
      </c>
      <c r="J59" s="25">
        <v>124.95874809242071</v>
      </c>
      <c r="K59" s="25">
        <v>124.25675569167912</v>
      </c>
      <c r="L59" s="25">
        <v>125.25396620260378</v>
      </c>
      <c r="M59" s="25">
        <v>125.50033287227144</v>
      </c>
      <c r="N59" s="25">
        <v>125.6109249050557</v>
      </c>
      <c r="O59" s="25">
        <v>125.14003524890805</v>
      </c>
      <c r="P59" s="25">
        <v>122.89328674533547</v>
      </c>
      <c r="Q59" s="25">
        <v>123.1570485706753</v>
      </c>
      <c r="R59" s="25">
        <v>122.955891645188</v>
      </c>
      <c r="S59" s="25">
        <v>122.28281265152654</v>
      </c>
      <c r="T59" s="25">
        <v>121.25299881577051</v>
      </c>
      <c r="U59" s="25">
        <v>120.37559181268367</v>
      </c>
      <c r="V59" s="25">
        <v>119.30569109897185</v>
      </c>
      <c r="W59" s="25">
        <v>119.30569109897185</v>
      </c>
      <c r="X59" s="25">
        <v>119.30569109897185</v>
      </c>
      <c r="Y59" s="25">
        <v>119.30569109897185</v>
      </c>
      <c r="Z59" s="25">
        <v>119.30569109897185</v>
      </c>
      <c r="AA59" s="26">
        <v>119.30569109897185</v>
      </c>
      <c r="AB59" s="38">
        <f>[1]EnergyInput!AC55</f>
        <v>123.80914648437501</v>
      </c>
      <c r="AC59" s="39">
        <f>[1]EnergyInput!AD55</f>
        <v>124.040888671875</v>
      </c>
      <c r="AD59" s="39">
        <f>[1]EnergyInput!AE55</f>
        <v>123.62535351562499</v>
      </c>
      <c r="AE59" s="39">
        <f>[1]EnergyInput!AF55</f>
        <v>123.58680078125001</v>
      </c>
      <c r="AF59" s="39">
        <f>[1]EnergyInput!AG55</f>
        <v>123.72898046875</v>
      </c>
      <c r="AG59" s="39">
        <f>[1]EnergyInput!AH55</f>
        <v>124.18645117187501</v>
      </c>
      <c r="AH59" s="40">
        <f>[1]EnergyInput!AI55</f>
        <v>123.92061523437501</v>
      </c>
    </row>
    <row r="60" spans="2:34" x14ac:dyDescent="0.2">
      <c r="B60" s="15" t="s">
        <v>15</v>
      </c>
      <c r="C60" s="25">
        <v>82.501376914281607</v>
      </c>
      <c r="D60" s="25">
        <v>75.001922742854418</v>
      </c>
      <c r="E60" s="25">
        <v>57.528628114281595</v>
      </c>
      <c r="F60" s="25">
        <v>57.701011200000003</v>
      </c>
      <c r="G60" s="25">
        <v>57.517996799999999</v>
      </c>
      <c r="H60" s="25">
        <v>57.528628114281595</v>
      </c>
      <c r="I60" s="25">
        <v>57.522860799993602</v>
      </c>
      <c r="J60" s="25">
        <v>57.695660799993597</v>
      </c>
      <c r="K60" s="25">
        <v>57.49856091428159</v>
      </c>
      <c r="L60" s="25">
        <v>57.704768914281594</v>
      </c>
      <c r="M60" s="25">
        <v>57.654100114281604</v>
      </c>
      <c r="N60" s="25">
        <v>57.877568914281596</v>
      </c>
      <c r="O60" s="25">
        <v>57.704768914281594</v>
      </c>
      <c r="P60" s="25">
        <v>57.731103999993607</v>
      </c>
      <c r="Q60" s="25">
        <v>57.704768914281594</v>
      </c>
      <c r="R60" s="25">
        <v>57.872557714281591</v>
      </c>
      <c r="S60" s="25">
        <v>57.701430857145603</v>
      </c>
      <c r="T60" s="25">
        <v>57.665648640000001</v>
      </c>
      <c r="U60" s="25">
        <v>57.717823999996796</v>
      </c>
      <c r="V60" s="25">
        <v>57.943981714281591</v>
      </c>
      <c r="W60" s="25">
        <v>57.943981714281591</v>
      </c>
      <c r="X60" s="25">
        <v>57.943981714281591</v>
      </c>
      <c r="Y60" s="25">
        <v>57.943981714281591</v>
      </c>
      <c r="Z60" s="25">
        <v>57.943981714281591</v>
      </c>
      <c r="AA60" s="26">
        <v>57.943981714281591</v>
      </c>
      <c r="AB60" s="38">
        <f>[1]EnergyInput!AC56</f>
        <v>41.9</v>
      </c>
      <c r="AC60" s="39">
        <f>[1]EnergyInput!AD56</f>
        <v>41.9</v>
      </c>
      <c r="AD60" s="39">
        <f>[1]EnergyInput!AE56</f>
        <v>41.9</v>
      </c>
      <c r="AE60" s="39">
        <f>[1]EnergyInput!AF56</f>
        <v>41.9</v>
      </c>
      <c r="AF60" s="39">
        <f>[1]EnergyInput!AG56</f>
        <v>41.9</v>
      </c>
      <c r="AG60" s="39">
        <f>[1]EnergyInput!AH56</f>
        <v>41.9</v>
      </c>
      <c r="AH60" s="40">
        <f>[1]EnergyInput!AI56</f>
        <v>41.9</v>
      </c>
    </row>
    <row r="61" spans="2:34" ht="12" thickBot="1" x14ac:dyDescent="0.25">
      <c r="B61" s="15" t="s">
        <v>16</v>
      </c>
      <c r="C61" s="25">
        <v>184.01754968188578</v>
      </c>
      <c r="D61" s="25">
        <v>169.20992583316581</v>
      </c>
      <c r="E61" s="25">
        <v>126.09362596362104</v>
      </c>
      <c r="F61" s="25">
        <v>119.48105873105087</v>
      </c>
      <c r="G61" s="25">
        <v>117.31059965044804</v>
      </c>
      <c r="H61" s="25">
        <v>114.06609912859041</v>
      </c>
      <c r="I61" s="25">
        <v>112.15294404103545</v>
      </c>
      <c r="J61" s="25">
        <v>109.87136647872632</v>
      </c>
      <c r="K61" s="25">
        <v>109.29701768438993</v>
      </c>
      <c r="L61" s="25">
        <v>53.574895264405527</v>
      </c>
      <c r="M61" s="25">
        <v>60.496989810420551</v>
      </c>
      <c r="N61" s="25">
        <v>60.599297614484932</v>
      </c>
      <c r="O61" s="25">
        <v>60.303402061753303</v>
      </c>
      <c r="P61" s="25">
        <v>59.863588386505391</v>
      </c>
      <c r="Q61" s="25">
        <v>59.896999025491354</v>
      </c>
      <c r="R61" s="25">
        <v>59.89847966271364</v>
      </c>
      <c r="S61" s="25">
        <v>59.619330984330276</v>
      </c>
      <c r="T61" s="25">
        <v>59.760265362498586</v>
      </c>
      <c r="U61" s="25">
        <v>59.7128092456811</v>
      </c>
      <c r="V61" s="25">
        <v>59.970295887770035</v>
      </c>
      <c r="W61" s="25">
        <v>59.970295887770035</v>
      </c>
      <c r="X61" s="25">
        <v>59.970295887770035</v>
      </c>
      <c r="Y61" s="25">
        <v>59.970295887770035</v>
      </c>
      <c r="Z61" s="25">
        <v>59.970295887770035</v>
      </c>
      <c r="AA61" s="26">
        <v>59.970295887770035</v>
      </c>
      <c r="AB61" s="38">
        <f>[1]EnergyInput!AC57</f>
        <v>126.6</v>
      </c>
      <c r="AC61" s="39">
        <f>[1]EnergyInput!AD57</f>
        <v>126.6</v>
      </c>
      <c r="AD61" s="39">
        <f>[1]EnergyInput!AE57</f>
        <v>126.6</v>
      </c>
      <c r="AE61" s="39">
        <f>[1]EnergyInput!AF57</f>
        <v>126.6</v>
      </c>
      <c r="AF61" s="39">
        <f>[1]EnergyInput!AG57</f>
        <v>126.6</v>
      </c>
      <c r="AG61" s="39">
        <f>[1]EnergyInput!AH57</f>
        <v>126.6</v>
      </c>
      <c r="AH61" s="40">
        <f>[1]EnergyInput!AI57</f>
        <v>126.6</v>
      </c>
    </row>
    <row r="62" spans="2:34" x14ac:dyDescent="0.2">
      <c r="B62" s="20" t="s">
        <v>17</v>
      </c>
      <c r="C62" s="21"/>
      <c r="D62" s="21"/>
      <c r="E62" s="21"/>
      <c r="F62" s="21"/>
      <c r="G62" s="21"/>
      <c r="H62" s="21"/>
      <c r="I62" s="21"/>
      <c r="J62" s="21"/>
      <c r="K62" s="21"/>
      <c r="L62" s="21"/>
      <c r="M62" s="21"/>
      <c r="N62" s="21"/>
      <c r="O62" s="21"/>
      <c r="P62" s="21"/>
      <c r="Q62" s="21"/>
      <c r="R62" s="21"/>
      <c r="S62" s="21"/>
      <c r="T62" s="21"/>
      <c r="U62" s="21"/>
      <c r="V62" s="21"/>
      <c r="W62" s="21"/>
      <c r="X62" s="21"/>
      <c r="Y62" s="21"/>
      <c r="Z62" s="21"/>
      <c r="AA62" s="22"/>
    </row>
    <row r="63" spans="2:34" x14ac:dyDescent="0.2">
      <c r="B63" s="15" t="s">
        <v>19</v>
      </c>
      <c r="C63" s="24">
        <v>471.20409303090997</v>
      </c>
      <c r="D63" s="24">
        <v>402.99844708408739</v>
      </c>
      <c r="E63" s="24">
        <v>321.16517065141863</v>
      </c>
      <c r="F63" s="24">
        <v>318.23109132494517</v>
      </c>
      <c r="G63" s="24">
        <v>310.40173825737281</v>
      </c>
      <c r="H63" s="24">
        <v>294.714028347132</v>
      </c>
      <c r="I63" s="24">
        <v>289.96371959307385</v>
      </c>
      <c r="J63" s="24">
        <v>286.5765426580848</v>
      </c>
      <c r="K63" s="24">
        <v>284.33677600933572</v>
      </c>
      <c r="L63" s="24">
        <v>279.38229383648371</v>
      </c>
      <c r="M63" s="24">
        <v>276.85368327541335</v>
      </c>
      <c r="N63" s="24">
        <v>275.10552135908529</v>
      </c>
      <c r="O63" s="24">
        <v>275.16976550516273</v>
      </c>
      <c r="P63" s="24">
        <v>272.64225013267128</v>
      </c>
      <c r="Q63" s="24">
        <v>272.08596682565678</v>
      </c>
      <c r="R63" s="24">
        <v>271.14772592404233</v>
      </c>
      <c r="S63" s="24">
        <v>271.18432547861073</v>
      </c>
      <c r="T63" s="24">
        <v>270.99271154356472</v>
      </c>
      <c r="U63" s="24">
        <v>270.49170205659425</v>
      </c>
      <c r="V63" s="24">
        <v>267.35608745181906</v>
      </c>
      <c r="W63" s="24">
        <v>267.35608745181906</v>
      </c>
      <c r="X63" s="24">
        <v>267.35608745181906</v>
      </c>
      <c r="Y63" s="24">
        <v>267.35608745181906</v>
      </c>
      <c r="Z63" s="24">
        <v>267.35608745181906</v>
      </c>
      <c r="AA63" s="27">
        <v>267.35608745181906</v>
      </c>
    </row>
    <row r="64" spans="2:34" x14ac:dyDescent="0.2">
      <c r="B64" s="15" t="s">
        <v>20</v>
      </c>
      <c r="C64" s="24">
        <v>241.99869227963745</v>
      </c>
      <c r="D64" s="24">
        <v>218.09463100304168</v>
      </c>
      <c r="E64" s="24">
        <v>159.88901252278978</v>
      </c>
      <c r="F64" s="24">
        <v>153.47983951367999</v>
      </c>
      <c r="G64" s="24">
        <v>140.05252085104343</v>
      </c>
      <c r="H64" s="24">
        <v>119.76916376898383</v>
      </c>
      <c r="I64" s="24">
        <v>113.71633021276085</v>
      </c>
      <c r="J64" s="24">
        <v>108.76822468083574</v>
      </c>
      <c r="K64" s="24">
        <v>106.54941665653277</v>
      </c>
      <c r="L64" s="24">
        <v>98.085779452876608</v>
      </c>
      <c r="M64" s="24">
        <v>95.127695562301284</v>
      </c>
      <c r="N64" s="24">
        <v>92.093913191489364</v>
      </c>
      <c r="O64" s="24">
        <v>91.567639148936166</v>
      </c>
      <c r="P64" s="24">
        <v>89.286137872314896</v>
      </c>
      <c r="Q64" s="24">
        <v>88.639729604869785</v>
      </c>
      <c r="R64" s="24">
        <v>86.363623586634901</v>
      </c>
      <c r="S64" s="24">
        <v>86.326349908810201</v>
      </c>
      <c r="T64" s="24">
        <v>85.642921531914894</v>
      </c>
      <c r="U64" s="24">
        <v>85.172925957426386</v>
      </c>
      <c r="V64" s="24">
        <v>83.332817507596602</v>
      </c>
      <c r="W64" s="24">
        <v>83.332817507596602</v>
      </c>
      <c r="X64" s="24">
        <v>83.332817507596602</v>
      </c>
      <c r="Y64" s="24">
        <v>83.332817507596602</v>
      </c>
      <c r="Z64" s="24">
        <v>83.332817507596602</v>
      </c>
      <c r="AA64" s="27">
        <v>83.332817507596602</v>
      </c>
    </row>
    <row r="65" spans="2:27" ht="12" thickBot="1" x14ac:dyDescent="0.25">
      <c r="B65" s="31" t="s">
        <v>21</v>
      </c>
      <c r="C65" s="32">
        <v>324.28614857141451</v>
      </c>
      <c r="D65" s="32">
        <v>288.96663272727272</v>
      </c>
      <c r="E65" s="32">
        <v>113.0386114285691</v>
      </c>
      <c r="F65" s="32">
        <v>56.866488311699996</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0">
        <v>0</v>
      </c>
    </row>
  </sheetData>
  <hyperlinks>
    <hyperlink ref="K2" location="Index!A1" display="Return to Index"/>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AH65"/>
  <sheetViews>
    <sheetView showGridLines="0" zoomScale="85" zoomScaleNormal="85" workbookViewId="0">
      <selection activeCell="B13" sqref="B13"/>
    </sheetView>
  </sheetViews>
  <sheetFormatPr defaultRowHeight="11.25" x14ac:dyDescent="0.2"/>
  <cols>
    <col min="1" max="1" width="3.1640625" style="1" customWidth="1"/>
    <col min="2" max="2" width="39.83203125" style="1" customWidth="1"/>
    <col min="3" max="27" width="9.33203125" style="1"/>
    <col min="28" max="34" width="0" style="1" hidden="1" customWidth="1"/>
    <col min="35" max="16384" width="9.33203125" style="1"/>
  </cols>
  <sheetData>
    <row r="1" spans="2:23" ht="34.5" customHeight="1" x14ac:dyDescent="0.2"/>
    <row r="2" spans="2:23" ht="12.75" x14ac:dyDescent="0.2">
      <c r="K2" s="2" t="s">
        <v>0</v>
      </c>
    </row>
    <row r="5" spans="2:23" ht="18" x14ac:dyDescent="0.2">
      <c r="B5" s="3" t="s">
        <v>29</v>
      </c>
    </row>
    <row r="7" spans="2:23" ht="15.75" x14ac:dyDescent="0.2">
      <c r="B7" s="4" t="str">
        <f>Index!B6</f>
        <v>12 May 2016</v>
      </c>
    </row>
    <row r="9" spans="2:23" ht="15.75" x14ac:dyDescent="0.25">
      <c r="B9" s="5" t="s">
        <v>2</v>
      </c>
    </row>
    <row r="10" spans="2:23" ht="15.75" x14ac:dyDescent="0.25">
      <c r="B10" s="5"/>
    </row>
    <row r="11" spans="2:23" ht="15.75" x14ac:dyDescent="0.25">
      <c r="B11" s="5" t="s">
        <v>5</v>
      </c>
      <c r="K11" s="5" t="s">
        <v>25</v>
      </c>
      <c r="W11" s="5" t="s">
        <v>17</v>
      </c>
    </row>
    <row r="12" spans="2:23" ht="15.75" x14ac:dyDescent="0.25">
      <c r="B12" s="5"/>
    </row>
    <row r="13" spans="2:23" ht="15.75" x14ac:dyDescent="0.25">
      <c r="B13" s="5"/>
    </row>
    <row r="14" spans="2:23" ht="15.75" x14ac:dyDescent="0.25">
      <c r="B14" s="5"/>
    </row>
    <row r="15" spans="2:23" ht="15.75" x14ac:dyDescent="0.25">
      <c r="B15" s="5"/>
    </row>
    <row r="16" spans="2:23" ht="15.75" x14ac:dyDescent="0.25">
      <c r="B16" s="5"/>
    </row>
    <row r="17" spans="2:29" ht="15.75" x14ac:dyDescent="0.25">
      <c r="B17" s="5"/>
    </row>
    <row r="18" spans="2:29" ht="15.75" x14ac:dyDescent="0.25">
      <c r="B18" s="5"/>
    </row>
    <row r="19" spans="2:29" ht="15.75" x14ac:dyDescent="0.25">
      <c r="B19" s="5"/>
    </row>
    <row r="20" spans="2:29" ht="15.75" x14ac:dyDescent="0.25">
      <c r="B20" s="5"/>
    </row>
    <row r="21" spans="2:29" ht="15.75" x14ac:dyDescent="0.25">
      <c r="B21" s="5"/>
    </row>
    <row r="22" spans="2:29" ht="15.75" x14ac:dyDescent="0.25">
      <c r="B22" s="5"/>
    </row>
    <row r="23" spans="2:29" ht="15.75" x14ac:dyDescent="0.25">
      <c r="B23" s="5"/>
    </row>
    <row r="24" spans="2:29" ht="15.75" x14ac:dyDescent="0.25">
      <c r="B24" s="5"/>
    </row>
    <row r="25" spans="2:29" ht="15.75" x14ac:dyDescent="0.25">
      <c r="B25" s="5"/>
    </row>
    <row r="26" spans="2:29" ht="15.75" x14ac:dyDescent="0.25">
      <c r="B26" s="5"/>
    </row>
    <row r="27" spans="2:29" ht="15.75" x14ac:dyDescent="0.25">
      <c r="B27" s="5"/>
    </row>
    <row r="28" spans="2:29" ht="15.75" x14ac:dyDescent="0.25">
      <c r="B28" s="5"/>
    </row>
    <row r="29" spans="2:29" ht="13.5" thickBot="1" x14ac:dyDescent="0.25">
      <c r="B29" s="6" t="s">
        <v>3</v>
      </c>
    </row>
    <row r="30" spans="2:29" x14ac:dyDescent="0.2">
      <c r="B30" s="7" t="s">
        <v>4</v>
      </c>
      <c r="C30" s="8">
        <v>2017</v>
      </c>
      <c r="D30" s="8">
        <v>2018</v>
      </c>
      <c r="E30" s="8">
        <v>2019</v>
      </c>
      <c r="F30" s="8">
        <v>2020</v>
      </c>
      <c r="G30" s="8">
        <v>2021</v>
      </c>
      <c r="H30" s="8">
        <v>2022</v>
      </c>
      <c r="I30" s="8">
        <v>2023</v>
      </c>
      <c r="J30" s="8">
        <v>2024</v>
      </c>
      <c r="K30" s="8">
        <v>2025</v>
      </c>
      <c r="L30" s="8">
        <v>2026</v>
      </c>
      <c r="M30" s="8">
        <v>2027</v>
      </c>
      <c r="N30" s="8">
        <v>2028</v>
      </c>
      <c r="O30" s="8">
        <v>2029</v>
      </c>
      <c r="P30" s="8">
        <v>2030</v>
      </c>
      <c r="Q30" s="8">
        <v>2031</v>
      </c>
      <c r="R30" s="8">
        <v>2032</v>
      </c>
      <c r="S30" s="8">
        <v>2033</v>
      </c>
      <c r="T30" s="8">
        <v>2034</v>
      </c>
      <c r="U30" s="8">
        <v>2035</v>
      </c>
      <c r="V30" s="8">
        <v>2036</v>
      </c>
      <c r="W30" s="8">
        <v>2037</v>
      </c>
      <c r="X30" s="8">
        <v>2038</v>
      </c>
      <c r="Y30" s="8">
        <v>2039</v>
      </c>
      <c r="Z30" s="8">
        <v>2040</v>
      </c>
      <c r="AA30" s="9">
        <v>2041</v>
      </c>
      <c r="AB30" s="10">
        <f t="shared" ref="AB30:AC30" si="0">AA30+1</f>
        <v>2042</v>
      </c>
      <c r="AC30" s="8">
        <f t="shared" si="0"/>
        <v>2043</v>
      </c>
    </row>
    <row r="31" spans="2:29" x14ac:dyDescent="0.2">
      <c r="B31" s="11" t="s">
        <v>5</v>
      </c>
      <c r="C31" s="12"/>
      <c r="D31" s="12"/>
      <c r="E31" s="12"/>
      <c r="F31" s="12"/>
      <c r="G31" s="12"/>
      <c r="H31" s="12"/>
      <c r="I31" s="12"/>
      <c r="J31" s="12"/>
      <c r="K31" s="12"/>
      <c r="L31" s="12"/>
      <c r="M31" s="12"/>
      <c r="N31" s="12"/>
      <c r="O31" s="12"/>
      <c r="P31" s="12"/>
      <c r="Q31" s="12"/>
      <c r="R31" s="12"/>
      <c r="S31" s="12"/>
      <c r="T31" s="12"/>
      <c r="U31" s="12"/>
      <c r="V31" s="12"/>
      <c r="W31" s="12"/>
      <c r="X31" s="12"/>
      <c r="Y31" s="12"/>
      <c r="Z31" s="12"/>
      <c r="AA31" s="13"/>
      <c r="AB31" s="14"/>
      <c r="AC31" s="13"/>
    </row>
    <row r="32" spans="2:29" x14ac:dyDescent="0.2">
      <c r="B32" s="15" t="s">
        <v>6</v>
      </c>
      <c r="C32" s="16">
        <v>1.466</v>
      </c>
      <c r="D32" s="16">
        <v>1.4910000000000001</v>
      </c>
      <c r="E32" s="16">
        <v>1.532</v>
      </c>
      <c r="F32" s="16">
        <v>1.605</v>
      </c>
      <c r="G32" s="16">
        <v>1.597</v>
      </c>
      <c r="H32" s="16">
        <v>1.611</v>
      </c>
      <c r="I32" s="16">
        <v>1.657</v>
      </c>
      <c r="J32" s="16">
        <v>1.7070000000000001</v>
      </c>
      <c r="K32" s="16">
        <v>1.7609999999999999</v>
      </c>
      <c r="L32" s="16">
        <v>1.756</v>
      </c>
      <c r="M32" s="16">
        <v>1.6779999999999999</v>
      </c>
      <c r="N32" s="16">
        <v>1.704</v>
      </c>
      <c r="O32" s="16">
        <v>1.829</v>
      </c>
      <c r="P32" s="16">
        <v>1.8540000000000001</v>
      </c>
      <c r="Q32" s="16">
        <v>1.8580000000000001</v>
      </c>
      <c r="R32" s="16">
        <v>1.8460000000000001</v>
      </c>
      <c r="S32" s="16">
        <v>1.8340000000000001</v>
      </c>
      <c r="T32" s="16">
        <v>1.8140000000000001</v>
      </c>
      <c r="U32" s="16">
        <v>1.8089999999999999</v>
      </c>
      <c r="V32" s="16">
        <v>1.8220000000000001</v>
      </c>
      <c r="W32" s="16">
        <v>1.8220000000000001</v>
      </c>
      <c r="X32" s="16">
        <v>1.8220000000000001</v>
      </c>
      <c r="Y32" s="16">
        <v>1.8220000000000001</v>
      </c>
      <c r="Z32" s="16">
        <v>1.8220000000000001</v>
      </c>
      <c r="AA32" s="17">
        <v>1.8220000000000001</v>
      </c>
      <c r="AB32" s="18"/>
      <c r="AC32" s="17"/>
    </row>
    <row r="33" spans="2:32" x14ac:dyDescent="0.2">
      <c r="B33" s="15" t="s">
        <v>7</v>
      </c>
      <c r="C33" s="16">
        <v>2.3029999999999999</v>
      </c>
      <c r="D33" s="16">
        <v>2.3719999999999999</v>
      </c>
      <c r="E33" s="16">
        <v>2.5350000000000001</v>
      </c>
      <c r="F33" s="16">
        <v>2.5840000000000001</v>
      </c>
      <c r="G33" s="16">
        <v>2.508</v>
      </c>
      <c r="H33" s="16">
        <v>2.4790000000000001</v>
      </c>
      <c r="I33" s="16">
        <v>2.4449999999999998</v>
      </c>
      <c r="J33" s="16">
        <v>2.4089999999999998</v>
      </c>
      <c r="K33" s="16">
        <v>2.4089999999999998</v>
      </c>
      <c r="L33" s="16">
        <v>2.4119999999999999</v>
      </c>
      <c r="M33" s="16">
        <v>2.4260000000000002</v>
      </c>
      <c r="N33" s="16">
        <v>2.4300000000000002</v>
      </c>
      <c r="O33" s="16">
        <v>2.4510000000000001</v>
      </c>
      <c r="P33" s="16">
        <v>2.4689999999999999</v>
      </c>
      <c r="Q33" s="16">
        <v>2.4670000000000001</v>
      </c>
      <c r="R33" s="16">
        <v>2.4700000000000002</v>
      </c>
      <c r="S33" s="16">
        <v>2.4700000000000002</v>
      </c>
      <c r="T33" s="16">
        <v>2.4470000000000001</v>
      </c>
      <c r="U33" s="16">
        <v>2.4409999999999998</v>
      </c>
      <c r="V33" s="16">
        <v>2.4580000000000002</v>
      </c>
      <c r="W33" s="16">
        <v>2.4580000000000002</v>
      </c>
      <c r="X33" s="16">
        <v>2.4580000000000002</v>
      </c>
      <c r="Y33" s="16">
        <v>2.4580000000000002</v>
      </c>
      <c r="Z33" s="16">
        <v>2.4580000000000002</v>
      </c>
      <c r="AA33" s="17">
        <v>2.4580000000000002</v>
      </c>
      <c r="AB33" s="18">
        <f>AVERAGE('[1]Output-CY-Base'!AB15:AC15)</f>
        <v>1.5497606127394239</v>
      </c>
      <c r="AC33" s="17">
        <f>AVERAGE('[1]Output-CY-Base'!AC15:AD15)</f>
        <v>1.5497606127394241</v>
      </c>
    </row>
    <row r="34" spans="2:32" x14ac:dyDescent="0.2">
      <c r="B34" s="15" t="s">
        <v>8</v>
      </c>
      <c r="C34" s="16">
        <v>2.2749999999999999</v>
      </c>
      <c r="D34" s="16">
        <v>2.282</v>
      </c>
      <c r="E34" s="16">
        <v>2.4350000000000001</v>
      </c>
      <c r="F34" s="16">
        <v>2.484</v>
      </c>
      <c r="G34" s="16">
        <v>2.4079999999999999</v>
      </c>
      <c r="H34" s="16">
        <v>2.379</v>
      </c>
      <c r="I34" s="16">
        <v>2.4449999999999998</v>
      </c>
      <c r="J34" s="16">
        <v>2.4089999999999998</v>
      </c>
      <c r="K34" s="16">
        <v>2.4089999999999998</v>
      </c>
      <c r="L34" s="16">
        <v>2.4119999999999999</v>
      </c>
      <c r="M34" s="16">
        <v>2.4260000000000002</v>
      </c>
      <c r="N34" s="16">
        <v>2.4300000000000002</v>
      </c>
      <c r="O34" s="16">
        <v>2.4510000000000001</v>
      </c>
      <c r="P34" s="16">
        <v>2.4689999999999999</v>
      </c>
      <c r="Q34" s="16">
        <v>2.4670000000000001</v>
      </c>
      <c r="R34" s="16">
        <v>2.4700000000000002</v>
      </c>
      <c r="S34" s="16">
        <v>2.4700000000000002</v>
      </c>
      <c r="T34" s="16">
        <v>2.4470000000000001</v>
      </c>
      <c r="U34" s="16">
        <v>2.4409999999999998</v>
      </c>
      <c r="V34" s="16">
        <v>2.4580000000000002</v>
      </c>
      <c r="W34" s="16">
        <v>2.4580000000000002</v>
      </c>
      <c r="X34" s="16">
        <v>2.4580000000000002</v>
      </c>
      <c r="Y34" s="16">
        <v>2.4580000000000002</v>
      </c>
      <c r="Z34" s="16">
        <v>2.4580000000000002</v>
      </c>
      <c r="AA34" s="17">
        <v>2.4580000000000002</v>
      </c>
      <c r="AB34" s="18">
        <f>AVERAGE('[1]Output-CY-Base'!AB16:AC16)</f>
        <v>0</v>
      </c>
      <c r="AC34" s="17">
        <f>AVERAGE('[1]Output-CY-Base'!AC16:AD16)</f>
        <v>0</v>
      </c>
    </row>
    <row r="35" spans="2:32" ht="12" thickBot="1" x14ac:dyDescent="0.25">
      <c r="B35" s="15" t="s">
        <v>9</v>
      </c>
      <c r="C35" s="16">
        <v>2.1179999999999999</v>
      </c>
      <c r="D35" s="16">
        <v>2.0409999999999999</v>
      </c>
      <c r="E35" s="16">
        <v>2.149</v>
      </c>
      <c r="F35" s="16">
        <v>2.2109999999999999</v>
      </c>
      <c r="G35" s="16">
        <v>2.1659999999999999</v>
      </c>
      <c r="H35" s="16">
        <v>2.1509999999999998</v>
      </c>
      <c r="I35" s="16">
        <v>2.137</v>
      </c>
      <c r="J35" s="16">
        <v>2.117</v>
      </c>
      <c r="K35" s="16">
        <v>2.1179999999999999</v>
      </c>
      <c r="L35" s="16">
        <v>2.12</v>
      </c>
      <c r="M35" s="16">
        <v>2.141</v>
      </c>
      <c r="N35" s="16">
        <v>2.161</v>
      </c>
      <c r="O35" s="16">
        <v>2.1869999999999998</v>
      </c>
      <c r="P35" s="16">
        <v>2.2109999999999999</v>
      </c>
      <c r="Q35" s="16">
        <v>2.2080000000000002</v>
      </c>
      <c r="R35" s="16">
        <v>2.1960000000000002</v>
      </c>
      <c r="S35" s="16">
        <v>2.1680000000000001</v>
      </c>
      <c r="T35" s="16">
        <v>2.1309999999999998</v>
      </c>
      <c r="U35" s="16">
        <v>2.125</v>
      </c>
      <c r="V35" s="16">
        <v>2.14</v>
      </c>
      <c r="W35" s="16">
        <v>2.14</v>
      </c>
      <c r="X35" s="16">
        <v>2.14</v>
      </c>
      <c r="Y35" s="16">
        <v>2.14</v>
      </c>
      <c r="Z35" s="16">
        <v>2.14</v>
      </c>
      <c r="AA35" s="17">
        <v>2.14</v>
      </c>
      <c r="AB35" s="18">
        <f>AVERAGE('[1]Output-CY-Base'!AB17:AC17)</f>
        <v>1.7869365731734526</v>
      </c>
      <c r="AC35" s="17">
        <f>AVERAGE('[1]Output-CY-Base'!AC17:AD17)</f>
        <v>1.7869365731734526</v>
      </c>
      <c r="AF35" s="19"/>
    </row>
    <row r="36" spans="2:32" x14ac:dyDescent="0.2">
      <c r="B36" s="20" t="s">
        <v>10</v>
      </c>
      <c r="C36" s="21"/>
      <c r="D36" s="21"/>
      <c r="E36" s="21"/>
      <c r="F36" s="21"/>
      <c r="G36" s="21"/>
      <c r="H36" s="21"/>
      <c r="I36" s="21"/>
      <c r="J36" s="21"/>
      <c r="K36" s="21"/>
      <c r="L36" s="21"/>
      <c r="M36" s="21"/>
      <c r="N36" s="21"/>
      <c r="O36" s="21"/>
      <c r="P36" s="21"/>
      <c r="Q36" s="21"/>
      <c r="R36" s="21"/>
      <c r="S36" s="21"/>
      <c r="T36" s="21"/>
      <c r="U36" s="21"/>
      <c r="V36" s="21"/>
      <c r="W36" s="21"/>
      <c r="X36" s="21"/>
      <c r="Y36" s="21"/>
      <c r="Z36" s="21"/>
      <c r="AA36" s="22"/>
      <c r="AB36" s="23"/>
      <c r="AC36" s="22"/>
    </row>
    <row r="37" spans="2:32" x14ac:dyDescent="0.2">
      <c r="B37" s="15" t="s">
        <v>11</v>
      </c>
      <c r="C37" s="16">
        <v>2.222</v>
      </c>
      <c r="D37" s="16">
        <v>2.2909999999999999</v>
      </c>
      <c r="E37" s="16">
        <v>2.4870000000000001</v>
      </c>
      <c r="F37" s="16">
        <v>2.581</v>
      </c>
      <c r="G37" s="16">
        <v>2.488</v>
      </c>
      <c r="H37" s="16">
        <v>2.4609999999999999</v>
      </c>
      <c r="I37" s="16">
        <v>2.4390000000000001</v>
      </c>
      <c r="J37" s="16">
        <v>2.4039999999999999</v>
      </c>
      <c r="K37" s="16">
        <v>2.4039999999999999</v>
      </c>
      <c r="L37" s="16">
        <v>2.4060000000000001</v>
      </c>
      <c r="M37" s="16">
        <v>2.411</v>
      </c>
      <c r="N37" s="16">
        <v>2.395</v>
      </c>
      <c r="O37" s="16">
        <v>2.403</v>
      </c>
      <c r="P37" s="16">
        <v>2.4239999999999999</v>
      </c>
      <c r="Q37" s="16">
        <v>2.4209999999999998</v>
      </c>
      <c r="R37" s="16">
        <v>2.4249999999999998</v>
      </c>
      <c r="S37" s="16">
        <v>2.4239999999999999</v>
      </c>
      <c r="T37" s="16">
        <v>2.4020000000000001</v>
      </c>
      <c r="U37" s="16">
        <v>2.3959999999999999</v>
      </c>
      <c r="V37" s="16">
        <v>2.4119999999999999</v>
      </c>
      <c r="W37" s="16">
        <v>2.4119999999999999</v>
      </c>
      <c r="X37" s="16">
        <v>2.4119999999999999</v>
      </c>
      <c r="Y37" s="16">
        <v>2.4119999999999999</v>
      </c>
      <c r="Z37" s="16">
        <v>2.4119999999999999</v>
      </c>
      <c r="AA37" s="17">
        <v>2.4119999999999999</v>
      </c>
      <c r="AB37" s="18" t="e">
        <f>AVERAGE('[1]Output-CY-Base'!AB20:AC20)</f>
        <v>#DIV/0!</v>
      </c>
      <c r="AC37" s="17" t="e">
        <f>AVERAGE('[1]Output-CY-Base'!AC20:AD20)</f>
        <v>#DIV/0!</v>
      </c>
    </row>
    <row r="38" spans="2:32" x14ac:dyDescent="0.2">
      <c r="B38" s="15" t="s">
        <v>12</v>
      </c>
      <c r="C38" s="16">
        <v>2.1240000000000001</v>
      </c>
      <c r="D38" s="16">
        <v>2.1760000000000002</v>
      </c>
      <c r="E38" s="16">
        <v>2.266</v>
      </c>
      <c r="F38" s="16">
        <v>2.3319999999999999</v>
      </c>
      <c r="G38" s="16">
        <v>2.3580000000000001</v>
      </c>
      <c r="H38" s="16">
        <v>2.3719999999999999</v>
      </c>
      <c r="I38" s="16">
        <v>2.3820000000000001</v>
      </c>
      <c r="J38" s="16">
        <v>2.391</v>
      </c>
      <c r="K38" s="16">
        <v>2.3940000000000001</v>
      </c>
      <c r="L38" s="16">
        <v>2.427</v>
      </c>
      <c r="M38" s="16">
        <v>2.4220000000000002</v>
      </c>
      <c r="N38" s="16">
        <v>2.3279999999999998</v>
      </c>
      <c r="O38" s="16">
        <v>2.298</v>
      </c>
      <c r="P38" s="16">
        <v>2.3290000000000002</v>
      </c>
      <c r="Q38" s="16">
        <v>2.3340000000000001</v>
      </c>
      <c r="R38" s="16">
        <v>2.3199999999999998</v>
      </c>
      <c r="S38" s="16">
        <v>2.3039999999999998</v>
      </c>
      <c r="T38" s="16">
        <v>2.2789999999999999</v>
      </c>
      <c r="U38" s="16">
        <v>2.2719999999999998</v>
      </c>
      <c r="V38" s="16">
        <v>2.2879999999999998</v>
      </c>
      <c r="W38" s="16">
        <v>2.2879999999999998</v>
      </c>
      <c r="X38" s="16">
        <v>2.2879999999999998</v>
      </c>
      <c r="Y38" s="16">
        <v>2.2879999999999998</v>
      </c>
      <c r="Z38" s="16">
        <v>2.2879999999999998</v>
      </c>
      <c r="AA38" s="17">
        <v>2.2879999999999998</v>
      </c>
      <c r="AB38" s="18">
        <f>AVERAGE('[1]Output-CY-Base'!AB21:AC21)</f>
        <v>0.54992379611318076</v>
      </c>
      <c r="AC38" s="17">
        <f>AVERAGE('[1]Output-CY-Base'!AC21:AD21)</f>
        <v>0.54992379611318076</v>
      </c>
    </row>
    <row r="39" spans="2:32" x14ac:dyDescent="0.2">
      <c r="B39" s="15" t="s">
        <v>13</v>
      </c>
      <c r="C39" s="16">
        <v>1.2490000000000001</v>
      </c>
      <c r="D39" s="16">
        <v>1.2649999999999999</v>
      </c>
      <c r="E39" s="16">
        <v>1.2649999999999999</v>
      </c>
      <c r="F39" s="16">
        <v>1.2689999999999999</v>
      </c>
      <c r="G39" s="16">
        <v>1.274</v>
      </c>
      <c r="H39" s="16">
        <v>1.2749999999999999</v>
      </c>
      <c r="I39" s="16">
        <v>1.2889999999999999</v>
      </c>
      <c r="J39" s="16">
        <v>1.3029999999999999</v>
      </c>
      <c r="K39" s="16">
        <v>1.304</v>
      </c>
      <c r="L39" s="16">
        <v>1.3049999999999999</v>
      </c>
      <c r="M39" s="16">
        <v>1.3049999999999999</v>
      </c>
      <c r="N39" s="16">
        <v>1.306</v>
      </c>
      <c r="O39" s="16">
        <v>1.3080000000000001</v>
      </c>
      <c r="P39" s="16">
        <v>1.3089999999999999</v>
      </c>
      <c r="Q39" s="16">
        <v>1.31</v>
      </c>
      <c r="R39" s="16">
        <v>1.3109999999999999</v>
      </c>
      <c r="S39" s="16">
        <v>1.3129999999999999</v>
      </c>
      <c r="T39" s="16">
        <v>1.3140000000000001</v>
      </c>
      <c r="U39" s="16">
        <v>1.3160000000000001</v>
      </c>
      <c r="V39" s="16">
        <v>1.3169999999999999</v>
      </c>
      <c r="W39" s="16">
        <v>1.319</v>
      </c>
      <c r="X39" s="16">
        <v>1.321</v>
      </c>
      <c r="Y39" s="16">
        <v>1.323</v>
      </c>
      <c r="Z39" s="16">
        <v>1.3260000000000001</v>
      </c>
      <c r="AA39" s="17">
        <v>1.3280000000000001</v>
      </c>
      <c r="AB39" s="18">
        <f>AVERAGE('[1]Output-CY-Base'!AB23:AC23)</f>
        <v>1.6640112004400878</v>
      </c>
      <c r="AC39" s="17">
        <f>AVERAGE('[1]Output-CY-Base'!AC23:AD23)</f>
        <v>1.6640112004400878</v>
      </c>
    </row>
    <row r="40" spans="2:32" x14ac:dyDescent="0.2">
      <c r="B40" s="15" t="s">
        <v>14</v>
      </c>
      <c r="C40" s="16">
        <v>2.12</v>
      </c>
      <c r="D40" s="16">
        <v>2.0270000000000001</v>
      </c>
      <c r="E40" s="16">
        <v>2.0289999999999999</v>
      </c>
      <c r="F40" s="16">
        <v>2.0350000000000001</v>
      </c>
      <c r="G40" s="16">
        <v>2.0270000000000001</v>
      </c>
      <c r="H40" s="16">
        <v>2.036</v>
      </c>
      <c r="I40" s="16">
        <v>2.0379999999999998</v>
      </c>
      <c r="J40" s="16">
        <v>2.0350000000000001</v>
      </c>
      <c r="K40" s="16">
        <v>2.0169999999999999</v>
      </c>
      <c r="L40" s="16">
        <v>2.0169999999999999</v>
      </c>
      <c r="M40" s="16">
        <v>2.0310000000000001</v>
      </c>
      <c r="N40" s="16">
        <v>2.0209999999999999</v>
      </c>
      <c r="O40" s="16">
        <v>2.0179999999999998</v>
      </c>
      <c r="P40" s="16">
        <v>2.016</v>
      </c>
      <c r="Q40" s="16">
        <v>2.0179999999999998</v>
      </c>
      <c r="R40" s="16">
        <v>2.1080000000000001</v>
      </c>
      <c r="S40" s="16">
        <v>2.1859999999999999</v>
      </c>
      <c r="T40" s="16">
        <v>2.1840000000000002</v>
      </c>
      <c r="U40" s="16">
        <v>2.1789999999999998</v>
      </c>
      <c r="V40" s="16">
        <v>2.1760000000000002</v>
      </c>
      <c r="W40" s="16">
        <v>2.1760000000000002</v>
      </c>
      <c r="X40" s="16">
        <v>2.1760000000000002</v>
      </c>
      <c r="Y40" s="16">
        <v>2.1760000000000002</v>
      </c>
      <c r="Z40" s="16">
        <v>2.1760000000000002</v>
      </c>
      <c r="AA40" s="17">
        <v>2.1760000000000002</v>
      </c>
      <c r="AB40" s="18">
        <f>AVERAGE('[1]Output-CY-Base'!AB24:AC24)</f>
        <v>1.7170004621050703</v>
      </c>
      <c r="AC40" s="17">
        <f>AVERAGE('[1]Output-CY-Base'!AC24:AD24)</f>
        <v>1.7170004621050703</v>
      </c>
    </row>
    <row r="41" spans="2:32" x14ac:dyDescent="0.2">
      <c r="B41" s="15" t="s">
        <v>15</v>
      </c>
      <c r="C41" s="16">
        <v>1.4590000000000001</v>
      </c>
      <c r="D41" s="16">
        <v>1.5209999999999999</v>
      </c>
      <c r="E41" s="16">
        <v>1.5349999999999999</v>
      </c>
      <c r="F41" s="16">
        <v>1.54</v>
      </c>
      <c r="G41" s="16">
        <v>1.546</v>
      </c>
      <c r="H41" s="16">
        <v>1.5469999999999999</v>
      </c>
      <c r="I41" s="16">
        <v>1.5640000000000001</v>
      </c>
      <c r="J41" s="16">
        <v>1.581</v>
      </c>
      <c r="K41" s="16">
        <v>1.5820000000000001</v>
      </c>
      <c r="L41" s="16">
        <v>1.583</v>
      </c>
      <c r="M41" s="16">
        <v>1.5840000000000001</v>
      </c>
      <c r="N41" s="16">
        <v>1.585</v>
      </c>
      <c r="O41" s="16">
        <v>1.5860000000000001</v>
      </c>
      <c r="P41" s="16">
        <v>1.5860000000000001</v>
      </c>
      <c r="Q41" s="16">
        <v>1.5860000000000001</v>
      </c>
      <c r="R41" s="16">
        <v>1.5860000000000001</v>
      </c>
      <c r="S41" s="16">
        <v>1.5860000000000001</v>
      </c>
      <c r="T41" s="16">
        <v>1.5860000000000001</v>
      </c>
      <c r="U41" s="16">
        <v>1.5860000000000001</v>
      </c>
      <c r="V41" s="16">
        <v>1.5860000000000001</v>
      </c>
      <c r="W41" s="16">
        <v>1.5860000000000001</v>
      </c>
      <c r="X41" s="16">
        <v>1.5860000000000001</v>
      </c>
      <c r="Y41" s="16">
        <v>1.5860000000000001</v>
      </c>
      <c r="Z41" s="16">
        <v>1.5860000000000001</v>
      </c>
      <c r="AA41" s="17">
        <v>1.5860000000000001</v>
      </c>
      <c r="AB41" s="18">
        <v>1.5674260516347684</v>
      </c>
      <c r="AC41" s="17">
        <f>AVERAGE('[1]Output-CY-Base'!AC25:AD25)</f>
        <v>1.8055615702916994</v>
      </c>
    </row>
    <row r="42" spans="2:32" ht="12" thickBot="1" x14ac:dyDescent="0.25">
      <c r="B42" s="15" t="s">
        <v>16</v>
      </c>
      <c r="C42" s="16">
        <v>2.766</v>
      </c>
      <c r="D42" s="16">
        <v>2.766</v>
      </c>
      <c r="E42" s="16">
        <v>2.766</v>
      </c>
      <c r="F42" s="16">
        <v>2.7719999999999998</v>
      </c>
      <c r="G42" s="16">
        <v>2.778</v>
      </c>
      <c r="H42" s="16">
        <v>2.7789999999999999</v>
      </c>
      <c r="I42" s="16">
        <v>2.7989999999999999</v>
      </c>
      <c r="J42" s="16">
        <v>2.819</v>
      </c>
      <c r="K42" s="16">
        <v>2.82</v>
      </c>
      <c r="L42" s="16">
        <v>2.8210000000000002</v>
      </c>
      <c r="M42" s="16">
        <v>2.8220000000000001</v>
      </c>
      <c r="N42" s="16">
        <v>2.8239999999999998</v>
      </c>
      <c r="O42" s="16">
        <v>2.8239999999999998</v>
      </c>
      <c r="P42" s="16">
        <v>2.8239999999999998</v>
      </c>
      <c r="Q42" s="16">
        <v>2.8239999999999998</v>
      </c>
      <c r="R42" s="16">
        <v>2.8239999999999998</v>
      </c>
      <c r="S42" s="16">
        <v>2.8239999999999998</v>
      </c>
      <c r="T42" s="16">
        <v>2.8239999999999998</v>
      </c>
      <c r="U42" s="16">
        <v>2.8239999999999998</v>
      </c>
      <c r="V42" s="16">
        <v>2.8239999999999998</v>
      </c>
      <c r="W42" s="16">
        <v>2.8239999999999998</v>
      </c>
      <c r="X42" s="16">
        <v>2.8239999999999998</v>
      </c>
      <c r="Y42" s="16">
        <v>2.8239999999999998</v>
      </c>
      <c r="Z42" s="16">
        <v>2.8239999999999998</v>
      </c>
      <c r="AA42" s="17">
        <v>2.8239999999999998</v>
      </c>
      <c r="AB42" s="18">
        <v>2.80316041568401</v>
      </c>
      <c r="AC42" s="17">
        <f>AVERAGE('[1]Output-CY-Base'!AC26:AD26)</f>
        <v>3.4071078773927073</v>
      </c>
    </row>
    <row r="43" spans="2:32" x14ac:dyDescent="0.2">
      <c r="B43" s="20" t="s">
        <v>17</v>
      </c>
      <c r="C43" s="21"/>
      <c r="D43" s="21"/>
      <c r="E43" s="21"/>
      <c r="F43" s="21"/>
      <c r="G43" s="21"/>
      <c r="H43" s="21"/>
      <c r="I43" s="21"/>
      <c r="J43" s="21"/>
      <c r="K43" s="21"/>
      <c r="L43" s="21"/>
      <c r="M43" s="21"/>
      <c r="N43" s="21"/>
      <c r="O43" s="21"/>
      <c r="P43" s="21"/>
      <c r="Q43" s="21"/>
      <c r="R43" s="21"/>
      <c r="S43" s="21"/>
      <c r="T43" s="21"/>
      <c r="U43" s="21"/>
      <c r="V43" s="21"/>
      <c r="W43" s="21"/>
      <c r="X43" s="21"/>
      <c r="Y43" s="21"/>
      <c r="Z43" s="21"/>
      <c r="AA43" s="22"/>
      <c r="AB43" s="23"/>
      <c r="AC43" s="22"/>
    </row>
    <row r="44" spans="2:32" x14ac:dyDescent="0.2">
      <c r="B44" s="15" t="s">
        <v>19</v>
      </c>
      <c r="C44" s="24">
        <v>0.61599999999999999</v>
      </c>
      <c r="D44" s="24">
        <v>0.61599999999999999</v>
      </c>
      <c r="E44" s="24">
        <v>0.61599999999999999</v>
      </c>
      <c r="F44" s="24">
        <v>0.64200000000000002</v>
      </c>
      <c r="G44" s="24">
        <v>0.64300000000000002</v>
      </c>
      <c r="H44" s="24">
        <v>0.64500000000000002</v>
      </c>
      <c r="I44" s="24">
        <v>0.64800000000000002</v>
      </c>
      <c r="J44" s="24">
        <v>0.65</v>
      </c>
      <c r="K44" s="24">
        <v>0.65200000000000002</v>
      </c>
      <c r="L44" s="24">
        <v>0.65500000000000003</v>
      </c>
      <c r="M44" s="24">
        <v>0.65800000000000003</v>
      </c>
      <c r="N44" s="24">
        <v>0.66100000000000003</v>
      </c>
      <c r="O44" s="24">
        <v>0.66400000000000003</v>
      </c>
      <c r="P44" s="24">
        <v>0.66800000000000004</v>
      </c>
      <c r="Q44" s="24">
        <v>0.67100000000000004</v>
      </c>
      <c r="R44" s="24">
        <v>0.67500000000000004</v>
      </c>
      <c r="S44" s="24">
        <v>0.67900000000000005</v>
      </c>
      <c r="T44" s="24">
        <v>0.68400000000000005</v>
      </c>
      <c r="U44" s="24">
        <v>0.68899999999999995</v>
      </c>
      <c r="V44" s="24">
        <v>0.69399999999999995</v>
      </c>
      <c r="W44" s="24">
        <v>0.7</v>
      </c>
      <c r="X44" s="24">
        <v>0.70599999999999996</v>
      </c>
      <c r="Y44" s="24">
        <v>0.71199999999999997</v>
      </c>
      <c r="Z44" s="24">
        <v>0.71899999999999997</v>
      </c>
      <c r="AA44" s="27">
        <v>0.72699999999999998</v>
      </c>
      <c r="AB44" s="28">
        <f>AA44</f>
        <v>0.72699999999999998</v>
      </c>
      <c r="AC44" s="27">
        <f t="shared" ref="AC44:AC45" si="1">AB44</f>
        <v>0.72699999999999998</v>
      </c>
    </row>
    <row r="45" spans="2:32" ht="12" thickBot="1" x14ac:dyDescent="0.25">
      <c r="B45" s="15" t="s">
        <v>20</v>
      </c>
      <c r="C45" s="24">
        <v>0.61</v>
      </c>
      <c r="D45" s="24">
        <v>0.61</v>
      </c>
      <c r="E45" s="24">
        <v>0.61</v>
      </c>
      <c r="F45" s="24">
        <v>0.623</v>
      </c>
      <c r="G45" s="24">
        <v>0.63600000000000001</v>
      </c>
      <c r="H45" s="24">
        <v>0.63800000000000001</v>
      </c>
      <c r="I45" s="24">
        <v>0.64</v>
      </c>
      <c r="J45" s="24">
        <v>0.64300000000000002</v>
      </c>
      <c r="K45" s="24">
        <v>0.64500000000000002</v>
      </c>
      <c r="L45" s="24">
        <v>0.64800000000000002</v>
      </c>
      <c r="M45" s="24">
        <v>0.65</v>
      </c>
      <c r="N45" s="24">
        <v>0.65300000000000002</v>
      </c>
      <c r="O45" s="24">
        <v>0.65600000000000003</v>
      </c>
      <c r="P45" s="24">
        <v>0.66</v>
      </c>
      <c r="Q45" s="24">
        <v>0.66300000000000003</v>
      </c>
      <c r="R45" s="24">
        <v>0.66700000000000004</v>
      </c>
      <c r="S45" s="24">
        <v>0.67100000000000004</v>
      </c>
      <c r="T45" s="24">
        <v>0.67600000000000005</v>
      </c>
      <c r="U45" s="24">
        <v>0.68</v>
      </c>
      <c r="V45" s="24">
        <v>0.68600000000000005</v>
      </c>
      <c r="W45" s="24">
        <v>0.69099999999999995</v>
      </c>
      <c r="X45" s="24">
        <v>0.69699999999999995</v>
      </c>
      <c r="Y45" s="24">
        <v>0.70299999999999996</v>
      </c>
      <c r="Z45" s="24">
        <v>0.71</v>
      </c>
      <c r="AA45" s="27">
        <v>0.71699999999999997</v>
      </c>
      <c r="AB45" s="29">
        <f t="shared" ref="AB45" si="2">AA45</f>
        <v>0.71699999999999997</v>
      </c>
      <c r="AC45" s="30">
        <f t="shared" si="1"/>
        <v>0.71699999999999997</v>
      </c>
    </row>
    <row r="46" spans="2:32" ht="12" thickBot="1" x14ac:dyDescent="0.25">
      <c r="B46" s="31" t="s">
        <v>21</v>
      </c>
      <c r="C46" s="32">
        <v>0.64400000000000002</v>
      </c>
      <c r="D46" s="32">
        <v>0.64400000000000002</v>
      </c>
      <c r="E46" s="32">
        <v>0.64400000000000002</v>
      </c>
      <c r="F46" s="32">
        <v>0.67</v>
      </c>
      <c r="G46" s="32">
        <v>0.67200000000000004</v>
      </c>
      <c r="H46" s="32">
        <v>0.67400000000000004</v>
      </c>
      <c r="I46" s="32">
        <v>0.67600000000000005</v>
      </c>
      <c r="J46" s="32">
        <v>0.67800000000000005</v>
      </c>
      <c r="K46" s="32">
        <v>0.68100000000000005</v>
      </c>
      <c r="L46" s="32">
        <v>0.68300000000000005</v>
      </c>
      <c r="M46" s="32">
        <v>0.68600000000000005</v>
      </c>
      <c r="N46" s="32">
        <v>0.68899999999999995</v>
      </c>
      <c r="O46" s="32">
        <v>0.69299999999999995</v>
      </c>
      <c r="P46" s="32">
        <v>0.69599999999999995</v>
      </c>
      <c r="Q46" s="32">
        <v>0.7</v>
      </c>
      <c r="R46" s="32">
        <v>0.70399999999999996</v>
      </c>
      <c r="S46" s="32">
        <v>0.70799999999999996</v>
      </c>
      <c r="T46" s="32">
        <v>0.71299999999999997</v>
      </c>
      <c r="U46" s="32">
        <v>0.71699999999999997</v>
      </c>
      <c r="V46" s="32">
        <v>0.72299999999999998</v>
      </c>
      <c r="W46" s="32">
        <v>0.72799999999999998</v>
      </c>
      <c r="X46" s="32">
        <v>0.73399999999999999</v>
      </c>
      <c r="Y46" s="32">
        <v>0.74099999999999999</v>
      </c>
      <c r="Z46" s="32">
        <v>0.748</v>
      </c>
      <c r="AA46" s="30">
        <v>0.755</v>
      </c>
    </row>
    <row r="48" spans="2:32" ht="13.5" thickBot="1" x14ac:dyDescent="0.25">
      <c r="B48" s="6" t="s">
        <v>18</v>
      </c>
    </row>
    <row r="49" spans="2:34" x14ac:dyDescent="0.2">
      <c r="B49" s="7" t="s">
        <v>4</v>
      </c>
      <c r="C49" s="8">
        <v>2017</v>
      </c>
      <c r="D49" s="8">
        <v>2018</v>
      </c>
      <c r="E49" s="8">
        <v>2019</v>
      </c>
      <c r="F49" s="8">
        <v>2020</v>
      </c>
      <c r="G49" s="8">
        <v>2021</v>
      </c>
      <c r="H49" s="8">
        <v>2022</v>
      </c>
      <c r="I49" s="8">
        <v>2023</v>
      </c>
      <c r="J49" s="8">
        <v>2024</v>
      </c>
      <c r="K49" s="8">
        <v>2025</v>
      </c>
      <c r="L49" s="8">
        <v>2026</v>
      </c>
      <c r="M49" s="8">
        <v>2027</v>
      </c>
      <c r="N49" s="8">
        <v>2028</v>
      </c>
      <c r="O49" s="8">
        <v>2029</v>
      </c>
      <c r="P49" s="8">
        <v>2030</v>
      </c>
      <c r="Q49" s="8">
        <v>2031</v>
      </c>
      <c r="R49" s="8">
        <v>2032</v>
      </c>
      <c r="S49" s="8">
        <v>2033</v>
      </c>
      <c r="T49" s="8">
        <v>2034</v>
      </c>
      <c r="U49" s="8">
        <v>2035</v>
      </c>
      <c r="V49" s="8">
        <v>2036</v>
      </c>
      <c r="W49" s="8">
        <v>2037</v>
      </c>
      <c r="X49" s="8">
        <v>2038</v>
      </c>
      <c r="Y49" s="8">
        <v>2039</v>
      </c>
      <c r="Z49" s="8">
        <v>2040</v>
      </c>
      <c r="AA49" s="9">
        <v>2041</v>
      </c>
      <c r="AB49" s="33">
        <f t="shared" ref="AB49:AH49" si="3">AA49+1</f>
        <v>2042</v>
      </c>
      <c r="AC49" s="34">
        <f t="shared" si="3"/>
        <v>2043</v>
      </c>
      <c r="AD49" s="34">
        <f t="shared" si="3"/>
        <v>2044</v>
      </c>
      <c r="AE49" s="34">
        <f t="shared" si="3"/>
        <v>2045</v>
      </c>
      <c r="AF49" s="34">
        <f t="shared" si="3"/>
        <v>2046</v>
      </c>
      <c r="AG49" s="34">
        <f t="shared" si="3"/>
        <v>2047</v>
      </c>
      <c r="AH49" s="34">
        <f t="shared" si="3"/>
        <v>2048</v>
      </c>
    </row>
    <row r="50" spans="2:34" x14ac:dyDescent="0.2">
      <c r="B50" s="11" t="s">
        <v>5</v>
      </c>
      <c r="C50" s="12"/>
      <c r="D50" s="12"/>
      <c r="E50" s="12"/>
      <c r="F50" s="12"/>
      <c r="G50" s="12"/>
      <c r="H50" s="12"/>
      <c r="I50" s="12"/>
      <c r="J50" s="12"/>
      <c r="K50" s="12"/>
      <c r="L50" s="12"/>
      <c r="M50" s="12"/>
      <c r="N50" s="12"/>
      <c r="O50" s="12"/>
      <c r="P50" s="12"/>
      <c r="Q50" s="12"/>
      <c r="R50" s="12"/>
      <c r="S50" s="12"/>
      <c r="T50" s="12"/>
      <c r="U50" s="12"/>
      <c r="V50" s="12"/>
      <c r="W50" s="12"/>
      <c r="X50" s="12"/>
      <c r="Y50" s="12"/>
      <c r="Z50" s="12"/>
      <c r="AA50" s="13"/>
      <c r="AB50" s="35"/>
      <c r="AC50" s="36"/>
      <c r="AD50" s="36"/>
      <c r="AE50" s="36"/>
      <c r="AF50" s="36"/>
      <c r="AG50" s="36"/>
      <c r="AH50" s="37"/>
    </row>
    <row r="51" spans="2:34" x14ac:dyDescent="0.2">
      <c r="B51" s="15" t="s">
        <v>6</v>
      </c>
      <c r="C51" s="25">
        <v>254.04878244864904</v>
      </c>
      <c r="D51" s="25">
        <v>220.42155755657299</v>
      </c>
      <c r="E51" s="25">
        <v>163.8659063106094</v>
      </c>
      <c r="F51" s="25">
        <v>144.09757268358555</v>
      </c>
      <c r="G51" s="25">
        <v>142.79244427813171</v>
      </c>
      <c r="H51" s="25">
        <v>142.36169885919838</v>
      </c>
      <c r="I51" s="25">
        <v>140.57627632310306</v>
      </c>
      <c r="J51" s="25">
        <v>141.14996323117771</v>
      </c>
      <c r="K51" s="25">
        <v>142.38611985674206</v>
      </c>
      <c r="L51" s="25">
        <v>145.3995676880223</v>
      </c>
      <c r="M51" s="25">
        <v>146.99014596101281</v>
      </c>
      <c r="N51" s="25">
        <v>148.48433649024068</v>
      </c>
      <c r="O51" s="25">
        <v>151.14248022285125</v>
      </c>
      <c r="P51" s="25">
        <v>150.07916657380613</v>
      </c>
      <c r="Q51" s="25">
        <v>153.43293975328578</v>
      </c>
      <c r="R51" s="25">
        <v>156.25845984878777</v>
      </c>
      <c r="S51" s="25">
        <v>159.44795097493034</v>
      </c>
      <c r="T51" s="25">
        <v>161.48838284122564</v>
      </c>
      <c r="U51" s="25">
        <v>162.94418941502508</v>
      </c>
      <c r="V51" s="25">
        <v>163.04492542776268</v>
      </c>
      <c r="W51" s="25">
        <v>163.04492542776268</v>
      </c>
      <c r="X51" s="25">
        <v>163.04492542776268</v>
      </c>
      <c r="Y51" s="25">
        <v>163.04492542776268</v>
      </c>
      <c r="Z51" s="25">
        <v>163.04492542776268</v>
      </c>
      <c r="AA51" s="26">
        <v>163.04492542776268</v>
      </c>
      <c r="AB51" s="38">
        <f>[1]EnergyInput!AC45</f>
        <v>163.04492542776268</v>
      </c>
      <c r="AC51" s="39">
        <f>[1]EnergyInput!AD45</f>
        <v>0</v>
      </c>
      <c r="AD51" s="39">
        <f>[1]EnergyInput!AE45</f>
        <v>0</v>
      </c>
      <c r="AE51" s="39">
        <f>[1]EnergyInput!AF45</f>
        <v>0</v>
      </c>
      <c r="AF51" s="39">
        <f>[1]EnergyInput!AG45</f>
        <v>0</v>
      </c>
      <c r="AG51" s="39">
        <f>[1]EnergyInput!AH45</f>
        <v>0</v>
      </c>
      <c r="AH51" s="40">
        <f>[1]EnergyInput!AI45</f>
        <v>0</v>
      </c>
    </row>
    <row r="52" spans="2:34" x14ac:dyDescent="0.2">
      <c r="B52" s="15" t="s">
        <v>7</v>
      </c>
      <c r="C52" s="25">
        <v>221.50361549636949</v>
      </c>
      <c r="D52" s="25">
        <v>148.69225859564744</v>
      </c>
      <c r="E52" s="25">
        <v>135.24674963679664</v>
      </c>
      <c r="F52" s="25">
        <v>124.88003389830509</v>
      </c>
      <c r="G52" s="25">
        <v>128.19183050845425</v>
      </c>
      <c r="H52" s="25">
        <v>125.09846004842035</v>
      </c>
      <c r="I52" s="25">
        <v>126.12065084744746</v>
      </c>
      <c r="J52" s="25">
        <v>127.49035254235932</v>
      </c>
      <c r="K52" s="25">
        <v>128.93389539951866</v>
      </c>
      <c r="L52" s="25">
        <v>133.65205423728816</v>
      </c>
      <c r="M52" s="25">
        <v>136.08975108958984</v>
      </c>
      <c r="N52" s="25">
        <v>137.19283002421017</v>
      </c>
      <c r="O52" s="25">
        <v>140.60077481839323</v>
      </c>
      <c r="P52" s="25">
        <v>139.95757288133899</v>
      </c>
      <c r="Q52" s="25">
        <v>143.91532009685088</v>
      </c>
      <c r="R52" s="25">
        <v>148.09603874091869</v>
      </c>
      <c r="S52" s="25">
        <v>151.76462179175593</v>
      </c>
      <c r="T52" s="25">
        <v>154.42642169491526</v>
      </c>
      <c r="U52" s="25">
        <v>156.77179661015595</v>
      </c>
      <c r="V52" s="25">
        <v>157.27995544794916</v>
      </c>
      <c r="W52" s="25">
        <v>157.27995544794916</v>
      </c>
      <c r="X52" s="25">
        <v>157.27995544794916</v>
      </c>
      <c r="Y52" s="25">
        <v>157.27995544794916</v>
      </c>
      <c r="Z52" s="25">
        <v>157.27995544794916</v>
      </c>
      <c r="AA52" s="26">
        <v>157.27995544794916</v>
      </c>
      <c r="AB52" s="38">
        <f>[1]EnergyInput!AC46</f>
        <v>210.71596875</v>
      </c>
      <c r="AC52" s="39">
        <f>[1]EnergyInput!AD46</f>
        <v>207.80689453125001</v>
      </c>
      <c r="AD52" s="39">
        <f>[1]EnergyInput!AE46</f>
        <v>207.43674999999999</v>
      </c>
      <c r="AE52" s="39">
        <f>[1]EnergyInput!AF46</f>
        <v>203.2445390625</v>
      </c>
      <c r="AF52" s="39">
        <f>[1]EnergyInput!AG46</f>
        <v>199.0604140625</v>
      </c>
      <c r="AG52" s="39">
        <f>[1]EnergyInput!AH46</f>
        <v>200.99245703125001</v>
      </c>
      <c r="AH52" s="40">
        <f>[1]EnergyInput!AI46</f>
        <v>181.47227343750001</v>
      </c>
    </row>
    <row r="53" spans="2:34" x14ac:dyDescent="0.2">
      <c r="B53" s="15" t="s">
        <v>8</v>
      </c>
      <c r="C53" s="25">
        <v>139.16541501210509</v>
      </c>
      <c r="D53" s="25">
        <v>117.25840677966102</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6">
        <v>0</v>
      </c>
      <c r="AB53" s="38">
        <f>[1]EnergyInput!AC47</f>
        <v>93.732566406250001</v>
      </c>
      <c r="AC53" s="39">
        <f>[1]EnergyInput!AD47</f>
        <v>86.834539062499999</v>
      </c>
      <c r="AD53" s="39">
        <f>[1]EnergyInput!AE47</f>
        <v>87.596929687499994</v>
      </c>
      <c r="AE53" s="39">
        <f>[1]EnergyInput!AF47</f>
        <v>81.607589843750006</v>
      </c>
      <c r="AF53" s="39">
        <f>[1]EnergyInput!AG47</f>
        <v>77.409675781250002</v>
      </c>
      <c r="AG53" s="39">
        <f>[1]EnergyInput!AH47</f>
        <v>78.764085937499999</v>
      </c>
      <c r="AH53" s="40">
        <f>[1]EnergyInput!AI47</f>
        <v>66.849511718749994</v>
      </c>
    </row>
    <row r="54" spans="2:34" ht="12" thickBot="1" x14ac:dyDescent="0.25">
      <c r="B54" s="15" t="s">
        <v>9</v>
      </c>
      <c r="C54" s="25">
        <v>159.41253127413407</v>
      </c>
      <c r="D54" s="25">
        <v>140.63742764478491</v>
      </c>
      <c r="E54" s="25">
        <v>107.75755737451459</v>
      </c>
      <c r="F54" s="25">
        <v>105.62765003860865</v>
      </c>
      <c r="G54" s="25">
        <v>105.22091675675676</v>
      </c>
      <c r="H54" s="25">
        <v>105.12805899614594</v>
      </c>
      <c r="I54" s="25">
        <v>105.04730594593946</v>
      </c>
      <c r="J54" s="25">
        <v>105.49423135134487</v>
      </c>
      <c r="K54" s="25">
        <v>105.31667397683677</v>
      </c>
      <c r="L54" s="25">
        <v>108.30166888031027</v>
      </c>
      <c r="M54" s="25">
        <v>108.44697822393405</v>
      </c>
      <c r="N54" s="25">
        <v>108.65187799227243</v>
      </c>
      <c r="O54" s="25">
        <v>108.61808247104108</v>
      </c>
      <c r="P54" s="25">
        <v>108.60838702702054</v>
      </c>
      <c r="Q54" s="25">
        <v>108.82831413127136</v>
      </c>
      <c r="R54" s="25">
        <v>109.29825173744757</v>
      </c>
      <c r="S54" s="25">
        <v>109.10070208494486</v>
      </c>
      <c r="T54" s="25">
        <v>109.16804237837837</v>
      </c>
      <c r="U54" s="25">
        <v>108.96823783782487</v>
      </c>
      <c r="V54" s="25">
        <v>108.99734177605622</v>
      </c>
      <c r="W54" s="25">
        <v>108.99734177605622</v>
      </c>
      <c r="X54" s="25">
        <v>108.99734177605622</v>
      </c>
      <c r="Y54" s="25">
        <v>108.99734177605622</v>
      </c>
      <c r="Z54" s="25">
        <v>108.99734177605622</v>
      </c>
      <c r="AA54" s="26">
        <v>108.99734177605622</v>
      </c>
      <c r="AB54" s="38">
        <f>[1]EnergyInput!AC48</f>
        <v>39.382815429687497</v>
      </c>
      <c r="AC54" s="39">
        <f>[1]EnergyInput!AD48</f>
        <v>35.6433974609375</v>
      </c>
      <c r="AD54" s="39">
        <f>[1]EnergyInput!AE48</f>
        <v>40.096131835937499</v>
      </c>
      <c r="AE54" s="39">
        <f>[1]EnergyInput!AF48</f>
        <v>30.593722656250002</v>
      </c>
      <c r="AF54" s="39">
        <f>[1]EnergyInput!AG48</f>
        <v>26.264525878906252</v>
      </c>
      <c r="AG54" s="39">
        <f>[1]EnergyInput!AH48</f>
        <v>27.543523437499999</v>
      </c>
      <c r="AH54" s="40">
        <f>[1]EnergyInput!AI48</f>
        <v>17.242130371093751</v>
      </c>
    </row>
    <row r="55" spans="2:34" x14ac:dyDescent="0.2">
      <c r="B55" s="20" t="s">
        <v>10</v>
      </c>
      <c r="C55" s="21"/>
      <c r="D55" s="21"/>
      <c r="E55" s="21"/>
      <c r="F55" s="21"/>
      <c r="G55" s="21"/>
      <c r="H55" s="21"/>
      <c r="I55" s="21"/>
      <c r="J55" s="21"/>
      <c r="K55" s="21"/>
      <c r="L55" s="21"/>
      <c r="M55" s="21"/>
      <c r="N55" s="21"/>
      <c r="O55" s="21"/>
      <c r="P55" s="21"/>
      <c r="Q55" s="21"/>
      <c r="R55" s="21"/>
      <c r="S55" s="21"/>
      <c r="T55" s="21"/>
      <c r="U55" s="21"/>
      <c r="V55" s="21"/>
      <c r="W55" s="21"/>
      <c r="X55" s="21"/>
      <c r="Y55" s="21"/>
      <c r="Z55" s="21"/>
      <c r="AA55" s="22"/>
      <c r="AB55" s="41"/>
      <c r="AC55" s="42"/>
      <c r="AD55" s="42"/>
      <c r="AE55" s="42"/>
      <c r="AF55" s="42"/>
      <c r="AG55" s="42"/>
      <c r="AH55" s="43"/>
    </row>
    <row r="56" spans="2:34" x14ac:dyDescent="0.2">
      <c r="B56" s="15" t="s">
        <v>11</v>
      </c>
      <c r="C56" s="25">
        <v>16.747153246748866</v>
      </c>
      <c r="D56" s="25">
        <v>23.833385064930685</v>
      </c>
      <c r="E56" s="25">
        <v>16.058784740267047</v>
      </c>
      <c r="F56" s="25">
        <v>13.515606818161363</v>
      </c>
      <c r="G56" s="25">
        <v>11.811143181804546</v>
      </c>
      <c r="H56" s="25">
        <v>10.729142532470455</v>
      </c>
      <c r="I56" s="25">
        <v>10.819390909080685</v>
      </c>
      <c r="J56" s="25">
        <v>10.122040909084092</v>
      </c>
      <c r="K56" s="25">
        <v>10.178772077914774</v>
      </c>
      <c r="L56" s="25">
        <v>22.083104220780683</v>
      </c>
      <c r="M56" s="25">
        <v>21.712663636363636</v>
      </c>
      <c r="N56" s="25">
        <v>20.51159025974318</v>
      </c>
      <c r="O56" s="25">
        <v>20.079333116887504</v>
      </c>
      <c r="P56" s="25">
        <v>11.969324999989773</v>
      </c>
      <c r="Q56" s="25">
        <v>12.971784740267047</v>
      </c>
      <c r="R56" s="25">
        <v>13.550321103893182</v>
      </c>
      <c r="S56" s="25">
        <v>14.990642532470456</v>
      </c>
      <c r="T56" s="25">
        <v>15.84066681818182</v>
      </c>
      <c r="U56" s="25">
        <v>16.937379545451137</v>
      </c>
      <c r="V56" s="25">
        <v>17.456440909090908</v>
      </c>
      <c r="W56" s="25">
        <v>17.456440909090908</v>
      </c>
      <c r="X56" s="25">
        <v>17.456440909090908</v>
      </c>
      <c r="Y56" s="25">
        <v>17.456440909090908</v>
      </c>
      <c r="Z56" s="25">
        <v>17.456440909090908</v>
      </c>
      <c r="AA56" s="26">
        <v>17.456440909090908</v>
      </c>
      <c r="AB56" s="38">
        <f>[1]EnergyInput!AC51</f>
        <v>82.948765624999993</v>
      </c>
      <c r="AC56" s="39">
        <f>[1]EnergyInput!AD51</f>
        <v>80.212606445312503</v>
      </c>
      <c r="AD56" s="39">
        <f>[1]EnergyInput!AE51</f>
        <v>80.607990234374995</v>
      </c>
      <c r="AE56" s="39">
        <f>[1]EnergyInput!AF51</f>
        <v>79.404399414062496</v>
      </c>
      <c r="AF56" s="39">
        <f>[1]EnergyInput!AG51</f>
        <v>82.703686523437497</v>
      </c>
      <c r="AG56" s="39">
        <f>[1]EnergyInput!AH51</f>
        <v>87.657106445312493</v>
      </c>
      <c r="AH56" s="40">
        <f>[1]EnergyInput!AI51</f>
        <v>89.957993164062501</v>
      </c>
    </row>
    <row r="57" spans="2:34" x14ac:dyDescent="0.2">
      <c r="B57" s="15" t="s">
        <v>12</v>
      </c>
      <c r="C57" s="25">
        <v>169.72719654630657</v>
      </c>
      <c r="D57" s="25">
        <v>154.28318524333517</v>
      </c>
      <c r="E57" s="25">
        <v>118.28951773939781</v>
      </c>
      <c r="F57" s="25">
        <v>118.16783830454835</v>
      </c>
      <c r="G57" s="25">
        <v>117.15255824174506</v>
      </c>
      <c r="H57" s="25">
        <v>116.06474882259892</v>
      </c>
      <c r="I57" s="25">
        <v>115.19159340657363</v>
      </c>
      <c r="J57" s="25">
        <v>114.73954945053626</v>
      </c>
      <c r="K57" s="25">
        <v>113.89964835164835</v>
      </c>
      <c r="L57" s="25">
        <v>115.09028194662199</v>
      </c>
      <c r="M57" s="25">
        <v>100.29616954474946</v>
      </c>
      <c r="N57" s="25">
        <v>98.664733751963752</v>
      </c>
      <c r="O57" s="25">
        <v>97.167888226048362</v>
      </c>
      <c r="P57" s="25">
        <v>85.428507692294517</v>
      </c>
      <c r="Q57" s="25">
        <v>85.448517739407691</v>
      </c>
      <c r="R57" s="25">
        <v>84.728619466249455</v>
      </c>
      <c r="S57" s="25">
        <v>84.606267503917579</v>
      </c>
      <c r="T57" s="25">
        <v>84.015977142857153</v>
      </c>
      <c r="U57" s="25">
        <v>83.99379560438571</v>
      </c>
      <c r="V57" s="25">
        <v>83.564855886965944</v>
      </c>
      <c r="W57" s="25">
        <v>83.564855886965944</v>
      </c>
      <c r="X57" s="25">
        <v>83.564855886965944</v>
      </c>
      <c r="Y57" s="25">
        <v>83.564855886965944</v>
      </c>
      <c r="Z57" s="25">
        <v>83.564855886965944</v>
      </c>
      <c r="AA57" s="26">
        <v>83.564855886965944</v>
      </c>
      <c r="AB57" s="38">
        <f>[1]EnergyInput!AC52</f>
        <v>17.462160034179689</v>
      </c>
      <c r="AC57" s="39">
        <f>[1]EnergyInput!AD52</f>
        <v>16.400794799804686</v>
      </c>
      <c r="AD57" s="39">
        <f>[1]EnergyInput!AE52</f>
        <v>17.403446289062501</v>
      </c>
      <c r="AE57" s="39">
        <f>[1]EnergyInput!AF52</f>
        <v>16.657584533691406</v>
      </c>
      <c r="AF57" s="39">
        <f>[1]EnergyInput!AG52</f>
        <v>17.171715515136718</v>
      </c>
      <c r="AG57" s="39">
        <f>[1]EnergyInput!AH52</f>
        <v>18.142957763671873</v>
      </c>
      <c r="AH57" s="40">
        <f>[1]EnergyInput!AI52</f>
        <v>17.453270874023438</v>
      </c>
    </row>
    <row r="58" spans="2:34" x14ac:dyDescent="0.2">
      <c r="B58" s="15" t="s">
        <v>13</v>
      </c>
      <c r="C58" s="25">
        <v>89.252549128917082</v>
      </c>
      <c r="D58" s="25">
        <v>81.121873170731703</v>
      </c>
      <c r="E58" s="25">
        <v>62.193371428575603</v>
      </c>
      <c r="F58" s="25">
        <v>62.340133797912202</v>
      </c>
      <c r="G58" s="25">
        <v>62.197255284546344</v>
      </c>
      <c r="H58" s="25">
        <v>62.193371428575603</v>
      </c>
      <c r="I58" s="25">
        <v>62.186874796741463</v>
      </c>
      <c r="J58" s="25">
        <v>62.333001626009761</v>
      </c>
      <c r="K58" s="25">
        <v>62.178093379795115</v>
      </c>
      <c r="L58" s="25">
        <v>66.07035261323901</v>
      </c>
      <c r="M58" s="25">
        <v>66.189747735190238</v>
      </c>
      <c r="N58" s="25">
        <v>66.236627177697557</v>
      </c>
      <c r="O58" s="25">
        <v>66.07035261323901</v>
      </c>
      <c r="P58" s="25">
        <v>66.066107317063427</v>
      </c>
      <c r="Q58" s="25">
        <v>66.0576250871122</v>
      </c>
      <c r="R58" s="25">
        <v>66.205237630663405</v>
      </c>
      <c r="S58" s="25">
        <v>66.02750940766829</v>
      </c>
      <c r="T58" s="25">
        <v>65.968850731707306</v>
      </c>
      <c r="U58" s="25">
        <v>66.006386991863423</v>
      </c>
      <c r="V58" s="25">
        <v>66.013022996517066</v>
      </c>
      <c r="W58" s="25">
        <v>66.013022996517066</v>
      </c>
      <c r="X58" s="25">
        <v>66.013022996517066</v>
      </c>
      <c r="Y58" s="25">
        <v>66.013022996517066</v>
      </c>
      <c r="Z58" s="25">
        <v>66.013022996517066</v>
      </c>
      <c r="AA58" s="26">
        <v>66.013022996517066</v>
      </c>
      <c r="AB58" s="38">
        <f>[1]EnergyInput!AC54</f>
        <v>62.564769531250001</v>
      </c>
      <c r="AC58" s="39">
        <f>[1]EnergyInput!AD54</f>
        <v>62.746646484374999</v>
      </c>
      <c r="AD58" s="39">
        <f>[1]EnergyInput!AE54</f>
        <v>62.564771484375001</v>
      </c>
      <c r="AE58" s="39">
        <f>[1]EnergyInput!AF54</f>
        <v>62.564769531250001</v>
      </c>
      <c r="AF58" s="39">
        <f>[1]EnergyInput!AG54</f>
        <v>62.564769531250001</v>
      </c>
      <c r="AG58" s="39">
        <f>[1]EnergyInput!AH54</f>
        <v>62.746644531249999</v>
      </c>
      <c r="AH58" s="40">
        <f>[1]EnergyInput!AI54</f>
        <v>62.564771484375001</v>
      </c>
    </row>
    <row r="59" spans="2:34" x14ac:dyDescent="0.2">
      <c r="B59" s="15" t="s">
        <v>14</v>
      </c>
      <c r="C59" s="25">
        <v>185.94206536268155</v>
      </c>
      <c r="D59" s="25">
        <v>165.16024667205147</v>
      </c>
      <c r="E59" s="25">
        <v>126.65957657084171</v>
      </c>
      <c r="F59" s="25">
        <v>126.82553321616803</v>
      </c>
      <c r="G59" s="25">
        <v>125.89662386823046</v>
      </c>
      <c r="H59" s="25">
        <v>125.37817317540286</v>
      </c>
      <c r="I59" s="25">
        <v>124.98393469584028</v>
      </c>
      <c r="J59" s="25">
        <v>124.95874809242071</v>
      </c>
      <c r="K59" s="25">
        <v>124.25675569167912</v>
      </c>
      <c r="L59" s="25">
        <v>125.25396620260378</v>
      </c>
      <c r="M59" s="25">
        <v>125.50033287227144</v>
      </c>
      <c r="N59" s="25">
        <v>125.6109249050557</v>
      </c>
      <c r="O59" s="25">
        <v>125.14003524890805</v>
      </c>
      <c r="P59" s="25">
        <v>122.89328674533547</v>
      </c>
      <c r="Q59" s="25">
        <v>123.1570485706753</v>
      </c>
      <c r="R59" s="25">
        <v>122.955891645188</v>
      </c>
      <c r="S59" s="25">
        <v>122.28281265152654</v>
      </c>
      <c r="T59" s="25">
        <v>121.25299881577051</v>
      </c>
      <c r="U59" s="25">
        <v>120.37559181268367</v>
      </c>
      <c r="V59" s="25">
        <v>119.30569109897185</v>
      </c>
      <c r="W59" s="25">
        <v>119.30569109897185</v>
      </c>
      <c r="X59" s="25">
        <v>119.30569109897185</v>
      </c>
      <c r="Y59" s="25">
        <v>119.30569109897185</v>
      </c>
      <c r="Z59" s="25">
        <v>119.30569109897185</v>
      </c>
      <c r="AA59" s="26">
        <v>119.30569109897185</v>
      </c>
      <c r="AB59" s="38">
        <f>[1]EnergyInput!AC55</f>
        <v>123.80914648437501</v>
      </c>
      <c r="AC59" s="39">
        <f>[1]EnergyInput!AD55</f>
        <v>124.040888671875</v>
      </c>
      <c r="AD59" s="39">
        <f>[1]EnergyInput!AE55</f>
        <v>123.62535351562499</v>
      </c>
      <c r="AE59" s="39">
        <f>[1]EnergyInput!AF55</f>
        <v>123.58680078125001</v>
      </c>
      <c r="AF59" s="39">
        <f>[1]EnergyInput!AG55</f>
        <v>123.72898046875</v>
      </c>
      <c r="AG59" s="39">
        <f>[1]EnergyInput!AH55</f>
        <v>124.18645117187501</v>
      </c>
      <c r="AH59" s="40">
        <f>[1]EnergyInput!AI55</f>
        <v>123.92061523437501</v>
      </c>
    </row>
    <row r="60" spans="2:34" x14ac:dyDescent="0.2">
      <c r="B60" s="15" t="s">
        <v>15</v>
      </c>
      <c r="C60" s="25">
        <v>82.501376914281607</v>
      </c>
      <c r="D60" s="25">
        <v>75.001922742854418</v>
      </c>
      <c r="E60" s="25">
        <v>57.528628114281595</v>
      </c>
      <c r="F60" s="25">
        <v>57.701011200000003</v>
      </c>
      <c r="G60" s="25">
        <v>57.517996799999999</v>
      </c>
      <c r="H60" s="25">
        <v>57.528628114281595</v>
      </c>
      <c r="I60" s="25">
        <v>57.522860799993602</v>
      </c>
      <c r="J60" s="25">
        <v>57.695660799993597</v>
      </c>
      <c r="K60" s="25">
        <v>57.49856091428159</v>
      </c>
      <c r="L60" s="25">
        <v>57.704768914281594</v>
      </c>
      <c r="M60" s="25">
        <v>57.654100114281604</v>
      </c>
      <c r="N60" s="25">
        <v>57.877568914281596</v>
      </c>
      <c r="O60" s="25">
        <v>57.704768914281594</v>
      </c>
      <c r="P60" s="25">
        <v>57.731103999993607</v>
      </c>
      <c r="Q60" s="25">
        <v>57.704768914281594</v>
      </c>
      <c r="R60" s="25">
        <v>57.872557714281591</v>
      </c>
      <c r="S60" s="25">
        <v>57.701430857145603</v>
      </c>
      <c r="T60" s="25">
        <v>57.665648640000001</v>
      </c>
      <c r="U60" s="25">
        <v>57.717823999996796</v>
      </c>
      <c r="V60" s="25">
        <v>57.943981714281591</v>
      </c>
      <c r="W60" s="25">
        <v>57.943981714281591</v>
      </c>
      <c r="X60" s="25">
        <v>57.943981714281591</v>
      </c>
      <c r="Y60" s="25">
        <v>57.943981714281591</v>
      </c>
      <c r="Z60" s="25">
        <v>57.943981714281591</v>
      </c>
      <c r="AA60" s="26">
        <v>57.943981714281591</v>
      </c>
      <c r="AB60" s="38">
        <f>[1]EnergyInput!AC56</f>
        <v>41.9</v>
      </c>
      <c r="AC60" s="39">
        <f>[1]EnergyInput!AD56</f>
        <v>41.9</v>
      </c>
      <c r="AD60" s="39">
        <f>[1]EnergyInput!AE56</f>
        <v>41.9</v>
      </c>
      <c r="AE60" s="39">
        <f>[1]EnergyInput!AF56</f>
        <v>41.9</v>
      </c>
      <c r="AF60" s="39">
        <f>[1]EnergyInput!AG56</f>
        <v>41.9</v>
      </c>
      <c r="AG60" s="39">
        <f>[1]EnergyInput!AH56</f>
        <v>41.9</v>
      </c>
      <c r="AH60" s="40">
        <f>[1]EnergyInput!AI56</f>
        <v>41.9</v>
      </c>
    </row>
    <row r="61" spans="2:34" ht="12" thickBot="1" x14ac:dyDescent="0.25">
      <c r="B61" s="15" t="s">
        <v>16</v>
      </c>
      <c r="C61" s="25">
        <v>184.01754968188578</v>
      </c>
      <c r="D61" s="25">
        <v>169.20992583316581</v>
      </c>
      <c r="E61" s="25">
        <v>126.09362596362104</v>
      </c>
      <c r="F61" s="25">
        <v>119.48105873105087</v>
      </c>
      <c r="G61" s="25">
        <v>117.31059965044804</v>
      </c>
      <c r="H61" s="25">
        <v>114.06609912859041</v>
      </c>
      <c r="I61" s="25">
        <v>112.15294404103545</v>
      </c>
      <c r="J61" s="25">
        <v>109.87136647872632</v>
      </c>
      <c r="K61" s="25">
        <v>109.29701768438993</v>
      </c>
      <c r="L61" s="25">
        <v>53.574895264405527</v>
      </c>
      <c r="M61" s="25">
        <v>60.496989810420551</v>
      </c>
      <c r="N61" s="25">
        <v>60.599297614484932</v>
      </c>
      <c r="O61" s="25">
        <v>60.303402061753303</v>
      </c>
      <c r="P61" s="25">
        <v>59.863588386505391</v>
      </c>
      <c r="Q61" s="25">
        <v>59.896999025491354</v>
      </c>
      <c r="R61" s="25">
        <v>59.89847966271364</v>
      </c>
      <c r="S61" s="25">
        <v>59.619330984330276</v>
      </c>
      <c r="T61" s="25">
        <v>59.760265362498586</v>
      </c>
      <c r="U61" s="25">
        <v>59.7128092456811</v>
      </c>
      <c r="V61" s="25">
        <v>59.970295887770035</v>
      </c>
      <c r="W61" s="25">
        <v>59.970295887770035</v>
      </c>
      <c r="X61" s="25">
        <v>59.970295887770035</v>
      </c>
      <c r="Y61" s="25">
        <v>59.970295887770035</v>
      </c>
      <c r="Z61" s="25">
        <v>59.970295887770035</v>
      </c>
      <c r="AA61" s="26">
        <v>59.970295887770035</v>
      </c>
      <c r="AB61" s="38">
        <f>[1]EnergyInput!AC57</f>
        <v>126.6</v>
      </c>
      <c r="AC61" s="39">
        <f>[1]EnergyInput!AD57</f>
        <v>126.6</v>
      </c>
      <c r="AD61" s="39">
        <f>[1]EnergyInput!AE57</f>
        <v>126.6</v>
      </c>
      <c r="AE61" s="39">
        <f>[1]EnergyInput!AF57</f>
        <v>126.6</v>
      </c>
      <c r="AF61" s="39">
        <f>[1]EnergyInput!AG57</f>
        <v>126.6</v>
      </c>
      <c r="AG61" s="39">
        <f>[1]EnergyInput!AH57</f>
        <v>126.6</v>
      </c>
      <c r="AH61" s="40">
        <f>[1]EnergyInput!AI57</f>
        <v>126.6</v>
      </c>
    </row>
    <row r="62" spans="2:34" x14ac:dyDescent="0.2">
      <c r="B62" s="20" t="s">
        <v>17</v>
      </c>
      <c r="C62" s="21"/>
      <c r="D62" s="21"/>
      <c r="E62" s="21"/>
      <c r="F62" s="21"/>
      <c r="G62" s="21"/>
      <c r="H62" s="21"/>
      <c r="I62" s="21"/>
      <c r="J62" s="21"/>
      <c r="K62" s="21"/>
      <c r="L62" s="21"/>
      <c r="M62" s="21"/>
      <c r="N62" s="21"/>
      <c r="O62" s="21"/>
      <c r="P62" s="21"/>
      <c r="Q62" s="21"/>
      <c r="R62" s="21"/>
      <c r="S62" s="21"/>
      <c r="T62" s="21"/>
      <c r="U62" s="21"/>
      <c r="V62" s="21"/>
      <c r="W62" s="21"/>
      <c r="X62" s="21"/>
      <c r="Y62" s="21"/>
      <c r="Z62" s="21"/>
      <c r="AA62" s="22"/>
    </row>
    <row r="63" spans="2:34" x14ac:dyDescent="0.2">
      <c r="B63" s="15" t="s">
        <v>19</v>
      </c>
      <c r="C63" s="24">
        <v>471.20409303090997</v>
      </c>
      <c r="D63" s="24">
        <v>402.99844708408739</v>
      </c>
      <c r="E63" s="24">
        <v>321.16517065141863</v>
      </c>
      <c r="F63" s="24">
        <v>318.23109132494517</v>
      </c>
      <c r="G63" s="24">
        <v>310.40173825737281</v>
      </c>
      <c r="H63" s="24">
        <v>294.714028347132</v>
      </c>
      <c r="I63" s="24">
        <v>289.96371959307385</v>
      </c>
      <c r="J63" s="24">
        <v>286.5765426580848</v>
      </c>
      <c r="K63" s="24">
        <v>284.33677600933572</v>
      </c>
      <c r="L63" s="24">
        <v>279.38229383648371</v>
      </c>
      <c r="M63" s="24">
        <v>276.85368327541335</v>
      </c>
      <c r="N63" s="24">
        <v>275.10552135908529</v>
      </c>
      <c r="O63" s="24">
        <v>275.16976550516273</v>
      </c>
      <c r="P63" s="24">
        <v>272.64225013267128</v>
      </c>
      <c r="Q63" s="24">
        <v>272.08596682565678</v>
      </c>
      <c r="R63" s="24">
        <v>271.14772592404233</v>
      </c>
      <c r="S63" s="24">
        <v>271.18432547861073</v>
      </c>
      <c r="T63" s="24">
        <v>270.99271154356472</v>
      </c>
      <c r="U63" s="24">
        <v>270.49170205659425</v>
      </c>
      <c r="V63" s="24">
        <v>267.35608745181906</v>
      </c>
      <c r="W63" s="24">
        <v>267.35608745181906</v>
      </c>
      <c r="X63" s="24">
        <v>267.35608745181906</v>
      </c>
      <c r="Y63" s="24">
        <v>267.35608745181906</v>
      </c>
      <c r="Z63" s="24">
        <v>267.35608745181906</v>
      </c>
      <c r="AA63" s="27">
        <v>267.35608745181906</v>
      </c>
    </row>
    <row r="64" spans="2:34" x14ac:dyDescent="0.2">
      <c r="B64" s="15" t="s">
        <v>20</v>
      </c>
      <c r="C64" s="24">
        <v>241.99869227963745</v>
      </c>
      <c r="D64" s="24">
        <v>218.09463100304168</v>
      </c>
      <c r="E64" s="24">
        <v>159.88901252278978</v>
      </c>
      <c r="F64" s="24">
        <v>153.47983951367999</v>
      </c>
      <c r="G64" s="24">
        <v>140.05252085104343</v>
      </c>
      <c r="H64" s="24">
        <v>119.76916376898383</v>
      </c>
      <c r="I64" s="24">
        <v>113.71633021276085</v>
      </c>
      <c r="J64" s="24">
        <v>108.76822468083574</v>
      </c>
      <c r="K64" s="24">
        <v>106.54941665653277</v>
      </c>
      <c r="L64" s="24">
        <v>98.085779452876608</v>
      </c>
      <c r="M64" s="24">
        <v>95.127695562301284</v>
      </c>
      <c r="N64" s="24">
        <v>92.093913191489364</v>
      </c>
      <c r="O64" s="24">
        <v>91.567639148936166</v>
      </c>
      <c r="P64" s="24">
        <v>89.286137872314896</v>
      </c>
      <c r="Q64" s="24">
        <v>88.639729604869785</v>
      </c>
      <c r="R64" s="24">
        <v>86.363623586634901</v>
      </c>
      <c r="S64" s="24">
        <v>86.326349908810201</v>
      </c>
      <c r="T64" s="24">
        <v>85.642921531914894</v>
      </c>
      <c r="U64" s="24">
        <v>85.172925957426386</v>
      </c>
      <c r="V64" s="24">
        <v>83.332817507596602</v>
      </c>
      <c r="W64" s="24">
        <v>83.332817507596602</v>
      </c>
      <c r="X64" s="24">
        <v>83.332817507596602</v>
      </c>
      <c r="Y64" s="24">
        <v>83.332817507596602</v>
      </c>
      <c r="Z64" s="24">
        <v>83.332817507596602</v>
      </c>
      <c r="AA64" s="27">
        <v>83.332817507596602</v>
      </c>
    </row>
    <row r="65" spans="2:27" ht="12" thickBot="1" x14ac:dyDescent="0.25">
      <c r="B65" s="31" t="s">
        <v>21</v>
      </c>
      <c r="C65" s="32">
        <v>324.28614857141451</v>
      </c>
      <c r="D65" s="32">
        <v>288.96663272727272</v>
      </c>
      <c r="E65" s="32">
        <v>113.0386114285691</v>
      </c>
      <c r="F65" s="32">
        <v>56.866488311699996</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0">
        <v>0</v>
      </c>
    </row>
  </sheetData>
  <hyperlinks>
    <hyperlink ref="K2" location="Index!A1" display="Return to Index"/>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8"/>
  <sheetViews>
    <sheetView showGridLines="0" workbookViewId="0">
      <selection activeCell="A9" sqref="A9"/>
    </sheetView>
  </sheetViews>
  <sheetFormatPr defaultRowHeight="11.25" x14ac:dyDescent="0.2"/>
  <sheetData>
    <row r="8" spans="1:1" ht="15" x14ac:dyDescent="0.25">
      <c r="A8" s="62" t="s">
        <v>48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haredContentType xmlns="Microsoft.SharePoint.Taxonomy.ContentTypeSync" SourceId="409ac0fb-07cb-4169-8a26-def2760b5502" ContentTypeId="0x0101009BE89D58CAF0934CA32A20BCFFD353DC" PreviousValue="false"/>
</file>

<file path=customXml/item5.xml><?xml version="1.0" encoding="utf-8"?>
<ct:contentTypeSchema xmlns:ct="http://schemas.microsoft.com/office/2006/metadata/contentType" xmlns:ma="http://schemas.microsoft.com/office/2006/metadata/properties/metaAttributes" ct:_="" ma:_="" ma:contentTypeName="AEMODocument" ma:contentTypeID="0x0101009BE89D58CAF0934CA32A20BCFFD353DC0024246FF1388522428C7968B0FEFBE50F" ma:contentTypeVersion="53" ma:contentTypeDescription="" ma:contentTypeScope="" ma:versionID="fb3c2175fa5be320fa17dd2c1d2a1006">
  <xsd:schema xmlns:xsd="http://www.w3.org/2001/XMLSchema" xmlns:xs="http://www.w3.org/2001/XMLSchema" xmlns:p="http://schemas.microsoft.com/office/2006/metadata/properties" xmlns:ns2="a14523ce-dede-483e-883a-2d83261080bd" targetNamespace="http://schemas.microsoft.com/office/2006/metadata/properties" ma:root="true" ma:fieldsID="31f27e65e34968d7833e23fe8e1b9bca"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27c3884c-0431-4940-be6c-c788be41e200}" ma:internalName="TaxCatchAll" ma:showField="CatchAllData" ma:web="51ac4e04-0f7f-4421-8443-217e9810391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27c3884c-0431-4940-be6c-c788be41e200}" ma:internalName="TaxCatchAllLabel" ma:readOnly="true" ma:showField="CatchAllDataLabel" ma:web="51ac4e04-0f7f-4421-8443-217e98103914">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Jean-Philippe Montandon</DisplayName>
        <AccountId>1088</AccountId>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1</Value>
    </TaxCatchAll>
    <AEMODescription xmlns="a14523ce-dede-483e-883a-2d83261080bd" xsi:nil="true"/>
    <_dlc_DocId xmlns="a14523ce-dede-483e-883a-2d83261080bd">PLAN-30-11054</_dlc_DocId>
    <_dlc_DocIdUrl xmlns="a14523ce-dede-483e-883a-2d83261080bd">
      <Url>http://sharedocs/sites/planning/mm/_layouts/15/DocIdRedir.aspx?ID=PLAN-30-11054</Url>
      <Description>PLAN-30-11054</Description>
    </_dlc_DocIdUrl>
  </documentManagement>
</p:properties>
</file>

<file path=customXml/itemProps1.xml><?xml version="1.0" encoding="utf-8"?>
<ds:datastoreItem xmlns:ds="http://schemas.openxmlformats.org/officeDocument/2006/customXml" ds:itemID="{A6D6FC78-98D3-47DD-93D0-45C6A981754E}"/>
</file>

<file path=customXml/itemProps2.xml><?xml version="1.0" encoding="utf-8"?>
<ds:datastoreItem xmlns:ds="http://schemas.openxmlformats.org/officeDocument/2006/customXml" ds:itemID="{765BE84B-C150-40D2-8EB3-59B3993323C7}"/>
</file>

<file path=customXml/itemProps3.xml><?xml version="1.0" encoding="utf-8"?>
<ds:datastoreItem xmlns:ds="http://schemas.openxmlformats.org/officeDocument/2006/customXml" ds:itemID="{E7170970-9640-4F08-9430-8E200AA14E56}"/>
</file>

<file path=customXml/itemProps4.xml><?xml version="1.0" encoding="utf-8"?>
<ds:datastoreItem xmlns:ds="http://schemas.openxmlformats.org/officeDocument/2006/customXml" ds:itemID="{23615C02-C6EB-4D37-8C9C-5FFE4B9E3112}"/>
</file>

<file path=customXml/itemProps5.xml><?xml version="1.0" encoding="utf-8"?>
<ds:datastoreItem xmlns:ds="http://schemas.openxmlformats.org/officeDocument/2006/customXml" ds:itemID="{F647C1AD-0477-44F2-93E4-D7FA4E088A70}"/>
</file>

<file path=customXml/itemProps6.xml><?xml version="1.0" encoding="utf-8"?>
<ds:datastoreItem xmlns:ds="http://schemas.openxmlformats.org/officeDocument/2006/customXml" ds:itemID="{CAA2B2E4-041B-4C60-BA68-8CBFE665A2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Index</vt:lpstr>
      <vt:lpstr>Existing power stations-&gt;&gt;</vt:lpstr>
      <vt:lpstr>Base_no carbon</vt:lpstr>
      <vt:lpstr>Base_with carbon</vt:lpstr>
      <vt:lpstr>High_no carbon</vt:lpstr>
      <vt:lpstr>High_with carbon</vt:lpstr>
      <vt:lpstr>Low_no carbon</vt:lpstr>
      <vt:lpstr>Low_with carbon</vt:lpstr>
      <vt:lpstr>New power stations-&gt;&gt;</vt:lpstr>
      <vt:lpstr>Base_no carbon_New</vt:lpstr>
      <vt:lpstr>Base_with carbon_New</vt:lpstr>
      <vt:lpstr>High_no carbon_New</vt:lpstr>
      <vt:lpstr>High_with carbon_New</vt:lpstr>
      <vt:lpstr>Low_no carbon_New</vt:lpstr>
      <vt:lpstr>Low_with carbon_New</vt:lpstr>
      <vt:lpstr>Disclaimer</vt:lpstr>
    </vt:vector>
  </TitlesOfParts>
  <Company>Wood Mackenzie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Wood Mackenzie - AEMO Coal cost projections 20160512</dc:title>
  <dc:creator>Gyan</dc:creator>
  <cp:lastModifiedBy>Gyan</cp:lastModifiedBy>
  <cp:lastPrinted>2001-11-01T08:59:26Z</cp:lastPrinted>
  <dcterms:created xsi:type="dcterms:W3CDTF">2001-06-13T10:04:06Z</dcterms:created>
  <dcterms:modified xsi:type="dcterms:W3CDTF">2016-05-12T00:53:28Z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epare4Production">
    <vt:lpwstr>Failed P4P</vt:lpwstr>
  </property>
  <property fmtid="{D5CDD505-2E9C-101B-9397-08002B2CF9AE}" pid="3" name="P4PDate">
    <vt:filetime>2012-06-04T11:45:03Z</vt:filetime>
  </property>
  <property fmtid="{D5CDD505-2E9C-101B-9397-08002B2CF9AE}" pid="4" name="WM_LOGO">
    <vt:lpwstr>WM_VERISK</vt:lpwstr>
  </property>
  <property fmtid="{D5CDD505-2E9C-101B-9397-08002B2CF9AE}" pid="5" name="LOGO Count">
    <vt:lpwstr>1</vt:lpwstr>
  </property>
  <property fmtid="{D5CDD505-2E9C-101B-9397-08002B2CF9AE}" pid="6" name="LOGO Updated">
    <vt:lpwstr>5</vt:lpwstr>
  </property>
  <property fmtid="{D5CDD505-2E9C-101B-9397-08002B2CF9AE}" pid="7" name="WMDisclaimerHASH">
    <vt:lpwstr>Fezl1</vt:lpwstr>
  </property>
  <property fmtid="{D5CDD505-2E9C-101B-9397-08002B2CF9AE}" pid="8" name="DisclaimerAdded">
    <vt:filetime>2016-05-09T20:09:52Z</vt:filetime>
  </property>
  <property fmtid="{D5CDD505-2E9C-101B-9397-08002B2CF9AE}" pid="9" name="ContentTypeId">
    <vt:lpwstr>0x0101009BE89D58CAF0934CA32A20BCFFD353DC0024246FF1388522428C7968B0FEFBE50F</vt:lpwstr>
  </property>
  <property fmtid="{D5CDD505-2E9C-101B-9397-08002B2CF9AE}" pid="10" name="_dlc_DocIdItemGuid">
    <vt:lpwstr>64938a45-5a7f-4a77-8bf5-e1dfdde35e46</vt:lpwstr>
  </property>
  <property fmtid="{D5CDD505-2E9C-101B-9397-08002B2CF9AE}" pid="11" name="AEMODocumentType">
    <vt:lpwstr>1;#Operational Record|859762f2-4462-42eb-9744-c955c7e2c540</vt:lpwstr>
  </property>
  <property fmtid="{D5CDD505-2E9C-101B-9397-08002B2CF9AE}" pid="12" name="AEMOKeywords">
    <vt:lpwstr/>
  </property>
</Properties>
</file>