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2.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3.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4.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5.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26.xml" ContentType="application/vnd.openxmlformats-officedocument.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rawings/drawing27.xml" ContentType="application/vnd.openxmlformats-officedocument.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rawings/drawing28.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9.xml" ContentType="application/vnd.openxmlformats-officedocument.drawing+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0.xml" ContentType="application/vnd.openxmlformats-officedocument.drawing+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1.xml" ContentType="application/vnd.openxmlformats-officedocument.drawing+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2.xml" ContentType="application/vnd.openxmlformats-officedocument.drawing+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3.xml" ContentType="application/vnd.openxmlformats-officedocument.drawing+xml"/>
  <Override PartName="/xl/charts/chart26.xml" ContentType="application/vnd.openxmlformats-officedocument.drawingml.chart+xml"/>
  <Override PartName="/xl/drawings/drawing34.xml" ContentType="application/vnd.openxmlformats-officedocument.drawing+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5.xml" ContentType="application/vnd.openxmlformats-officedocument.drawing+xml"/>
  <Override PartName="/xl/charts/chart28.xml" ContentType="application/vnd.openxmlformats-officedocument.drawingml.chart+xml"/>
  <Override PartName="/xl/drawings/drawing36.xml" ContentType="application/vnd.openxmlformats-officedocument.drawing+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7.xml" ContentType="application/vnd.openxmlformats-officedocument.drawing+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0.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IMO\Development and Capacity\04. System Capacity\Gas Market\Gas Statement of Opportunities\GSOO Drafts\Vol 4 - December 2015\Final version for website\"/>
    </mc:Choice>
  </mc:AlternateContent>
  <bookViews>
    <workbookView xWindow="0" yWindow="0" windowWidth="28800" windowHeight="13020" tabRatio="812"/>
  </bookViews>
  <sheets>
    <sheet name="Cover page" sheetId="81" r:id="rId1"/>
    <sheet name="Contents" sheetId="82" r:id="rId2"/>
    <sheet name="Fig ES.1" sheetId="56" r:id="rId3"/>
    <sheet name="Fig ES.2" sheetId="87" r:id="rId4"/>
    <sheet name="Fig ES.3" sheetId="88" r:id="rId5"/>
    <sheet name="Fig 2.1" sheetId="4" r:id="rId6"/>
    <sheet name="Fig 2.2" sheetId="5" r:id="rId7"/>
    <sheet name="Fig 2.3" sheetId="44" r:id="rId8"/>
    <sheet name="Fig 2.4" sheetId="89" r:id="rId9"/>
    <sheet name="Fig 2.5" sheetId="78" r:id="rId10"/>
    <sheet name="Fig 2.6" sheetId="29" r:id="rId11"/>
    <sheet name="Fig 2.7" sheetId="3" r:id="rId12"/>
    <sheet name="Fig 2.8" sheetId="35" r:id="rId13"/>
    <sheet name="Fig 2.9" sheetId="31" r:id="rId14"/>
    <sheet name="Fig 2.10" sheetId="57" r:id="rId15"/>
    <sheet name="Fig 2.11" sheetId="58" r:id="rId16"/>
    <sheet name="Fig 2.12" sheetId="83" r:id="rId17"/>
    <sheet name="Fig 2.13" sheetId="21" r:id="rId18"/>
    <sheet name="Fig 2.14" sheetId="23" r:id="rId19"/>
    <sheet name="Fig 2.15" sheetId="77" r:id="rId20"/>
    <sheet name="Fig 2.16" sheetId="26" r:id="rId21"/>
    <sheet name="Fig 2.17" sheetId="59" r:id="rId22"/>
    <sheet name="Fig 2.18" sheetId="41" r:id="rId23"/>
    <sheet name="Fig 2.19" sheetId="38" r:id="rId24"/>
    <sheet name="Fig 3.1" sheetId="60" r:id="rId25"/>
    <sheet name="Fig 3.2" sheetId="61" r:id="rId26"/>
    <sheet name="Fig 3.3" sheetId="62" r:id="rId27"/>
    <sheet name="Fig 3.4" sheetId="84" r:id="rId28"/>
    <sheet name="Fig 3.5" sheetId="64" r:id="rId29"/>
    <sheet name="Fig 3.6" sheetId="65" r:id="rId30"/>
    <sheet name="Fig 3.7" sheetId="66" r:id="rId31"/>
    <sheet name="Fig 4.1" sheetId="67" r:id="rId32"/>
    <sheet name="Fig 4.2" sheetId="48" r:id="rId33"/>
    <sheet name="Fig 4.3" sheetId="68" r:id="rId34"/>
    <sheet name="Fig 4.4" sheetId="16" r:id="rId35"/>
    <sheet name="Fig 4.5" sheetId="69" r:id="rId36"/>
    <sheet name="Fig 4.6" sheetId="90" r:id="rId37"/>
    <sheet name="Fig 5.1" sheetId="71" r:id="rId38"/>
    <sheet name="Fig 5.2" sheetId="54" r:id="rId39"/>
    <sheet name="Fig 5.3" sheetId="86" r:id="rId40"/>
    <sheet name="Fig 5.4" sheetId="85" r:id="rId41"/>
    <sheet name="Fig 6.1" sheetId="80" r:id="rId42"/>
    <sheet name="Fig 6.2" sheetId="76" r:id="rId43"/>
  </sheets>
  <externalReferences>
    <externalReference r:id="rId44"/>
    <externalReference r:id="rId45"/>
    <externalReference r:id="rId46"/>
  </externalReferences>
  <definedNames>
    <definedName name="\I" localSheetId="14">#REF!</definedName>
    <definedName name="\I" localSheetId="21">#REF!</definedName>
    <definedName name="\I" localSheetId="7">#REF!</definedName>
    <definedName name="\I" localSheetId="25">#REF!</definedName>
    <definedName name="\I" localSheetId="26">#REF!</definedName>
    <definedName name="\I" localSheetId="27">#REF!</definedName>
    <definedName name="\I" localSheetId="35">#REF!</definedName>
    <definedName name="\I" localSheetId="36">#REF!</definedName>
    <definedName name="\I" localSheetId="39">#REF!</definedName>
    <definedName name="\I" localSheetId="40">#REF!</definedName>
    <definedName name="\I" localSheetId="3">#REF!</definedName>
    <definedName name="\I">#REF!</definedName>
    <definedName name="\P" localSheetId="14">#REF!</definedName>
    <definedName name="\P" localSheetId="21">#REF!</definedName>
    <definedName name="\P" localSheetId="7">#REF!</definedName>
    <definedName name="\P" localSheetId="25">#REF!</definedName>
    <definedName name="\P" localSheetId="26">#REF!</definedName>
    <definedName name="\P" localSheetId="27">#REF!</definedName>
    <definedName name="\P" localSheetId="35">#REF!</definedName>
    <definedName name="\P" localSheetId="36">#REF!</definedName>
    <definedName name="\P" localSheetId="39">#REF!</definedName>
    <definedName name="\P" localSheetId="40">#REF!</definedName>
    <definedName name="\P" localSheetId="3">#REF!</definedName>
    <definedName name="\P">#REF!</definedName>
    <definedName name="aa" localSheetId="14">'[1]Oil Consumption – Barrels'!#REF!</definedName>
    <definedName name="aa" localSheetId="21">'[1]Oil Consumption – Barrels'!#REF!</definedName>
    <definedName name="aa" localSheetId="7">'[1]Oil Consumption – Barrels'!#REF!</definedName>
    <definedName name="aa" localSheetId="25">'[1]Oil Consumption – Barrels'!#REF!</definedName>
    <definedName name="aa" localSheetId="26">'[1]Oil Consumption – Barrels'!#REF!</definedName>
    <definedName name="aa" localSheetId="27">'[1]Oil Consumption – Barrels'!#REF!</definedName>
    <definedName name="aa" localSheetId="35">'[1]Oil Consumption – Barrels'!#REF!</definedName>
    <definedName name="aa" localSheetId="36">'[1]Oil Consumption – Barrels'!#REF!</definedName>
    <definedName name="aa" localSheetId="39">'[1]Oil Consumption – Barrels'!#REF!</definedName>
    <definedName name="aa" localSheetId="40">'[1]Oil Consumption – Barrels'!#REF!</definedName>
    <definedName name="aa" localSheetId="3">'[1]Oil Consumption – Barrels'!#REF!</definedName>
    <definedName name="aa">'[1]Oil Consumption – Barrels'!#REF!</definedName>
    <definedName name="ad" localSheetId="27">#REF!</definedName>
    <definedName name="ad" localSheetId="35">#REF!</definedName>
    <definedName name="ad" localSheetId="36">#REF!</definedName>
    <definedName name="ad" localSheetId="39">#REF!</definedName>
    <definedName name="ad" localSheetId="40">#REF!</definedName>
    <definedName name="ad" localSheetId="3">#REF!</definedName>
    <definedName name="ad">#REF!</definedName>
    <definedName name="INIT" localSheetId="14">#REF!</definedName>
    <definedName name="INIT" localSheetId="21">#REF!</definedName>
    <definedName name="INIT" localSheetId="7">#REF!</definedName>
    <definedName name="INIT" localSheetId="25">#REF!</definedName>
    <definedName name="INIT" localSheetId="26">#REF!</definedName>
    <definedName name="INIT" localSheetId="27">#REF!</definedName>
    <definedName name="INIT" localSheetId="35">#REF!</definedName>
    <definedName name="INIT" localSheetId="36">#REF!</definedName>
    <definedName name="INIT" localSheetId="39">#REF!</definedName>
    <definedName name="INIT" localSheetId="40">#REF!</definedName>
    <definedName name="INIT" localSheetId="3">#REF!</definedName>
    <definedName name="INIT">#REF!</definedName>
    <definedName name="LEAP" localSheetId="14">#REF!</definedName>
    <definedName name="LEAP" localSheetId="21">#REF!</definedName>
    <definedName name="LEAP" localSheetId="7">#REF!</definedName>
    <definedName name="LEAP" localSheetId="25">#REF!</definedName>
    <definedName name="LEAP" localSheetId="26">#REF!</definedName>
    <definedName name="LEAP" localSheetId="27">#REF!</definedName>
    <definedName name="LEAP" localSheetId="35">#REF!</definedName>
    <definedName name="LEAP" localSheetId="36">#REF!</definedName>
    <definedName name="LEAP" localSheetId="39">#REF!</definedName>
    <definedName name="LEAP" localSheetId="40">#REF!</definedName>
    <definedName name="LEAP" localSheetId="3">#REF!</definedName>
    <definedName name="LEAP">#REF!</definedName>
    <definedName name="NONLEAP" localSheetId="14">#REF!</definedName>
    <definedName name="NONLEAP" localSheetId="21">#REF!</definedName>
    <definedName name="NONLEAP" localSheetId="7">#REF!</definedName>
    <definedName name="NONLEAP" localSheetId="25">#REF!</definedName>
    <definedName name="NONLEAP" localSheetId="26">#REF!</definedName>
    <definedName name="NONLEAP" localSheetId="27">#REF!</definedName>
    <definedName name="NONLEAP" localSheetId="35">#REF!</definedName>
    <definedName name="NONLEAP" localSheetId="36">#REF!</definedName>
    <definedName name="NONLEAP" localSheetId="39">#REF!</definedName>
    <definedName name="NONLEAP" localSheetId="40">#REF!</definedName>
    <definedName name="NONLEAP" localSheetId="3">#REF!</definedName>
    <definedName name="NONLEAP">#REF!</definedName>
    <definedName name="Print1" localSheetId="14">#REF!</definedName>
    <definedName name="Print1" localSheetId="21">#REF!</definedName>
    <definedName name="Print1" localSheetId="7">#REF!</definedName>
    <definedName name="Print1" localSheetId="25">#REF!</definedName>
    <definedName name="Print1" localSheetId="26">#REF!</definedName>
    <definedName name="Print1" localSheetId="27">#REF!</definedName>
    <definedName name="Print1" localSheetId="35">#REF!</definedName>
    <definedName name="Print1" localSheetId="36">#REF!</definedName>
    <definedName name="Print1" localSheetId="39">#REF!</definedName>
    <definedName name="Print1" localSheetId="40">#REF!</definedName>
    <definedName name="Print1" localSheetId="3">#REF!</definedName>
    <definedName name="Print1">#REF!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7" i="35" l="1"/>
  <c r="I56" i="90" l="1"/>
  <c r="H56" i="90"/>
  <c r="G56" i="90"/>
  <c r="G57" i="90" s="1"/>
  <c r="I55" i="90"/>
  <c r="H55" i="90"/>
  <c r="G55" i="90"/>
  <c r="I54" i="90"/>
  <c r="H54" i="90"/>
  <c r="G54" i="90"/>
  <c r="I53" i="90"/>
  <c r="H53" i="90"/>
  <c r="G53" i="90"/>
  <c r="I52" i="90"/>
  <c r="H52" i="90"/>
  <c r="G52" i="90"/>
  <c r="I51" i="90"/>
  <c r="H51" i="90"/>
  <c r="G51" i="90"/>
  <c r="I50" i="90"/>
  <c r="H50" i="90"/>
  <c r="G50" i="90"/>
  <c r="I49" i="90"/>
  <c r="H49" i="90"/>
  <c r="G49" i="90"/>
  <c r="I48" i="90"/>
  <c r="H48" i="90"/>
  <c r="G48" i="90"/>
  <c r="I47" i="90"/>
  <c r="H47" i="90"/>
  <c r="G47" i="90"/>
  <c r="G46" i="90"/>
  <c r="G52" i="38" l="1"/>
  <c r="H52" i="38"/>
  <c r="I52" i="38"/>
  <c r="J52" i="38"/>
  <c r="K52" i="38"/>
  <c r="L52" i="38"/>
  <c r="M52" i="38"/>
  <c r="N52" i="38"/>
  <c r="O52" i="38"/>
  <c r="P52" i="38"/>
  <c r="F52" i="38"/>
  <c r="D35" i="84" l="1"/>
  <c r="D36" i="84" s="1"/>
  <c r="D37" i="84" s="1"/>
  <c r="D38" i="84" s="1"/>
  <c r="D39" i="84" s="1"/>
  <c r="D40" i="84" s="1"/>
  <c r="D41" i="84" s="1"/>
  <c r="D42" i="84" s="1"/>
  <c r="D43" i="84" s="1"/>
  <c r="D44" i="84" s="1"/>
  <c r="D45" i="84" s="1"/>
  <c r="D46" i="84" s="1"/>
  <c r="D47" i="84" s="1"/>
  <c r="D48" i="84" s="1"/>
  <c r="D34" i="84"/>
  <c r="F47" i="35" l="1"/>
  <c r="G47" i="35"/>
  <c r="H47" i="35"/>
  <c r="I47" i="35"/>
  <c r="J47" i="35"/>
  <c r="K47" i="35"/>
  <c r="L47" i="35"/>
  <c r="M47" i="35"/>
  <c r="N47" i="35"/>
  <c r="O47" i="35"/>
  <c r="P47" i="35"/>
  <c r="Q47" i="35"/>
  <c r="R47" i="35"/>
  <c r="S47" i="35"/>
  <c r="T47" i="35"/>
  <c r="U47" i="35"/>
  <c r="V47" i="35"/>
  <c r="W47" i="35"/>
  <c r="X47" i="35"/>
  <c r="Y47" i="35"/>
  <c r="Z47" i="35"/>
  <c r="E35" i="83" l="1"/>
  <c r="E36" i="83"/>
  <c r="E37" i="83"/>
  <c r="E38" i="83"/>
  <c r="E39" i="83"/>
  <c r="E40" i="83"/>
  <c r="E41" i="83"/>
  <c r="E42" i="83"/>
  <c r="E43" i="83"/>
  <c r="E44" i="83"/>
  <c r="E45" i="83"/>
  <c r="E46" i="83"/>
  <c r="E47" i="83"/>
  <c r="E48" i="83"/>
  <c r="E49" i="83"/>
  <c r="E50" i="83"/>
  <c r="E51" i="83"/>
  <c r="E52" i="83"/>
  <c r="E53" i="83"/>
  <c r="E54" i="83"/>
  <c r="E55" i="83"/>
  <c r="E56" i="83"/>
  <c r="E57" i="83"/>
  <c r="E58" i="83"/>
  <c r="E59" i="83"/>
  <c r="E60" i="83"/>
  <c r="E61" i="83"/>
  <c r="E62" i="83"/>
  <c r="E63" i="83"/>
  <c r="E64" i="83"/>
  <c r="E65" i="83"/>
  <c r="E66" i="83"/>
  <c r="E67" i="83"/>
  <c r="E68" i="83"/>
  <c r="E69" i="83"/>
  <c r="E70" i="83"/>
  <c r="E71" i="83"/>
  <c r="E72" i="83"/>
  <c r="E73" i="83"/>
  <c r="E74" i="83"/>
  <c r="E75" i="83"/>
  <c r="E76" i="83"/>
  <c r="E77" i="83"/>
  <c r="E78" i="83"/>
  <c r="E79" i="83"/>
  <c r="E80" i="83"/>
  <c r="E81" i="83"/>
  <c r="E82" i="83"/>
  <c r="E83" i="83"/>
  <c r="E84" i="83"/>
  <c r="E85" i="83"/>
  <c r="E86" i="83"/>
  <c r="E87" i="83"/>
  <c r="E88" i="83"/>
  <c r="E89" i="83"/>
  <c r="E90" i="83"/>
  <c r="E91" i="83"/>
  <c r="E92" i="83"/>
  <c r="E93" i="83"/>
  <c r="E94" i="83"/>
  <c r="E95" i="83"/>
  <c r="E96" i="83"/>
  <c r="E97" i="83"/>
  <c r="E98" i="83"/>
  <c r="E99" i="83"/>
  <c r="E100" i="83"/>
  <c r="E101" i="83"/>
  <c r="E102" i="83"/>
  <c r="E103" i="83"/>
  <c r="E104" i="83"/>
  <c r="E105" i="83"/>
  <c r="E106" i="83"/>
  <c r="E107" i="83"/>
  <c r="E108" i="83"/>
  <c r="E109" i="83"/>
  <c r="E110" i="83"/>
  <c r="E111" i="83"/>
  <c r="E112" i="83"/>
  <c r="E113" i="83"/>
  <c r="E114" i="83"/>
  <c r="E115" i="83"/>
  <c r="E116" i="83"/>
  <c r="E117" i="83"/>
  <c r="E118" i="83"/>
  <c r="E119" i="83"/>
  <c r="E120" i="83"/>
  <c r="E121" i="83"/>
  <c r="E122" i="83"/>
  <c r="E123" i="83"/>
  <c r="E124" i="83"/>
  <c r="E125" i="83"/>
  <c r="E126" i="83"/>
  <c r="E127" i="83"/>
  <c r="E128" i="83"/>
  <c r="E129" i="83"/>
  <c r="E130" i="83"/>
  <c r="E131" i="83"/>
  <c r="E132" i="83"/>
  <c r="E133" i="83"/>
  <c r="E134" i="83"/>
  <c r="E135" i="83"/>
  <c r="E136" i="83"/>
  <c r="E137" i="83"/>
  <c r="E138" i="83"/>
  <c r="E139" i="83"/>
  <c r="E140" i="83"/>
  <c r="E141" i="83"/>
  <c r="E142" i="83"/>
  <c r="E143" i="83"/>
  <c r="E144" i="83"/>
  <c r="E145" i="83"/>
  <c r="E146" i="83"/>
  <c r="E147" i="83"/>
  <c r="E148" i="83"/>
  <c r="E149" i="83"/>
  <c r="E150" i="83"/>
  <c r="E151" i="83"/>
  <c r="E152" i="83"/>
  <c r="E153" i="83"/>
  <c r="E154" i="83"/>
  <c r="E155" i="83"/>
  <c r="E156" i="83"/>
  <c r="E157" i="83"/>
  <c r="E158" i="83"/>
  <c r="E159" i="83"/>
  <c r="E160" i="83"/>
  <c r="E161" i="83"/>
  <c r="E162" i="83"/>
  <c r="E163" i="83"/>
  <c r="E164" i="83"/>
  <c r="E165" i="83"/>
  <c r="E166" i="83"/>
  <c r="E167" i="83"/>
  <c r="E168" i="83"/>
  <c r="E169" i="83"/>
  <c r="E170" i="83"/>
  <c r="E171" i="83"/>
  <c r="E172" i="83"/>
  <c r="E173" i="83"/>
  <c r="E174" i="83"/>
  <c r="E175" i="83"/>
  <c r="E176" i="83"/>
  <c r="E177" i="83"/>
  <c r="E178" i="83"/>
  <c r="E179" i="83"/>
  <c r="E180" i="83"/>
  <c r="E181" i="83"/>
  <c r="E182" i="83"/>
  <c r="E183" i="83"/>
  <c r="E184" i="83"/>
  <c r="E185" i="83"/>
  <c r="E186" i="83"/>
  <c r="E187" i="83"/>
  <c r="E188" i="83"/>
  <c r="E189" i="83"/>
  <c r="E190" i="83"/>
  <c r="E191" i="83"/>
  <c r="E192" i="83"/>
  <c r="E193" i="83"/>
  <c r="E194" i="83"/>
  <c r="E195" i="83"/>
  <c r="E196" i="83"/>
  <c r="E197" i="83"/>
  <c r="E198" i="83"/>
  <c r="E199" i="83"/>
  <c r="E200" i="83"/>
  <c r="E201" i="83"/>
  <c r="E202" i="83"/>
  <c r="E203" i="83"/>
  <c r="E204" i="83"/>
  <c r="E205" i="83"/>
  <c r="E206" i="83"/>
  <c r="E207" i="83"/>
  <c r="E208" i="83"/>
  <c r="E209" i="83"/>
  <c r="E210" i="83"/>
  <c r="E211" i="83"/>
  <c r="E212" i="83"/>
  <c r="E213" i="83"/>
  <c r="E214" i="83"/>
  <c r="E215" i="83"/>
  <c r="E216" i="83"/>
  <c r="E217" i="83"/>
  <c r="E218" i="83"/>
  <c r="E219" i="83"/>
  <c r="E220" i="83"/>
  <c r="E221" i="83"/>
  <c r="E222" i="83"/>
  <c r="E223" i="83"/>
  <c r="E224" i="83"/>
  <c r="E225" i="83"/>
  <c r="E226" i="83"/>
  <c r="E227" i="83"/>
  <c r="E228" i="83"/>
  <c r="E229" i="83"/>
  <c r="E230" i="83"/>
  <c r="E231" i="83"/>
  <c r="E232" i="83"/>
  <c r="E233" i="83"/>
  <c r="E234" i="83"/>
  <c r="E235" i="83"/>
  <c r="E236" i="83"/>
  <c r="E237" i="83"/>
  <c r="E238" i="83"/>
  <c r="E239" i="83"/>
  <c r="E240" i="83"/>
  <c r="E241" i="83"/>
  <c r="E242" i="83"/>
  <c r="E243" i="83"/>
  <c r="E244" i="83"/>
  <c r="E245" i="83"/>
  <c r="E246" i="83"/>
  <c r="E247" i="83"/>
  <c r="E248" i="83"/>
  <c r="E249" i="83"/>
  <c r="E250" i="83"/>
  <c r="E251" i="83"/>
  <c r="E252" i="83"/>
  <c r="E253" i="83"/>
  <c r="E254" i="83"/>
  <c r="E255" i="83"/>
  <c r="E256" i="83"/>
  <c r="E257" i="83"/>
  <c r="E258" i="83"/>
  <c r="E259" i="83"/>
  <c r="E260" i="83"/>
  <c r="E261" i="83"/>
  <c r="E262" i="83"/>
  <c r="E263" i="83"/>
  <c r="E264" i="83"/>
  <c r="E265" i="83"/>
  <c r="E266" i="83"/>
  <c r="E267" i="83"/>
  <c r="E268" i="83"/>
  <c r="E269" i="83"/>
  <c r="E270" i="83"/>
  <c r="E271" i="83"/>
  <c r="E272" i="83"/>
  <c r="E273" i="83"/>
  <c r="E274" i="83"/>
  <c r="E275" i="83"/>
  <c r="E276" i="83"/>
  <c r="E277" i="83"/>
  <c r="E278" i="83"/>
  <c r="E279" i="83"/>
  <c r="E280" i="83"/>
  <c r="E281" i="83"/>
  <c r="E282" i="83"/>
  <c r="E283" i="83"/>
  <c r="E284" i="83"/>
  <c r="E285" i="83"/>
  <c r="E286" i="83"/>
  <c r="E287" i="83"/>
  <c r="E288" i="83"/>
  <c r="E289" i="83"/>
  <c r="E290" i="83"/>
  <c r="E291" i="83"/>
  <c r="E292" i="83"/>
  <c r="E293" i="83"/>
  <c r="E294" i="83"/>
  <c r="E295" i="83"/>
  <c r="E296" i="83"/>
  <c r="E297" i="83"/>
  <c r="E298" i="83"/>
  <c r="E299" i="83"/>
  <c r="E300" i="83"/>
  <c r="E301" i="83"/>
  <c r="E302" i="83"/>
  <c r="E303" i="83"/>
  <c r="E304" i="83"/>
  <c r="E305" i="83"/>
  <c r="E306" i="83"/>
  <c r="E307" i="83"/>
  <c r="E308" i="83"/>
  <c r="E309" i="83"/>
  <c r="E310" i="83"/>
  <c r="E311" i="83"/>
  <c r="E312" i="83"/>
  <c r="E313" i="83"/>
  <c r="E314" i="83"/>
  <c r="E315" i="83"/>
  <c r="E316" i="83"/>
  <c r="E317" i="83"/>
  <c r="E318" i="83"/>
  <c r="E319" i="83"/>
  <c r="E320" i="83"/>
  <c r="E321" i="83"/>
  <c r="E322" i="83"/>
  <c r="E323" i="83"/>
  <c r="E324" i="83"/>
  <c r="E325" i="83"/>
  <c r="E326" i="83"/>
  <c r="E327" i="83"/>
  <c r="E328" i="83"/>
  <c r="E329" i="83"/>
  <c r="E330" i="83"/>
  <c r="E331" i="83"/>
  <c r="E332" i="83"/>
  <c r="E333" i="83"/>
  <c r="E334" i="83"/>
  <c r="E335" i="83"/>
  <c r="E336" i="83"/>
  <c r="E337" i="83"/>
  <c r="E338" i="83"/>
  <c r="E339" i="83"/>
  <c r="E340" i="83"/>
  <c r="E341" i="83"/>
  <c r="E342" i="83"/>
  <c r="E343" i="83"/>
  <c r="E344" i="83"/>
  <c r="E345" i="83"/>
  <c r="E346" i="83"/>
  <c r="E347" i="83"/>
  <c r="E348" i="83"/>
  <c r="E349" i="83"/>
  <c r="E350" i="83"/>
  <c r="E351" i="83"/>
  <c r="E352" i="83"/>
  <c r="E353" i="83"/>
  <c r="E354" i="83"/>
  <c r="E355" i="83"/>
  <c r="E356" i="83"/>
  <c r="E357" i="83"/>
  <c r="E358" i="83"/>
  <c r="E359" i="83"/>
  <c r="E360" i="83"/>
  <c r="E361" i="83"/>
  <c r="E362" i="83"/>
  <c r="E363" i="83"/>
  <c r="E364" i="83"/>
  <c r="E365" i="83"/>
  <c r="E366" i="83"/>
  <c r="E367" i="83"/>
  <c r="E368" i="83"/>
  <c r="E369" i="83"/>
  <c r="E370" i="83"/>
  <c r="E371" i="83"/>
  <c r="E372" i="83"/>
  <c r="E373" i="83"/>
  <c r="E374" i="83"/>
  <c r="E375" i="83"/>
  <c r="E376" i="83"/>
  <c r="E377" i="83"/>
  <c r="E378" i="83"/>
  <c r="E379" i="83"/>
  <c r="E380" i="83"/>
  <c r="E381" i="83"/>
  <c r="E382" i="83"/>
  <c r="E383" i="83"/>
  <c r="E384" i="83"/>
  <c r="E385" i="83"/>
  <c r="E386" i="83"/>
  <c r="E387" i="83"/>
  <c r="E388" i="83"/>
  <c r="E389" i="83"/>
  <c r="E390" i="83"/>
  <c r="E391" i="83"/>
  <c r="E392" i="83"/>
  <c r="E393" i="83"/>
  <c r="E394" i="83"/>
  <c r="E395" i="83"/>
  <c r="E396" i="83"/>
  <c r="E397" i="83"/>
  <c r="E398" i="83"/>
  <c r="E399" i="83"/>
  <c r="E400" i="83"/>
  <c r="E401" i="83"/>
  <c r="E402" i="83"/>
  <c r="E403" i="83"/>
  <c r="E404" i="83"/>
  <c r="E405" i="83"/>
  <c r="E406" i="83"/>
  <c r="E407" i="83"/>
  <c r="E408" i="83"/>
  <c r="E409" i="83"/>
  <c r="E410" i="83"/>
  <c r="E411" i="83"/>
  <c r="E412" i="83"/>
  <c r="E413" i="83"/>
  <c r="E414" i="83"/>
  <c r="E415" i="83"/>
  <c r="E416" i="83"/>
  <c r="E417" i="83"/>
  <c r="E418" i="83"/>
  <c r="E419" i="83"/>
  <c r="E420" i="83"/>
  <c r="E421" i="83"/>
  <c r="E422" i="83"/>
  <c r="E423" i="83"/>
  <c r="E424" i="83"/>
  <c r="E425" i="83"/>
  <c r="E426" i="83"/>
  <c r="E427" i="83"/>
  <c r="E428" i="83"/>
  <c r="E429" i="83"/>
  <c r="E430" i="83"/>
  <c r="E431" i="83"/>
  <c r="E432" i="83"/>
  <c r="E433" i="83"/>
  <c r="E434" i="83"/>
  <c r="E435" i="83"/>
  <c r="E436" i="83"/>
  <c r="E437" i="83"/>
  <c r="E438" i="83"/>
  <c r="E439" i="83"/>
  <c r="E440" i="83"/>
  <c r="E441" i="83"/>
  <c r="E442" i="83"/>
  <c r="E443" i="83"/>
  <c r="E444" i="83"/>
  <c r="E445" i="83"/>
  <c r="E446" i="83"/>
  <c r="E447" i="83"/>
  <c r="E448" i="83"/>
  <c r="E449" i="83"/>
  <c r="E450" i="83"/>
  <c r="E451" i="83"/>
  <c r="E452" i="83"/>
  <c r="E453" i="83"/>
  <c r="E454" i="83"/>
  <c r="E455" i="83"/>
  <c r="E456" i="83"/>
  <c r="E457" i="83"/>
  <c r="E458" i="83"/>
  <c r="E459" i="83"/>
  <c r="E460" i="83"/>
  <c r="E461" i="83"/>
  <c r="E462" i="83"/>
  <c r="E463" i="83"/>
  <c r="E464" i="83"/>
  <c r="E465" i="83"/>
  <c r="E466" i="83"/>
  <c r="E467" i="83"/>
  <c r="E468" i="83"/>
  <c r="E469" i="83"/>
  <c r="E470" i="83"/>
  <c r="E471" i="83"/>
  <c r="E472" i="83"/>
  <c r="E473" i="83"/>
  <c r="E474" i="83"/>
  <c r="E475" i="83"/>
  <c r="E476" i="83"/>
  <c r="E477" i="83"/>
  <c r="E478" i="83"/>
  <c r="E479" i="83"/>
  <c r="E480" i="83"/>
  <c r="E481" i="83"/>
  <c r="E482" i="83"/>
  <c r="E483" i="83"/>
  <c r="E484" i="83"/>
  <c r="E485" i="83"/>
  <c r="E486" i="83"/>
  <c r="E487" i="83"/>
  <c r="E488" i="83"/>
  <c r="E489" i="83"/>
  <c r="E490" i="83"/>
  <c r="E491" i="83"/>
  <c r="E492" i="83"/>
  <c r="E493" i="83"/>
  <c r="E494" i="83"/>
  <c r="E495" i="83"/>
  <c r="E496" i="83"/>
  <c r="E497" i="83"/>
  <c r="E498" i="83"/>
  <c r="E499" i="83"/>
  <c r="E500" i="83"/>
  <c r="E501" i="83"/>
  <c r="E502" i="83"/>
  <c r="E503" i="83"/>
  <c r="E504" i="83"/>
  <c r="E505" i="83"/>
  <c r="E506" i="83"/>
  <c r="E507" i="83"/>
  <c r="E508" i="83"/>
  <c r="E509" i="83"/>
  <c r="E510" i="83"/>
  <c r="E511" i="83"/>
  <c r="E512" i="83"/>
  <c r="E513" i="83"/>
  <c r="E514" i="83"/>
  <c r="E515" i="83"/>
  <c r="E516" i="83"/>
  <c r="E517" i="83"/>
  <c r="E518" i="83"/>
  <c r="E519" i="83"/>
  <c r="E520" i="83"/>
  <c r="E521" i="83"/>
  <c r="E522" i="83"/>
  <c r="E523" i="83"/>
  <c r="E524" i="83"/>
  <c r="E525" i="83"/>
  <c r="E526" i="83"/>
  <c r="E527" i="83"/>
  <c r="E528" i="83"/>
  <c r="E529" i="83"/>
  <c r="E530" i="83"/>
  <c r="E531" i="83"/>
  <c r="E532" i="83"/>
  <c r="E533" i="83"/>
  <c r="E534" i="83"/>
  <c r="E535" i="83"/>
  <c r="E536" i="83"/>
  <c r="E537" i="83"/>
  <c r="E538" i="83"/>
  <c r="E539" i="83"/>
  <c r="E540" i="83"/>
  <c r="E541" i="83"/>
  <c r="E542" i="83"/>
  <c r="E543" i="83"/>
  <c r="E544" i="83"/>
  <c r="E545" i="83"/>
  <c r="E546" i="83"/>
  <c r="E547" i="83"/>
  <c r="E548" i="83"/>
  <c r="E549" i="83"/>
  <c r="E550" i="83"/>
  <c r="E551" i="83"/>
  <c r="E552" i="83"/>
  <c r="E553" i="83"/>
  <c r="E554" i="83"/>
  <c r="E555" i="83"/>
  <c r="E556" i="83"/>
  <c r="E557" i="83"/>
  <c r="E558" i="83"/>
  <c r="E559" i="83"/>
  <c r="E560" i="83"/>
  <c r="E561" i="83"/>
  <c r="E562" i="83"/>
  <c r="E563" i="83"/>
  <c r="E564" i="83"/>
  <c r="E565" i="83"/>
  <c r="E566" i="83"/>
  <c r="E567" i="83"/>
  <c r="E568" i="83"/>
  <c r="E569" i="83"/>
  <c r="E570" i="83"/>
  <c r="E571" i="83"/>
  <c r="E572" i="83"/>
  <c r="E573" i="83"/>
  <c r="E574" i="83"/>
  <c r="E575" i="83"/>
  <c r="E576" i="83"/>
  <c r="E577" i="83"/>
  <c r="E578" i="83"/>
  <c r="E579" i="83"/>
  <c r="E580" i="83"/>
  <c r="E581" i="83"/>
  <c r="E582" i="83"/>
  <c r="E583" i="83"/>
  <c r="E584" i="83"/>
  <c r="E585" i="83"/>
  <c r="E586" i="83"/>
  <c r="E587" i="83"/>
  <c r="E588" i="83"/>
  <c r="E589" i="83"/>
  <c r="E590" i="83"/>
  <c r="E591" i="83"/>
  <c r="E592" i="83"/>
  <c r="E593" i="83"/>
  <c r="E594" i="83"/>
  <c r="E595" i="83"/>
  <c r="E596" i="83"/>
  <c r="E597" i="83"/>
  <c r="E598" i="83"/>
  <c r="E599" i="83"/>
  <c r="E600" i="83"/>
  <c r="E601" i="83"/>
  <c r="E602" i="83"/>
  <c r="E603" i="83"/>
  <c r="E604" i="83"/>
  <c r="E605" i="83"/>
  <c r="E606" i="83"/>
  <c r="E607" i="83"/>
  <c r="E608" i="83"/>
  <c r="E609" i="83"/>
  <c r="E610" i="83"/>
  <c r="E611" i="83"/>
  <c r="E612" i="83"/>
  <c r="E613" i="83"/>
  <c r="E614" i="83"/>
  <c r="E615" i="83"/>
  <c r="E616" i="83"/>
  <c r="E617" i="83"/>
  <c r="E618" i="83"/>
  <c r="E619" i="83"/>
  <c r="E620" i="83"/>
  <c r="E621" i="83"/>
  <c r="E622" i="83"/>
  <c r="E623" i="83"/>
  <c r="E624" i="83"/>
  <c r="E625" i="83"/>
  <c r="E626" i="83"/>
  <c r="E627" i="83"/>
  <c r="E628" i="83"/>
  <c r="E629" i="83"/>
  <c r="E630" i="83"/>
  <c r="E631" i="83"/>
  <c r="E632" i="83"/>
  <c r="E633" i="83"/>
  <c r="E634" i="83"/>
  <c r="E635" i="83"/>
  <c r="E636" i="83"/>
  <c r="E637" i="83"/>
  <c r="E638" i="83"/>
  <c r="E639" i="83"/>
  <c r="E640" i="83"/>
  <c r="E641" i="83"/>
  <c r="E642" i="83"/>
  <c r="E643" i="83"/>
  <c r="E644" i="83"/>
  <c r="E645" i="83"/>
  <c r="E646" i="83"/>
  <c r="E647" i="83"/>
  <c r="E648" i="83"/>
  <c r="E649" i="83"/>
  <c r="E650" i="83"/>
  <c r="E651" i="83"/>
  <c r="E652" i="83"/>
  <c r="E653" i="83"/>
  <c r="E654" i="83"/>
  <c r="E655" i="83"/>
  <c r="E656" i="83"/>
  <c r="E657" i="83"/>
  <c r="E658" i="83"/>
  <c r="E659" i="83"/>
  <c r="E660" i="83"/>
  <c r="E661" i="83"/>
  <c r="E662" i="83"/>
  <c r="E663" i="83"/>
  <c r="E664" i="83"/>
  <c r="E665" i="83"/>
  <c r="E666" i="83"/>
  <c r="E667" i="83"/>
  <c r="E668" i="83"/>
  <c r="E669" i="83"/>
  <c r="E670" i="83"/>
  <c r="E671" i="83"/>
  <c r="E672" i="83"/>
  <c r="E673" i="83"/>
  <c r="E674" i="83"/>
  <c r="E675" i="83"/>
  <c r="E676" i="83"/>
  <c r="E677" i="83"/>
  <c r="E678" i="83"/>
  <c r="E679" i="83"/>
  <c r="E680" i="83"/>
  <c r="E681" i="83"/>
  <c r="E682" i="83"/>
  <c r="E683" i="83"/>
  <c r="E684" i="83"/>
  <c r="E685" i="83"/>
  <c r="E686" i="83"/>
  <c r="E687" i="83"/>
  <c r="E688" i="83"/>
  <c r="E689" i="83"/>
  <c r="E690" i="83"/>
  <c r="E691" i="83"/>
  <c r="E692" i="83"/>
  <c r="E693" i="83"/>
  <c r="E694" i="83"/>
  <c r="E695" i="83"/>
  <c r="E696" i="83"/>
  <c r="E697" i="83"/>
  <c r="E698" i="83"/>
  <c r="E699" i="83"/>
  <c r="E700" i="83"/>
  <c r="E701" i="83"/>
  <c r="E702" i="83"/>
  <c r="E703" i="83"/>
  <c r="E704" i="83"/>
  <c r="E705" i="83"/>
  <c r="E706" i="83"/>
  <c r="E707" i="83"/>
  <c r="E708" i="83"/>
  <c r="E709" i="83"/>
  <c r="E710" i="83"/>
  <c r="E711" i="83"/>
  <c r="E712" i="83"/>
  <c r="E713" i="83"/>
  <c r="E714" i="83"/>
  <c r="E715" i="83"/>
  <c r="E716" i="83"/>
  <c r="E717" i="83"/>
  <c r="E718" i="83"/>
  <c r="E719" i="83"/>
  <c r="E720" i="83"/>
  <c r="E721" i="83"/>
  <c r="E722" i="83"/>
  <c r="E723" i="83"/>
  <c r="E724" i="83"/>
  <c r="E725" i="83"/>
  <c r="E726" i="83"/>
  <c r="E727" i="83"/>
  <c r="E728" i="83"/>
  <c r="E729" i="83"/>
  <c r="E730" i="83"/>
  <c r="E731" i="83"/>
  <c r="E732" i="83"/>
  <c r="E733" i="83"/>
  <c r="E734" i="83"/>
  <c r="E735" i="83"/>
  <c r="E736" i="83"/>
  <c r="E737" i="83"/>
  <c r="E738" i="83"/>
  <c r="E739" i="83"/>
  <c r="E740" i="83"/>
  <c r="E741" i="83"/>
  <c r="E742" i="83"/>
  <c r="E743" i="83"/>
  <c r="E744" i="83"/>
  <c r="E745" i="83"/>
  <c r="E746" i="83"/>
  <c r="E747" i="83"/>
  <c r="E748" i="83"/>
  <c r="E749" i="83"/>
  <c r="E750" i="83"/>
  <c r="E751" i="83"/>
  <c r="E752" i="83"/>
  <c r="E753" i="83"/>
  <c r="E754" i="83"/>
  <c r="E755" i="83"/>
  <c r="E756" i="83"/>
  <c r="E757" i="83"/>
  <c r="E758" i="83"/>
  <c r="E759" i="83"/>
  <c r="E760" i="83"/>
  <c r="E761" i="83"/>
  <c r="E762" i="83"/>
  <c r="E763" i="83"/>
  <c r="E764" i="83"/>
  <c r="E765" i="83"/>
  <c r="E766" i="83"/>
  <c r="E767" i="83"/>
  <c r="E768" i="83"/>
  <c r="E769" i="83"/>
  <c r="E770" i="83"/>
  <c r="E771" i="83"/>
  <c r="E772" i="83"/>
  <c r="E773" i="83"/>
  <c r="E774" i="83"/>
  <c r="E775" i="83"/>
  <c r="E776" i="83"/>
  <c r="E777" i="83"/>
  <c r="E778" i="83"/>
  <c r="E779" i="83"/>
  <c r="E780" i="83"/>
  <c r="E781" i="83"/>
  <c r="E782" i="83"/>
  <c r="E783" i="83"/>
  <c r="E784" i="83"/>
  <c r="E785" i="83"/>
  <c r="E786" i="83"/>
  <c r="E787" i="83"/>
  <c r="E788" i="83"/>
  <c r="E789" i="83"/>
  <c r="E790" i="83"/>
  <c r="E791" i="83"/>
  <c r="E792" i="83"/>
  <c r="E793" i="83"/>
  <c r="E794" i="83"/>
  <c r="E795" i="83"/>
  <c r="E796" i="83"/>
  <c r="E797" i="83"/>
  <c r="E798" i="83"/>
  <c r="E799" i="83"/>
  <c r="E800" i="83"/>
  <c r="E801" i="83"/>
  <c r="E802" i="83"/>
  <c r="E803" i="83"/>
  <c r="E804" i="83"/>
  <c r="E805" i="83"/>
  <c r="E806" i="83"/>
  <c r="E807" i="83"/>
  <c r="E808" i="83"/>
  <c r="E809" i="83"/>
  <c r="E810" i="83"/>
  <c r="E811" i="83"/>
  <c r="E812" i="83"/>
  <c r="E813" i="83"/>
  <c r="E814" i="83"/>
  <c r="E815" i="83"/>
  <c r="E816" i="83"/>
  <c r="E817" i="83"/>
  <c r="E818" i="83"/>
  <c r="E819" i="83"/>
  <c r="F35" i="48" l="1"/>
  <c r="G35" i="48"/>
  <c r="H35" i="48"/>
  <c r="I35" i="48"/>
  <c r="J35" i="48"/>
  <c r="K35" i="48"/>
  <c r="L35" i="48"/>
  <c r="M35" i="48"/>
  <c r="N35" i="48"/>
  <c r="O35" i="48"/>
  <c r="F36" i="48"/>
  <c r="G36" i="48"/>
  <c r="H36" i="48"/>
  <c r="I36" i="48"/>
  <c r="J36" i="48"/>
  <c r="K36" i="48"/>
  <c r="L36" i="48"/>
  <c r="M36" i="48"/>
  <c r="N36" i="48"/>
  <c r="O36" i="48"/>
  <c r="D41" i="48" l="1"/>
  <c r="E42" i="48"/>
  <c r="D44" i="48"/>
  <c r="E45" i="48"/>
  <c r="D47" i="48"/>
  <c r="E48" i="48"/>
  <c r="F50" i="48"/>
  <c r="G50" i="48"/>
  <c r="H51" i="48"/>
  <c r="I51" i="48"/>
  <c r="F53" i="48"/>
  <c r="G53" i="48"/>
  <c r="H54" i="48"/>
  <c r="I54" i="48"/>
  <c r="F56" i="48"/>
  <c r="G56" i="48"/>
  <c r="H57" i="48"/>
  <c r="I57" i="48"/>
  <c r="F59" i="48"/>
  <c r="G59" i="48"/>
  <c r="H60" i="48"/>
  <c r="I60" i="48"/>
  <c r="F62" i="48"/>
  <c r="G62" i="48"/>
  <c r="H63" i="48"/>
  <c r="I63" i="48"/>
  <c r="F65" i="48"/>
  <c r="G65" i="48"/>
  <c r="H66" i="48"/>
  <c r="I66" i="48"/>
  <c r="F68" i="48"/>
  <c r="G68" i="48"/>
  <c r="H69" i="48"/>
  <c r="I69" i="48"/>
  <c r="F71" i="48"/>
  <c r="G71" i="48"/>
  <c r="H72" i="48"/>
  <c r="I72" i="48"/>
  <c r="F74" i="48"/>
  <c r="G74" i="48"/>
  <c r="H75" i="48"/>
  <c r="I75" i="48"/>
  <c r="F77" i="48"/>
  <c r="G77" i="48"/>
  <c r="H78" i="48"/>
  <c r="I78" i="48"/>
  <c r="E36" i="77" l="1"/>
  <c r="E37" i="77"/>
  <c r="E38" i="77"/>
  <c r="E39" i="77"/>
  <c r="E40" i="77"/>
  <c r="E41" i="77"/>
  <c r="E42" i="77"/>
  <c r="E43" i="77"/>
  <c r="E44" i="77"/>
  <c r="E45" i="77"/>
  <c r="E46" i="77"/>
  <c r="E47" i="77"/>
  <c r="E48" i="77"/>
  <c r="E49" i="77"/>
  <c r="E50" i="77"/>
  <c r="E51" i="77"/>
  <c r="E52" i="77"/>
  <c r="E53" i="77"/>
  <c r="E54" i="77"/>
  <c r="E55" i="77"/>
  <c r="E56" i="77"/>
  <c r="E57" i="77"/>
  <c r="E58" i="77"/>
  <c r="E59" i="77"/>
  <c r="E60" i="77"/>
  <c r="E61" i="77"/>
  <c r="E62" i="77"/>
  <c r="E63" i="77"/>
  <c r="E64" i="77"/>
  <c r="E65" i="77"/>
  <c r="E66" i="77"/>
  <c r="E67" i="77"/>
  <c r="E68" i="77"/>
  <c r="E69" i="77"/>
  <c r="E70" i="77"/>
  <c r="E71" i="77"/>
  <c r="E72" i="77"/>
  <c r="E73" i="77"/>
  <c r="E74" i="77"/>
  <c r="E75" i="77"/>
  <c r="E76" i="77"/>
  <c r="E77" i="77"/>
  <c r="E78" i="77"/>
  <c r="E79" i="77"/>
  <c r="E80" i="77"/>
  <c r="E81" i="77"/>
  <c r="E82" i="77"/>
  <c r="E83" i="77"/>
  <c r="E84" i="77"/>
  <c r="E85" i="77"/>
  <c r="E86" i="77"/>
  <c r="E87" i="77"/>
  <c r="E88" i="77"/>
  <c r="E89" i="77"/>
  <c r="E90" i="77"/>
  <c r="E91" i="77"/>
  <c r="E92" i="77"/>
  <c r="E93" i="77"/>
  <c r="E94" i="77"/>
  <c r="E95" i="77"/>
  <c r="E96" i="77"/>
  <c r="E97" i="77"/>
  <c r="E98" i="77"/>
  <c r="E99" i="77"/>
  <c r="E100" i="77"/>
  <c r="E101" i="77"/>
  <c r="E102" i="77"/>
  <c r="E103" i="77"/>
  <c r="E104" i="77"/>
  <c r="E105" i="77"/>
  <c r="E106" i="77"/>
  <c r="E107" i="77"/>
  <c r="E108" i="77"/>
  <c r="E109" i="77"/>
  <c r="E110" i="77"/>
  <c r="E111" i="77"/>
  <c r="E112" i="77"/>
  <c r="E113" i="77"/>
  <c r="E114" i="77"/>
  <c r="E115" i="77"/>
  <c r="E116" i="77"/>
  <c r="E117" i="77"/>
  <c r="E118" i="77"/>
  <c r="E119" i="77"/>
  <c r="E120" i="77"/>
  <c r="E121" i="77"/>
  <c r="E122" i="77"/>
  <c r="E123" i="77"/>
  <c r="E124" i="77"/>
  <c r="E125" i="77"/>
  <c r="E126" i="77"/>
  <c r="E127" i="77"/>
  <c r="E128" i="77"/>
  <c r="E129" i="77"/>
  <c r="E130" i="77"/>
  <c r="E131" i="77"/>
  <c r="E132" i="77"/>
  <c r="E133" i="77"/>
  <c r="E134" i="77"/>
  <c r="E135" i="77"/>
  <c r="E136" i="77"/>
  <c r="E137" i="77"/>
  <c r="E138" i="77"/>
  <c r="E139" i="77"/>
  <c r="E140" i="77"/>
  <c r="E141" i="77"/>
  <c r="E142" i="77"/>
  <c r="E143" i="77"/>
  <c r="E144" i="77"/>
  <c r="E145" i="77"/>
  <c r="E146" i="77"/>
  <c r="E147" i="77"/>
  <c r="E148" i="77"/>
  <c r="E149" i="77"/>
  <c r="E150" i="77"/>
  <c r="E151" i="77"/>
  <c r="E152" i="77"/>
  <c r="E153" i="77"/>
  <c r="E154" i="77"/>
  <c r="E155" i="77"/>
  <c r="E156" i="77"/>
  <c r="E157" i="77"/>
  <c r="E158" i="77"/>
  <c r="E159" i="77"/>
  <c r="E160" i="77"/>
  <c r="E161" i="77"/>
  <c r="E162" i="77"/>
  <c r="E163" i="77"/>
  <c r="E164" i="77"/>
  <c r="E165" i="77"/>
  <c r="E166" i="77"/>
  <c r="E167" i="77"/>
  <c r="E168" i="77"/>
  <c r="E169" i="77"/>
  <c r="E170" i="77"/>
  <c r="E171" i="77"/>
  <c r="E172" i="77"/>
  <c r="E173" i="77"/>
  <c r="E174" i="77"/>
  <c r="E175" i="77"/>
  <c r="E176" i="77"/>
  <c r="E177" i="77"/>
  <c r="E178" i="77"/>
  <c r="E179" i="77"/>
  <c r="E180" i="77"/>
  <c r="E181" i="77"/>
  <c r="E182" i="77"/>
  <c r="E183" i="77"/>
  <c r="E184" i="77"/>
  <c r="E185" i="77"/>
  <c r="E186" i="77"/>
  <c r="E187" i="77"/>
  <c r="E188" i="77"/>
  <c r="E189" i="77"/>
  <c r="E190" i="77"/>
  <c r="E191" i="77"/>
  <c r="E192" i="77"/>
  <c r="E193" i="77"/>
  <c r="E194" i="77"/>
  <c r="E195" i="77"/>
  <c r="E196" i="77"/>
  <c r="E197" i="77"/>
  <c r="E198" i="77"/>
  <c r="E199" i="77"/>
  <c r="E200" i="77"/>
  <c r="E201" i="77"/>
  <c r="E202" i="77"/>
  <c r="E203" i="77"/>
  <c r="E204" i="77"/>
  <c r="E205" i="77"/>
  <c r="E206" i="77"/>
  <c r="E207" i="77"/>
  <c r="E208" i="77"/>
  <c r="E209" i="77"/>
  <c r="E210" i="77"/>
  <c r="E211" i="77"/>
  <c r="E212" i="77"/>
  <c r="E213" i="77"/>
  <c r="E214" i="77"/>
  <c r="E215" i="77"/>
  <c r="E216" i="77"/>
  <c r="E217" i="77"/>
  <c r="E218" i="77"/>
  <c r="E219" i="77"/>
  <c r="E220" i="77"/>
  <c r="E221" i="77"/>
  <c r="E222" i="77"/>
  <c r="E223" i="77"/>
  <c r="E224" i="77"/>
  <c r="E225" i="77"/>
  <c r="E226" i="77"/>
  <c r="E227" i="77"/>
  <c r="E228" i="77"/>
  <c r="E229" i="77"/>
  <c r="E230" i="77"/>
  <c r="E231" i="77"/>
  <c r="E232" i="77"/>
  <c r="E233" i="77"/>
  <c r="E234" i="77"/>
  <c r="E235" i="77"/>
  <c r="E236" i="77"/>
  <c r="E237" i="77"/>
  <c r="E238" i="77"/>
  <c r="E239" i="77"/>
  <c r="E240" i="77"/>
  <c r="E241" i="77"/>
  <c r="E242" i="77"/>
  <c r="E243" i="77"/>
  <c r="E244" i="77"/>
  <c r="E245" i="77"/>
  <c r="E246" i="77"/>
  <c r="E247" i="77"/>
  <c r="E248" i="77"/>
  <c r="E249" i="77"/>
  <c r="E250" i="77"/>
  <c r="E251" i="77"/>
  <c r="E252" i="77"/>
  <c r="E253" i="77"/>
  <c r="E254" i="77"/>
  <c r="E255" i="77"/>
  <c r="E256" i="77"/>
  <c r="E257" i="77"/>
  <c r="E258" i="77"/>
  <c r="E259" i="77"/>
  <c r="E260" i="77"/>
  <c r="E261" i="77"/>
  <c r="E262" i="77"/>
  <c r="E263" i="77"/>
  <c r="E264" i="77"/>
  <c r="E265" i="77"/>
  <c r="E266" i="77"/>
  <c r="E267" i="77"/>
  <c r="E268" i="77"/>
  <c r="E269" i="77"/>
  <c r="E270" i="77"/>
  <c r="E271" i="77"/>
  <c r="E272" i="77"/>
  <c r="E273" i="77"/>
  <c r="E274" i="77"/>
  <c r="E275" i="77"/>
  <c r="E276" i="77"/>
  <c r="E277" i="77"/>
  <c r="E278" i="77"/>
  <c r="E279" i="77"/>
  <c r="E280" i="77"/>
  <c r="E281" i="77"/>
  <c r="E282" i="77"/>
  <c r="E283" i="77"/>
  <c r="E284" i="77"/>
  <c r="E285" i="77"/>
  <c r="E286" i="77"/>
  <c r="E287" i="77"/>
  <c r="E288" i="77"/>
  <c r="E289" i="77"/>
  <c r="E290" i="77"/>
  <c r="E291" i="77"/>
  <c r="E292" i="77"/>
  <c r="E293" i="77"/>
  <c r="E294" i="77"/>
  <c r="E295" i="77"/>
  <c r="E296" i="77"/>
  <c r="E297" i="77"/>
  <c r="E298" i="77"/>
  <c r="E299" i="77"/>
  <c r="E300" i="77"/>
  <c r="E301" i="77"/>
  <c r="E302" i="77"/>
  <c r="E303" i="77"/>
  <c r="E304" i="77"/>
  <c r="E305" i="77"/>
  <c r="E306" i="77"/>
  <c r="E307" i="77"/>
  <c r="E308" i="77"/>
  <c r="E309" i="77"/>
  <c r="E310" i="77"/>
  <c r="E311" i="77"/>
  <c r="E312" i="77"/>
  <c r="E313" i="77"/>
  <c r="E314" i="77"/>
  <c r="E315" i="77"/>
  <c r="E316" i="77"/>
  <c r="E317" i="77"/>
  <c r="E318" i="77"/>
  <c r="E319" i="77"/>
  <c r="E320" i="77"/>
  <c r="E321" i="77"/>
  <c r="E322" i="77"/>
  <c r="E323" i="77"/>
  <c r="E324" i="77"/>
  <c r="E325" i="77"/>
  <c r="E326" i="77"/>
  <c r="E327" i="77"/>
  <c r="E328" i="77"/>
  <c r="E329" i="77"/>
  <c r="E330" i="77"/>
  <c r="E331" i="77"/>
  <c r="E332" i="77"/>
  <c r="E333" i="77"/>
  <c r="E334" i="77"/>
  <c r="E335" i="77"/>
  <c r="E336" i="77"/>
  <c r="E337" i="77"/>
  <c r="E338" i="77"/>
  <c r="E339" i="77"/>
  <c r="E340" i="77"/>
  <c r="E341" i="77"/>
  <c r="E342" i="77"/>
  <c r="E343" i="77"/>
  <c r="E344" i="77"/>
  <c r="E345" i="77"/>
  <c r="E346" i="77"/>
  <c r="E347" i="77"/>
  <c r="E348" i="77"/>
  <c r="E349" i="77"/>
  <c r="E350" i="77"/>
  <c r="E351" i="77"/>
  <c r="E352" i="77"/>
  <c r="E353" i="77"/>
  <c r="E354" i="77"/>
  <c r="E355" i="77"/>
  <c r="E356" i="77"/>
  <c r="E357" i="77"/>
  <c r="E358" i="77"/>
  <c r="E359" i="77"/>
  <c r="E360" i="77"/>
  <c r="E361" i="77"/>
  <c r="E362" i="77"/>
  <c r="E363" i="77"/>
  <c r="E364" i="77"/>
  <c r="E365" i="77"/>
  <c r="E366" i="77"/>
  <c r="E367" i="77"/>
  <c r="E368" i="77"/>
  <c r="E369" i="77"/>
  <c r="E370" i="77"/>
  <c r="E371" i="77"/>
  <c r="E372" i="77"/>
  <c r="E373" i="77"/>
  <c r="E374" i="77"/>
  <c r="E375" i="77"/>
  <c r="E376" i="77"/>
  <c r="E377" i="77"/>
  <c r="E378" i="77"/>
  <c r="E379" i="77"/>
  <c r="E380" i="77"/>
  <c r="E381" i="77"/>
  <c r="E382" i="77"/>
  <c r="E383" i="77"/>
  <c r="E384" i="77"/>
  <c r="E385" i="77"/>
  <c r="E386" i="77"/>
  <c r="E387" i="77"/>
  <c r="E388" i="77"/>
  <c r="E389" i="77"/>
  <c r="E390" i="77"/>
  <c r="E391" i="77"/>
  <c r="E392" i="77"/>
  <c r="E393" i="77"/>
  <c r="E394" i="77"/>
  <c r="E395" i="77"/>
  <c r="E396" i="77"/>
  <c r="E397" i="77"/>
  <c r="E398" i="77"/>
  <c r="E399" i="77"/>
  <c r="E400" i="77"/>
  <c r="E401" i="77"/>
  <c r="E402" i="77"/>
  <c r="E403" i="77"/>
  <c r="E404" i="77"/>
  <c r="E405" i="77"/>
  <c r="E406" i="77"/>
  <c r="E407" i="77"/>
  <c r="E408" i="77"/>
  <c r="E409" i="77"/>
  <c r="E410" i="77"/>
  <c r="E411" i="77"/>
  <c r="E412" i="77"/>
  <c r="E413" i="77"/>
  <c r="E414" i="77"/>
  <c r="E415" i="77"/>
  <c r="E416" i="77"/>
  <c r="E417" i="77"/>
  <c r="E418" i="77"/>
  <c r="E419" i="77"/>
  <c r="E420" i="77"/>
  <c r="E421" i="77"/>
  <c r="E422" i="77"/>
  <c r="E423" i="77"/>
  <c r="E424" i="77"/>
  <c r="E425" i="77"/>
  <c r="E426" i="77"/>
  <c r="E427" i="77"/>
  <c r="E428" i="77"/>
  <c r="E429" i="77"/>
  <c r="E430" i="77"/>
  <c r="E431" i="77"/>
  <c r="E432" i="77"/>
  <c r="E433" i="77"/>
  <c r="E434" i="77"/>
  <c r="E435" i="77"/>
  <c r="E436" i="77"/>
  <c r="E437" i="77"/>
  <c r="E438" i="77"/>
  <c r="E439" i="77"/>
  <c r="E440" i="77"/>
  <c r="E441" i="77"/>
  <c r="E442" i="77"/>
  <c r="E443" i="77"/>
  <c r="E444" i="77"/>
  <c r="E445" i="77"/>
  <c r="E446" i="77"/>
  <c r="E447" i="77"/>
  <c r="E448" i="77"/>
  <c r="E449" i="77"/>
  <c r="E450" i="77"/>
  <c r="E451" i="77"/>
  <c r="E452" i="77"/>
  <c r="E453" i="77"/>
  <c r="E454" i="77"/>
  <c r="E455" i="77"/>
  <c r="E456" i="77"/>
  <c r="E457" i="77"/>
  <c r="E458" i="77"/>
  <c r="E459" i="77"/>
  <c r="E460" i="77"/>
  <c r="E461" i="77"/>
  <c r="E462" i="77"/>
  <c r="E463" i="77"/>
  <c r="E464" i="77"/>
  <c r="E465" i="77"/>
  <c r="E466" i="77"/>
  <c r="E467" i="77"/>
  <c r="E468" i="77"/>
  <c r="E469" i="77"/>
  <c r="E470" i="77"/>
  <c r="E471" i="77"/>
  <c r="E472" i="77"/>
  <c r="E473" i="77"/>
  <c r="E474" i="77"/>
  <c r="E475" i="77"/>
  <c r="E476" i="77"/>
  <c r="E477" i="77"/>
  <c r="E478" i="77"/>
  <c r="E479" i="77"/>
  <c r="E480" i="77"/>
  <c r="E481" i="77"/>
  <c r="E482" i="77"/>
  <c r="E483" i="77"/>
  <c r="E484" i="77"/>
  <c r="E485" i="77"/>
  <c r="E486" i="77"/>
  <c r="E487" i="77"/>
  <c r="E488" i="77"/>
  <c r="E489" i="77"/>
  <c r="E490" i="77"/>
  <c r="E491" i="77"/>
  <c r="E492" i="77"/>
  <c r="E493" i="77"/>
  <c r="E494" i="77"/>
  <c r="E495" i="77"/>
  <c r="E496" i="77"/>
  <c r="E497" i="77"/>
  <c r="E498" i="77"/>
  <c r="E499" i="77"/>
  <c r="E500" i="77"/>
  <c r="E501" i="77"/>
  <c r="E502" i="77"/>
  <c r="E503" i="77"/>
  <c r="E504" i="77"/>
  <c r="E505" i="77"/>
  <c r="E506" i="77"/>
  <c r="E507" i="77"/>
  <c r="E508" i="77"/>
  <c r="E509" i="77"/>
  <c r="E510" i="77"/>
  <c r="E511" i="77"/>
  <c r="E512" i="77"/>
  <c r="E513" i="77"/>
  <c r="E514" i="77"/>
  <c r="E515" i="77"/>
  <c r="E516" i="77"/>
  <c r="E517" i="77"/>
  <c r="E518" i="77"/>
  <c r="E519" i="77"/>
  <c r="E520" i="77"/>
  <c r="E521" i="77"/>
  <c r="E522" i="77"/>
  <c r="E523" i="77"/>
  <c r="E524" i="77"/>
  <c r="E525" i="77"/>
  <c r="E526" i="77"/>
  <c r="E527" i="77"/>
  <c r="E528" i="77"/>
  <c r="E529" i="77"/>
  <c r="E530" i="77"/>
  <c r="E531" i="77"/>
  <c r="E532" i="77"/>
  <c r="E533" i="77"/>
  <c r="E534" i="77"/>
  <c r="E535" i="77"/>
  <c r="E536" i="77"/>
  <c r="E537" i="77"/>
  <c r="E538" i="77"/>
  <c r="E539" i="77"/>
  <c r="E540" i="77"/>
  <c r="E541" i="77"/>
  <c r="E542" i="77"/>
  <c r="E543" i="77"/>
  <c r="E544" i="77"/>
  <c r="E545" i="77"/>
  <c r="E546" i="77"/>
  <c r="E547" i="77"/>
  <c r="E548" i="77"/>
  <c r="E549" i="77"/>
  <c r="E550" i="77"/>
  <c r="E551" i="77"/>
  <c r="E552" i="77"/>
  <c r="E553" i="77"/>
  <c r="E554" i="77"/>
  <c r="E555" i="77"/>
  <c r="E556" i="77"/>
  <c r="E557" i="77"/>
  <c r="E558" i="77"/>
  <c r="E559" i="77"/>
  <c r="E560" i="77"/>
  <c r="E561" i="77"/>
  <c r="E562" i="77"/>
  <c r="E563" i="77"/>
  <c r="E564" i="77"/>
  <c r="E565" i="77"/>
  <c r="E566" i="77"/>
  <c r="E567" i="77"/>
  <c r="E568" i="77"/>
  <c r="E569" i="77"/>
  <c r="E570" i="77"/>
  <c r="E571" i="77"/>
  <c r="E572" i="77"/>
  <c r="E573" i="77"/>
  <c r="E574" i="77"/>
  <c r="E575" i="77"/>
  <c r="E576" i="77"/>
  <c r="E577" i="77"/>
  <c r="E578" i="77"/>
  <c r="E579" i="77"/>
  <c r="E580" i="77"/>
  <c r="E581" i="77"/>
  <c r="E582" i="77"/>
  <c r="E583" i="77"/>
  <c r="E584" i="77"/>
  <c r="E585" i="77"/>
  <c r="E586" i="77"/>
  <c r="E587" i="77"/>
  <c r="E588" i="77"/>
  <c r="E589" i="77"/>
  <c r="E590" i="77"/>
  <c r="E591" i="77"/>
  <c r="E592" i="77"/>
  <c r="E593" i="77"/>
  <c r="E594" i="77"/>
  <c r="E595" i="77"/>
  <c r="E596" i="77"/>
  <c r="E597" i="77"/>
  <c r="E598" i="77"/>
  <c r="E599" i="77"/>
  <c r="E600" i="77"/>
  <c r="E601" i="77"/>
  <c r="E602" i="77"/>
  <c r="E603" i="77"/>
  <c r="E604" i="77"/>
  <c r="E605" i="77"/>
  <c r="E606" i="77"/>
  <c r="E607" i="77"/>
  <c r="E608" i="77"/>
  <c r="E609" i="77"/>
  <c r="E610" i="77"/>
  <c r="E611" i="77"/>
  <c r="E612" i="77"/>
  <c r="E613" i="77"/>
  <c r="E614" i="77"/>
  <c r="E615" i="77"/>
  <c r="E616" i="77"/>
  <c r="E617" i="77"/>
  <c r="E618" i="77"/>
  <c r="E619" i="77"/>
  <c r="E620" i="77"/>
  <c r="E621" i="77"/>
  <c r="E622" i="77"/>
  <c r="E623" i="77"/>
  <c r="E624" i="77"/>
  <c r="E625" i="77"/>
  <c r="E626" i="77"/>
  <c r="E627" i="77"/>
  <c r="E628" i="77"/>
  <c r="E629" i="77"/>
  <c r="E630" i="77"/>
  <c r="E631" i="77"/>
  <c r="E632" i="77"/>
  <c r="E633" i="77"/>
  <c r="E634" i="77"/>
  <c r="E635" i="77"/>
  <c r="E636" i="77"/>
  <c r="E637" i="77"/>
  <c r="E638" i="77"/>
  <c r="E639" i="77"/>
  <c r="E640" i="77"/>
  <c r="E641" i="77"/>
  <c r="E642" i="77"/>
  <c r="E643" i="77"/>
  <c r="E644" i="77"/>
  <c r="E645" i="77"/>
  <c r="E646" i="77"/>
  <c r="E647" i="77"/>
  <c r="E648" i="77"/>
  <c r="E649" i="77"/>
  <c r="E650" i="77"/>
  <c r="E651" i="77"/>
  <c r="E652" i="77"/>
  <c r="E653" i="77"/>
  <c r="E654" i="77"/>
  <c r="E655" i="77"/>
  <c r="E656" i="77"/>
  <c r="E657" i="77"/>
  <c r="E658" i="77"/>
  <c r="E659" i="77"/>
  <c r="E660" i="77"/>
  <c r="E661" i="77"/>
  <c r="E662" i="77"/>
  <c r="E663" i="77"/>
  <c r="E664" i="77"/>
  <c r="E665" i="77"/>
  <c r="E666" i="77"/>
  <c r="E667" i="77"/>
  <c r="E668" i="77"/>
  <c r="E669" i="77"/>
  <c r="E670" i="77"/>
  <c r="E671" i="77"/>
  <c r="E672" i="77"/>
  <c r="E673" i="77"/>
  <c r="E674" i="77"/>
  <c r="E675" i="77"/>
  <c r="E676" i="77"/>
  <c r="E677" i="77"/>
  <c r="E678" i="77"/>
  <c r="E679" i="77"/>
  <c r="E680" i="77"/>
  <c r="E681" i="77"/>
  <c r="E682" i="77"/>
  <c r="E683" i="77"/>
  <c r="E684" i="77"/>
  <c r="E685" i="77"/>
  <c r="E686" i="77"/>
  <c r="E687" i="77"/>
  <c r="E688" i="77"/>
  <c r="E689" i="77"/>
  <c r="E690" i="77"/>
  <c r="E691" i="77"/>
  <c r="E692" i="77"/>
  <c r="E693" i="77"/>
  <c r="E694" i="77"/>
  <c r="E695" i="77"/>
  <c r="E696" i="77"/>
  <c r="E697" i="77"/>
  <c r="E698" i="77"/>
  <c r="E699" i="77"/>
  <c r="E700" i="77"/>
  <c r="E701" i="77"/>
  <c r="E702" i="77"/>
  <c r="E703" i="77"/>
  <c r="E704" i="77"/>
  <c r="E705" i="77"/>
  <c r="E706" i="77"/>
  <c r="E707" i="77"/>
  <c r="E708" i="77"/>
  <c r="E709" i="77"/>
  <c r="E710" i="77"/>
  <c r="E711" i="77"/>
  <c r="E712" i="77"/>
  <c r="E713" i="77"/>
  <c r="E714" i="77"/>
  <c r="E715" i="77"/>
  <c r="E716" i="77"/>
  <c r="E717" i="77"/>
  <c r="E718" i="77"/>
  <c r="E719" i="77"/>
  <c r="E720" i="77"/>
  <c r="E721" i="77"/>
  <c r="E722" i="77"/>
  <c r="E723" i="77"/>
  <c r="E724" i="77"/>
  <c r="E725" i="77"/>
  <c r="E726" i="77"/>
  <c r="E727" i="77"/>
  <c r="E728" i="77"/>
  <c r="E729" i="77"/>
  <c r="E730" i="77"/>
  <c r="E731" i="77"/>
  <c r="E732" i="77"/>
  <c r="E733" i="77"/>
  <c r="E734" i="77"/>
  <c r="E735" i="77"/>
  <c r="E736" i="77"/>
  <c r="E737" i="77"/>
  <c r="E738" i="77"/>
  <c r="E739" i="77"/>
  <c r="E740" i="77"/>
  <c r="E741" i="77"/>
  <c r="E742" i="77"/>
  <c r="E743" i="77"/>
  <c r="E744" i="77"/>
  <c r="E745" i="77"/>
  <c r="E746" i="77"/>
  <c r="E747" i="77"/>
  <c r="E748" i="77"/>
  <c r="E749" i="77"/>
  <c r="E750" i="77"/>
  <c r="E751" i="77"/>
  <c r="E752" i="77"/>
  <c r="E753" i="77"/>
  <c r="E754" i="77"/>
  <c r="E755" i="77"/>
  <c r="E756" i="77"/>
  <c r="E757" i="77"/>
  <c r="E758" i="77"/>
  <c r="E759" i="77"/>
  <c r="E760" i="77"/>
  <c r="E761" i="77"/>
  <c r="E762" i="77"/>
  <c r="E763" i="77"/>
  <c r="E764" i="77"/>
  <c r="E765" i="77"/>
  <c r="E766" i="77"/>
  <c r="E767" i="77"/>
  <c r="E768" i="77"/>
  <c r="E769" i="77"/>
  <c r="E770" i="77"/>
  <c r="E771" i="77"/>
  <c r="E772" i="77"/>
  <c r="E773" i="77"/>
  <c r="E774" i="77"/>
  <c r="E775" i="77"/>
  <c r="E776" i="77"/>
  <c r="E777" i="77"/>
  <c r="E778" i="77"/>
  <c r="E779" i="77"/>
  <c r="E780" i="77"/>
  <c r="E781" i="77"/>
  <c r="E782" i="77"/>
  <c r="E783" i="77"/>
  <c r="E784" i="77"/>
  <c r="E785" i="77"/>
  <c r="E786" i="77"/>
  <c r="E787" i="77"/>
  <c r="E788" i="77"/>
  <c r="E789" i="77"/>
  <c r="E790" i="77"/>
  <c r="E791" i="77"/>
  <c r="E792" i="77"/>
  <c r="E793" i="77"/>
  <c r="E794" i="77"/>
  <c r="E795" i="77"/>
  <c r="E796" i="77"/>
  <c r="E797" i="77"/>
  <c r="E798" i="77"/>
  <c r="E799" i="77"/>
  <c r="E800" i="77"/>
  <c r="E801" i="77"/>
  <c r="E802" i="77"/>
  <c r="E803" i="77"/>
  <c r="E804" i="77"/>
  <c r="E805" i="77"/>
  <c r="E806" i="77"/>
  <c r="E807" i="77"/>
  <c r="E808" i="77"/>
  <c r="E809" i="77"/>
  <c r="E810" i="77"/>
  <c r="E811" i="77"/>
  <c r="E812" i="77"/>
  <c r="E813" i="77"/>
  <c r="E814" i="77"/>
  <c r="E815" i="77"/>
  <c r="E816" i="77"/>
  <c r="E817" i="77"/>
  <c r="E818" i="77"/>
  <c r="E819" i="77"/>
  <c r="E820" i="77"/>
  <c r="G48" i="56" l="1"/>
  <c r="I49" i="56"/>
  <c r="I50" i="56"/>
  <c r="I51" i="56"/>
  <c r="I52" i="56"/>
  <c r="I53" i="56"/>
  <c r="I54" i="56"/>
  <c r="I55" i="56"/>
  <c r="I56" i="56"/>
  <c r="I57" i="56"/>
  <c r="I48" i="56"/>
  <c r="H49" i="56"/>
  <c r="H50" i="56"/>
  <c r="H51" i="56"/>
  <c r="H52" i="56"/>
  <c r="H53" i="56"/>
  <c r="H54" i="56"/>
  <c r="H55" i="56"/>
  <c r="H56" i="56"/>
  <c r="H57" i="56"/>
  <c r="H48" i="56"/>
  <c r="G47" i="56"/>
  <c r="G58" i="56"/>
  <c r="G49" i="56"/>
  <c r="G50" i="56"/>
  <c r="G51" i="56"/>
  <c r="G52" i="56"/>
  <c r="G53" i="56"/>
  <c r="G54" i="56"/>
  <c r="G55" i="56"/>
  <c r="G56" i="56"/>
  <c r="G57" i="56"/>
  <c r="I81" i="48" l="1"/>
  <c r="H81" i="48"/>
  <c r="G80" i="48"/>
  <c r="F80" i="48"/>
  <c r="O42" i="3" l="1"/>
  <c r="O33" i="4" l="1"/>
  <c r="N33" i="4"/>
  <c r="M33" i="4"/>
  <c r="L33" i="4"/>
  <c r="K33" i="4"/>
  <c r="J33" i="4"/>
  <c r="I33" i="4"/>
  <c r="H33" i="4"/>
  <c r="G33" i="4"/>
  <c r="F33" i="4"/>
  <c r="E33" i="4"/>
  <c r="N42" i="3"/>
  <c r="M42" i="3"/>
  <c r="L42" i="3"/>
  <c r="K42" i="3"/>
  <c r="J42" i="3"/>
  <c r="I42" i="3"/>
  <c r="H42" i="3"/>
  <c r="G42" i="3"/>
  <c r="F42" i="3"/>
  <c r="E42" i="3"/>
  <c r="P41" i="3"/>
  <c r="P40" i="3"/>
  <c r="P42" i="3" s="1"/>
</calcChain>
</file>

<file path=xl/sharedStrings.xml><?xml version="1.0" encoding="utf-8"?>
<sst xmlns="http://schemas.openxmlformats.org/spreadsheetml/2006/main" count="1268" uniqueCount="432">
  <si>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</si>
  <si>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</si>
  <si>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</si>
  <si>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</si>
  <si>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</si>
  <si>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</si>
  <si>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</si>
  <si>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</si>
  <si>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</si>
  <si>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</si>
  <si>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</si>
  <si>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</si>
  <si>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</si>
  <si>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</si>
  <si>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</si>
  <si>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</si>
  <si>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</si>
  <si>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</si>
  <si>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</si>
  <si>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</si>
  <si>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</si>
  <si>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</si>
  <si>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</si>
  <si>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</si>
  <si>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</si>
  <si>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</si>
  <si>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</si>
  <si>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WA</t>
  </si>
  <si>
    <t>Vic</t>
  </si>
  <si>
    <t>SA</t>
  </si>
  <si>
    <t>Qld</t>
  </si>
  <si>
    <t>NT</t>
  </si>
  <si>
    <t>NSW</t>
  </si>
  <si>
    <t>WA (OCE forecast)</t>
  </si>
  <si>
    <t>Rest of Australia (OCE forecast)</t>
  </si>
  <si>
    <t>WA share of total (RHS)</t>
  </si>
  <si>
    <t>Tas</t>
  </si>
  <si>
    <t>Coal</t>
  </si>
  <si>
    <t>Oil</t>
  </si>
  <si>
    <t>Renewables</t>
  </si>
  <si>
    <t>Q3 2014</t>
  </si>
  <si>
    <t>Q4 2014</t>
  </si>
  <si>
    <t>Q1 2015</t>
  </si>
  <si>
    <t>Q2 2015</t>
  </si>
  <si>
    <t>Date</t>
  </si>
  <si>
    <t>DBNGP utilisation (7 day moving average)</t>
  </si>
  <si>
    <t>DBNGP nameplate capacity</t>
  </si>
  <si>
    <t>DBNGP daily utilisation (TJ/day)</t>
  </si>
  <si>
    <t>GGP 7 day moving average</t>
  </si>
  <si>
    <t>GGP nameplate capacity</t>
  </si>
  <si>
    <t>GGP daily utilisation (TJ/day)</t>
  </si>
  <si>
    <t>Metro</t>
  </si>
  <si>
    <t>Dampier</t>
  </si>
  <si>
    <t>Empire Oil and Gas</t>
  </si>
  <si>
    <t>Beharra Springs</t>
  </si>
  <si>
    <t>Dongara</t>
  </si>
  <si>
    <t>Wheatstone</t>
  </si>
  <si>
    <t>Gorgon</t>
  </si>
  <si>
    <t>Macedon</t>
  </si>
  <si>
    <t>Devil Creek</t>
  </si>
  <si>
    <t>Varanus Island</t>
  </si>
  <si>
    <t>KGP</t>
  </si>
  <si>
    <t>Gas Day</t>
  </si>
  <si>
    <t>Production Availability</t>
  </si>
  <si>
    <t>Injections</t>
  </si>
  <si>
    <t>Withdrawals</t>
  </si>
  <si>
    <t>Name</t>
  </si>
  <si>
    <t>South-West</t>
  </si>
  <si>
    <t>Karratha Gas Plant</t>
  </si>
  <si>
    <t>Yara Fertilisers</t>
  </si>
  <si>
    <t>Pluto</t>
  </si>
  <si>
    <t>Robe River</t>
  </si>
  <si>
    <t>Yurrali Maya Power Station</t>
  </si>
  <si>
    <t>PEP Interconnect</t>
  </si>
  <si>
    <t>Maitland LNG Plant</t>
  </si>
  <si>
    <t>Sino Iron Project Power Station</t>
  </si>
  <si>
    <t>FRGP Interconnect</t>
  </si>
  <si>
    <t>GGP Interconnect</t>
  </si>
  <si>
    <t>Ashburton</t>
  </si>
  <si>
    <t>Exmouth Power Station</t>
  </si>
  <si>
    <t>Carnarvon Power Station</t>
  </si>
  <si>
    <t>MWP Interconnect</t>
  </si>
  <si>
    <t>Nangetty Road</t>
  </si>
  <si>
    <t>Mungarra Power Station</t>
  </si>
  <si>
    <t>Cockburn Cement</t>
  </si>
  <si>
    <t>Eneabba</t>
  </si>
  <si>
    <t>Red Gully</t>
  </si>
  <si>
    <t>NewGen Neerabup Power Station</t>
  </si>
  <si>
    <t>Pinjar Power Station</t>
  </si>
  <si>
    <t>Ellenbrook</t>
  </si>
  <si>
    <t>North Metro</t>
  </si>
  <si>
    <t>South Metro</t>
  </si>
  <si>
    <t>Wesfarmers LPG</t>
  </si>
  <si>
    <t>Wesfarmers Gas</t>
  </si>
  <si>
    <t>Australian Gold Reagents</t>
  </si>
  <si>
    <t>Burton Place</t>
  </si>
  <si>
    <t>Thomas Road</t>
  </si>
  <si>
    <t>Kwinana Cogeneration Plant</t>
  </si>
  <si>
    <t>CSBP Ammonia</t>
  </si>
  <si>
    <t>Kwinana Power Station</t>
  </si>
  <si>
    <t>Barter Road</t>
  </si>
  <si>
    <t>NewGen Kwinana &amp; Cockburn Power Stations</t>
  </si>
  <si>
    <t>Kwinana Nickel Refinery</t>
  </si>
  <si>
    <t>Alcoa Kwinana</t>
  </si>
  <si>
    <t>Rockingham</t>
  </si>
  <si>
    <t>Pinjarra Town</t>
  </si>
  <si>
    <t>Alcoa Pinjarra</t>
  </si>
  <si>
    <t>Pinjarra Power Station</t>
  </si>
  <si>
    <t>Oakley Rd</t>
  </si>
  <si>
    <t>Alcoa Wagerup</t>
  </si>
  <si>
    <t>Wagerup Power Station</t>
  </si>
  <si>
    <t>Harvey</t>
  </si>
  <si>
    <t>Kemerton</t>
  </si>
  <si>
    <t>Kemerton Power Station</t>
  </si>
  <si>
    <t>Clifton Road</t>
  </si>
  <si>
    <t>Worsley Alumina</t>
  </si>
  <si>
    <t>Worsley Alumina, SWCJV Power Station</t>
  </si>
  <si>
    <t>Full Haul</t>
  </si>
  <si>
    <t>Part Haul</t>
  </si>
  <si>
    <t>Back Haul</t>
  </si>
  <si>
    <t>Contracted Capacity</t>
  </si>
  <si>
    <t>Type</t>
  </si>
  <si>
    <t>Capacity</t>
  </si>
  <si>
    <t>Throughput</t>
  </si>
  <si>
    <t>VIC</t>
  </si>
  <si>
    <t>QLD</t>
  </si>
  <si>
    <t>TAS</t>
  </si>
  <si>
    <t>Origin Energy</t>
  </si>
  <si>
    <t>Quadrant Energy (Apache Energy)</t>
  </si>
  <si>
    <t>Q1 2010</t>
  </si>
  <si>
    <t>Q2 2010</t>
  </si>
  <si>
    <t>Q3 2010</t>
  </si>
  <si>
    <t>Q4 2010</t>
  </si>
  <si>
    <t>Q1 2011</t>
  </si>
  <si>
    <t>Q2 2011</t>
  </si>
  <si>
    <t>Q3 2011</t>
  </si>
  <si>
    <t>Q4 2011</t>
  </si>
  <si>
    <t>Q1 2012</t>
  </si>
  <si>
    <t>Q2 2012</t>
  </si>
  <si>
    <t>Q3 2012</t>
  </si>
  <si>
    <t>Q4 2012</t>
  </si>
  <si>
    <t>Q1 2013</t>
  </si>
  <si>
    <t>Q2 2013</t>
  </si>
  <si>
    <t>Q3 2013</t>
  </si>
  <si>
    <t>Q4 2013</t>
  </si>
  <si>
    <t>Q1 2014</t>
  </si>
  <si>
    <t>Q2 2014</t>
  </si>
  <si>
    <t>Q3 2015</t>
  </si>
  <si>
    <t>Woodside</t>
  </si>
  <si>
    <t>BHP Billiton</t>
  </si>
  <si>
    <t>Others</t>
  </si>
  <si>
    <t>Estimated production capacity</t>
  </si>
  <si>
    <t>Santos</t>
  </si>
  <si>
    <t>Chevron</t>
  </si>
  <si>
    <t>BP Australia</t>
  </si>
  <si>
    <t>Shell Australia</t>
  </si>
  <si>
    <t>MIMI</t>
  </si>
  <si>
    <t>Tap Oil</t>
  </si>
  <si>
    <t>Kufpec</t>
  </si>
  <si>
    <t>AWE</t>
  </si>
  <si>
    <t>Empire</t>
  </si>
  <si>
    <t>ERM Power</t>
  </si>
  <si>
    <t>State</t>
  </si>
  <si>
    <t>Status</t>
  </si>
  <si>
    <t>Project</t>
  </si>
  <si>
    <t>Firm</t>
  </si>
  <si>
    <t>North West Shelf</t>
  </si>
  <si>
    <t>Pluto Train 1</t>
  </si>
  <si>
    <t>Gorgon Train 1, 2 &amp; 3</t>
  </si>
  <si>
    <t>Speculative</t>
  </si>
  <si>
    <t>Gorgon Train 4</t>
  </si>
  <si>
    <t>Prelude FLNG</t>
  </si>
  <si>
    <t>Browse</t>
  </si>
  <si>
    <t>Scarborough</t>
  </si>
  <si>
    <t>Bonaparte</t>
  </si>
  <si>
    <t>PTTEP Cash Maple FLNG</t>
  </si>
  <si>
    <t>Total capacity (speculative and committed)</t>
  </si>
  <si>
    <t>Total committed capacity</t>
  </si>
  <si>
    <t>Annual LNG exports (LHS)</t>
  </si>
  <si>
    <t>Price (RHS)</t>
  </si>
  <si>
    <t>Category</t>
  </si>
  <si>
    <t>Pad 1</t>
  </si>
  <si>
    <t>Pad 2</t>
  </si>
  <si>
    <t>&lt; 10 TJ per day</t>
  </si>
  <si>
    <t>10-20 TJ per day</t>
  </si>
  <si>
    <t>20 - 30 TJ per day</t>
  </si>
  <si>
    <t>30 - 40 TJ per day</t>
  </si>
  <si>
    <t>40 - 50 TJ per day</t>
  </si>
  <si>
    <t>&gt;50 TJ per day</t>
  </si>
  <si>
    <t>Mondarra T</t>
  </si>
  <si>
    <t>Mondarra I</t>
  </si>
  <si>
    <t>Mondarra O</t>
  </si>
  <si>
    <t>Base scenario - non-SWIS</t>
  </si>
  <si>
    <t>High scenario - non-SWIS</t>
  </si>
  <si>
    <t>Base scenario - SWIS</t>
  </si>
  <si>
    <t>High scenario - SWIS</t>
  </si>
  <si>
    <t>Axis</t>
  </si>
  <si>
    <t>SWIS - Base</t>
  </si>
  <si>
    <t>SWIS - High</t>
  </si>
  <si>
    <t>Non-SWIS - Base</t>
  </si>
  <si>
    <t>Non-SWIS - High</t>
  </si>
  <si>
    <t>Production facilities</t>
  </si>
  <si>
    <t>Gas field</t>
  </si>
  <si>
    <t>Operator</t>
  </si>
  <si>
    <t>Basin</t>
  </si>
  <si>
    <t>NWS JVs fields</t>
  </si>
  <si>
    <t>Carnarvon</t>
  </si>
  <si>
    <t>John Brookes, Harriet gas fields and Spar/Halyard</t>
  </si>
  <si>
    <t>Quadrant Energy</t>
  </si>
  <si>
    <t>Reindeer</t>
  </si>
  <si>
    <t>Perth</t>
  </si>
  <si>
    <t>Red Gully and Gingin</t>
  </si>
  <si>
    <t>Estimated 2P reserves (PJ)</t>
  </si>
  <si>
    <t>Years remaining (implied)</t>
  </si>
  <si>
    <t xml:space="preserve">903.51 (Maximum 16.3 mtpa LNG Production </t>
  </si>
  <si>
    <t>Not outlined in Annual Report^</t>
  </si>
  <si>
    <t>AWE Limited/</t>
  </si>
  <si>
    <t>35.7^</t>
  </si>
  <si>
    <t xml:space="preserve">Note: </t>
  </si>
  <si>
    <t>Base</t>
  </si>
  <si>
    <t>EIA shale resources (2013)</t>
  </si>
  <si>
    <t xml:space="preserve">Total </t>
  </si>
  <si>
    <t>Resources and Reserves</t>
  </si>
  <si>
    <t>Number of delivery points</t>
  </si>
  <si>
    <t>Per cent of daily average consumption</t>
  </si>
  <si>
    <t>2P reserves</t>
  </si>
  <si>
    <t>Source: APPEA</t>
  </si>
  <si>
    <t>Canning</t>
  </si>
  <si>
    <t>Expected gas demand range</t>
  </si>
  <si>
    <t>Total production capacity</t>
  </si>
  <si>
    <t>Bottom area</t>
  </si>
  <si>
    <t>High case potential gas supply forecast</t>
  </si>
  <si>
    <t>Base case potential gas supply forecast</t>
  </si>
  <si>
    <t>High gas demand forecasts</t>
  </si>
  <si>
    <t>Base gas demand forecasts</t>
  </si>
  <si>
    <t>Bottom line</t>
  </si>
  <si>
    <t>Top line</t>
  </si>
  <si>
    <t>Min</t>
  </si>
  <si>
    <t>Max</t>
  </si>
  <si>
    <t>Actual - non-SWIS</t>
  </si>
  <si>
    <t>Actual - SWIS</t>
  </si>
  <si>
    <t>Source: NIEIR forecasts 2016 to 2025</t>
  </si>
  <si>
    <t>Per cent of days since GBB start</t>
  </si>
  <si>
    <t>Rest of Australia (actual)</t>
  </si>
  <si>
    <t>Darwin</t>
  </si>
  <si>
    <t>Ichthys</t>
  </si>
  <si>
    <t>APLNG</t>
  </si>
  <si>
    <t>QCLNG</t>
  </si>
  <si>
    <t>Fisherman's Landing</t>
  </si>
  <si>
    <t>Sunrise</t>
  </si>
  <si>
    <t>Years remaining beyond 2025</t>
  </si>
  <si>
    <t>Month</t>
  </si>
  <si>
    <t>Figure 3.1: Domestic gas demand forecast model</t>
  </si>
  <si>
    <t>Figure 3.2: NIEIR's top-down  forecast methodology</t>
  </si>
  <si>
    <t>Figure 3.6: Forecast medium-to-long term average (ex-plant) new domestic contract gas prices (real), 2016 to 2025</t>
  </si>
  <si>
    <t xml:space="preserve">Figure 4.1: Domestic gas demand forecasts, 2016 to 2025 </t>
  </si>
  <si>
    <t>Figure 4.2: Actual gas demand and forecasts for SWIS and non-SWIS regions, 2013 to 2025</t>
  </si>
  <si>
    <t>Figure 4.3: Total gas demand forecasts, 2016 to 2025</t>
  </si>
  <si>
    <t>Figure 4.4: Projected gas production capacity in the WA domestic gas market, 2016 to 2025</t>
  </si>
  <si>
    <t>Figure 4.5: Potential domestic gas supply forecasts, 2016 to 2025</t>
  </si>
  <si>
    <t>Figure 4.6: Gas market balance, 2016 to 2025</t>
  </si>
  <si>
    <t>Figure 5.3: Estimated WA resources and reserves, 2014</t>
  </si>
  <si>
    <t>2015 (ongoing)</t>
  </si>
  <si>
    <t>Peak day demand (proportion of capacity)</t>
  </si>
  <si>
    <t>Actual</t>
  </si>
  <si>
    <t>December 2014 gas demand - Base scenario</t>
  </si>
  <si>
    <t>December 2014 gas demand - High scenario</t>
  </si>
  <si>
    <t>December 2015 gas demand - Base scenario</t>
  </si>
  <si>
    <t>December 2015 gas demand - High scenario</t>
  </si>
  <si>
    <t>High</t>
  </si>
  <si>
    <t>Base potential gas supply (2015)</t>
  </si>
  <si>
    <t>High potential gas supply (2015)</t>
  </si>
  <si>
    <t>Upper potential gas supply (2014)</t>
  </si>
  <si>
    <t>Base (December 2015)</t>
  </si>
  <si>
    <t>Base (December 2014)</t>
  </si>
  <si>
    <t>Contact</t>
  </si>
  <si>
    <t>For further information about the data and graphs contained in this spreadsheet, please contact the System Capacity team as follows:</t>
  </si>
  <si>
    <t>Phone:</t>
  </si>
  <si>
    <t xml:space="preserve"> (08) 9254 4300</t>
  </si>
  <si>
    <t>Email:</t>
  </si>
  <si>
    <t>capacity@imowa.com.au</t>
  </si>
  <si>
    <t>Abbreviations</t>
  </si>
  <si>
    <t>A$</t>
  </si>
  <si>
    <t>Australian dollar</t>
  </si>
  <si>
    <t>AER</t>
  </si>
  <si>
    <t>Australian Energy Regulator</t>
  </si>
  <si>
    <t>APPEA</t>
  </si>
  <si>
    <t>Australian Petroleum Production and Exploration Association</t>
  </si>
  <si>
    <t>DBNGP</t>
  </si>
  <si>
    <t>Dampier to Bunbury Natural Gas Pipeline</t>
  </si>
  <si>
    <t>DMP</t>
  </si>
  <si>
    <t>Department of Mines and Petroleum (WA)</t>
  </si>
  <si>
    <t>DSD</t>
  </si>
  <si>
    <t>Department of State Development (WA)</t>
  </si>
  <si>
    <t>GGP</t>
  </si>
  <si>
    <t>Goldfields Gas Pipeline</t>
  </si>
  <si>
    <t>GIIGNL</t>
  </si>
  <si>
    <t>Groupe International Des Importateurs De Gaz Naturel Liquefie</t>
  </si>
  <si>
    <t>GJ</t>
  </si>
  <si>
    <t>Gigajoule</t>
  </si>
  <si>
    <t>GSOO</t>
  </si>
  <si>
    <t>Gas Statement of Opportunities</t>
  </si>
  <si>
    <t>GWh</t>
  </si>
  <si>
    <t>Gigawatt-hour</t>
  </si>
  <si>
    <t>IMO</t>
  </si>
  <si>
    <t>Independent Market Operator</t>
  </si>
  <si>
    <t>JV</t>
  </si>
  <si>
    <t>Joint venture</t>
  </si>
  <si>
    <t>LNG</t>
  </si>
  <si>
    <t>Liquefied natural gas</t>
  </si>
  <si>
    <t>LPG</t>
  </si>
  <si>
    <t>Liquefied petroleum gas</t>
  </si>
  <si>
    <t>Japan Australia LNG</t>
  </si>
  <si>
    <t>Million tonnes per annum</t>
  </si>
  <si>
    <t>m3</t>
  </si>
  <si>
    <t>Cubic meters</t>
  </si>
  <si>
    <t>NIEIR</t>
  </si>
  <si>
    <t>National Institute of Economic and Industry Research</t>
  </si>
  <si>
    <t>PJ</t>
  </si>
  <si>
    <t>Petajoule</t>
  </si>
  <si>
    <t>SWIS</t>
  </si>
  <si>
    <t>South West Interconnected System</t>
  </si>
  <si>
    <t>TJ</t>
  </si>
  <si>
    <t>Terajoule</t>
  </si>
  <si>
    <t>US$</t>
  </si>
  <si>
    <t>Contents</t>
  </si>
  <si>
    <t>Source: ABS (2015), WA Department of Treasury (2015) and NIEIR</t>
  </si>
  <si>
    <t>Source: IMO forecasts 2016 to 2025</t>
  </si>
  <si>
    <t>Source: Geoscience Australia (2014), gas basins in Australia (offshore and onshore)</t>
  </si>
  <si>
    <t>Source: Respective corporate websites, Wood Mackenzie and government publications</t>
  </si>
  <si>
    <t>Figure 3.2: NIEIR’s top-down forecast methodology</t>
  </si>
  <si>
    <t>Figure 3.3: Total gas demand forecast model</t>
  </si>
  <si>
    <t>Figure 4.1: Domestic gas demand forecasts, 2016 to 2025</t>
  </si>
  <si>
    <t>Figure 5.1: Australian gas basins</t>
  </si>
  <si>
    <t>Gas</t>
  </si>
  <si>
    <t>Renewable</t>
  </si>
  <si>
    <t>Gas/diesel</t>
  </si>
  <si>
    <t>Coal/gas</t>
  </si>
  <si>
    <t>Diesel</t>
  </si>
  <si>
    <t>Iron Ore Price (A$ per tonne)</t>
  </si>
  <si>
    <t>Average yearly price</t>
  </si>
  <si>
    <t>Year</t>
  </si>
  <si>
    <t>WA GSP</t>
  </si>
  <si>
    <t>177.5 (Domestic)</t>
  </si>
  <si>
    <t>17.8^^</t>
  </si>
  <si>
    <t>Dongara and</t>
  </si>
  <si>
    <t>GLNG</t>
  </si>
  <si>
    <t>Long-term</t>
  </si>
  <si>
    <t>Spot/short-term</t>
  </si>
  <si>
    <r>
      <t>389</t>
    </r>
    <r>
      <rPr>
        <vertAlign val="superscript"/>
        <sz val="10"/>
        <rFont val="Arial"/>
        <family val="2"/>
        <scheme val="minor"/>
      </rPr>
      <t>#</t>
    </r>
  </si>
  <si>
    <r>
      <t>2.9</t>
    </r>
    <r>
      <rPr>
        <vertAlign val="superscript"/>
        <sz val="10"/>
        <rFont val="Arial"/>
        <family val="2"/>
        <scheme val="minor"/>
      </rPr>
      <t>@@</t>
    </r>
  </si>
  <si>
    <r>
      <t>496</t>
    </r>
    <r>
      <rPr>
        <vertAlign val="superscript"/>
        <sz val="10"/>
        <rFont val="Arial"/>
        <family val="2"/>
        <scheme val="minor"/>
      </rPr>
      <t>@</t>
    </r>
  </si>
  <si>
    <t>Estimated total annual production (PJ) - 2015 **</t>
  </si>
  <si>
    <r>
      <t xml:space="preserve">Table does not consider LPG production. </t>
    </r>
    <r>
      <rPr>
        <vertAlign val="superscript"/>
        <sz val="10"/>
        <rFont val="Arial"/>
        <family val="2"/>
        <scheme val="minor"/>
      </rPr>
      <t>#</t>
    </r>
    <r>
      <rPr>
        <sz val="10"/>
        <rFont val="Arial"/>
        <family val="2"/>
        <scheme val="minor"/>
      </rPr>
      <t xml:space="preserve">Does not include reserves from the Caribou field. ^A sum of gas reserves reported in AWE Limited’s (2015) Annual Report and Origin’s (2015) Annual Reserves Report for the Perth Basin, the reserves do not include recently discovered Senecio and Waitsia gas fields. </t>
    </r>
    <r>
      <rPr>
        <vertAlign val="superscript"/>
        <sz val="10"/>
        <rFont val="Arial"/>
        <family val="2"/>
        <scheme val="minor"/>
      </rPr>
      <t>@</t>
    </r>
    <r>
      <rPr>
        <sz val="10"/>
        <rFont val="Arial"/>
        <family val="2"/>
        <scheme val="minor"/>
      </rPr>
      <t xml:space="preserve">Reserves for Macedon may be significantly higher than figures suggest as gas extracted from the Pyrenees Floating Production Storage and Offloading (FSPO) project is re-injected into the Macedon field for future recovery. BHP Billiton (2013) has also publicly announced that Macedon will produce gas until at least 2033. ^^Empire Oil and Gas’s reserves have been updated to reflect gas reserves reported in the 2015 annual report. </t>
    </r>
    <r>
      <rPr>
        <vertAlign val="superscript"/>
        <sz val="10"/>
        <rFont val="Arial"/>
        <family val="2"/>
        <scheme val="minor"/>
      </rPr>
      <t>@@</t>
    </r>
    <r>
      <rPr>
        <sz val="10"/>
        <rFont val="Arial"/>
        <family val="2"/>
        <scheme val="minor"/>
      </rPr>
      <t>While the estimate is low, AWE Limited’s Senecio field is attempting to backfill the Dongara gas production facility. **Estimated using GBB data – 1 January 2015 to 30 September 2015.</t>
    </r>
    <r>
      <rPr>
        <sz val="10"/>
        <color rgb="FF000000"/>
        <rFont val="Arial"/>
        <family val="2"/>
        <scheme val="minor"/>
      </rPr>
      <t>  </t>
    </r>
  </si>
  <si>
    <t>Confidential</t>
  </si>
  <si>
    <t>2P</t>
  </si>
  <si>
    <t>2P+EDR</t>
  </si>
  <si>
    <t>McKelvey's EDR</t>
  </si>
  <si>
    <t>McKelvey's SDR</t>
  </si>
  <si>
    <t>2P+EDR+SDR</t>
  </si>
  <si>
    <t>Total</t>
  </si>
  <si>
    <t>Tight gas estimates (official)</t>
  </si>
  <si>
    <t>Average GSP
(2004-05 to 2013-14)</t>
  </si>
  <si>
    <t>WA treasury forecast
(2015-16 to 2018-2019)</t>
  </si>
  <si>
    <t>NIEIR forecast</t>
  </si>
  <si>
    <t>Figure ES.3: Gas transmissions pipelines in WA</t>
  </si>
  <si>
    <t>Figure 2.3: Distribution of facility consumption by average daily consumption, July 2014 to June 2015</t>
  </si>
  <si>
    <t>Figure 2.6: Residential gas consumption per connection by state, 2009-10 to 2013-14</t>
  </si>
  <si>
    <t>Figure 2.10: Production capacity availability 1 August 2013 to 31 August 2015</t>
  </si>
  <si>
    <t>Figure 2.11: Gas transmission pipelines in WA</t>
  </si>
  <si>
    <t>Figure 2.14: DBNGP contracted capacity by type of service</t>
  </si>
  <si>
    <t>Figure 2.16: GGP capacity and quantity of gas shipped, 2008-09 to 2014-15</t>
  </si>
  <si>
    <t>Figure 2.18: WA LNG export volume and prices, 1989-90 to 2014-15</t>
  </si>
  <si>
    <t>Figure 2.1: Australia’s gas consumption, 2003-04 to 2013-14</t>
  </si>
  <si>
    <t>Figure 2.2: WA’s primary fuel consumption by energy source, 2003-04 to 2013-14</t>
  </si>
  <si>
    <t>Figure 2.4: Gas market structure</t>
  </si>
  <si>
    <t>Figure 2.5: Electricity generation in the SWIS by fuel type, 2007 to 2014</t>
  </si>
  <si>
    <t>Figure 2.7: Australia’s gas market supply (includes domestic gas, LNG and petroleum processing), 2004-05 to 2015-16</t>
  </si>
  <si>
    <t>Figure 2.8: Estimated market share of all WA domestic gas suppliers, Q1 2010 to Q3 2015</t>
  </si>
  <si>
    <t>Figure 2.9 Domestic gas production capacity and actual gas production by operator, Q1 2010 to Q3 2015</t>
  </si>
  <si>
    <t>Figure 2.12: DBNGP pipeline utilisation, 1 August 2013 to 30 September 2015</t>
  </si>
  <si>
    <t>Figure 2.15: GGP pipeline utilisation, 1 August 2013 to 30 September 2015</t>
  </si>
  <si>
    <t>Figure 2.19: Total estimated LNG export capacity in WA, 2015 to 2025</t>
  </si>
  <si>
    <t>Figure 3.5: Iron ore prices per dry metric tonne ($A/62 per cent iron content), January 2011 to June 2015</t>
  </si>
  <si>
    <t>Figure 5.2: Number of exploration wells drilled, 1990 to 2015</t>
  </si>
  <si>
    <t>This spreadsheet contains the data and figures from the 2015 Gas Statement of Opportunities (GSOO).</t>
  </si>
  <si>
    <t>2015 Gas Statement of Opportunities: data and figures</t>
  </si>
  <si>
    <t>GJ/connection</t>
  </si>
  <si>
    <t>Source: NIEIR and IMO forecasts 2015</t>
  </si>
  <si>
    <t>Figure 2.17: MGSF injections and withdrawals, 1 August 2013 to 30 September 2015</t>
  </si>
  <si>
    <t>Figure ES.1: Domestic gas market balance, 2016 to 2025</t>
  </si>
  <si>
    <t>Source: NIEIR and IMO forecasts, 2015</t>
  </si>
  <si>
    <t>Figure 2.9: Domestic gas production capacity and actual gas production by operator, Q1 2010 to Q3 2015</t>
  </si>
  <si>
    <t>Source: NIEIR forecasts, 2015 to 2024 and 2016 to 2025</t>
  </si>
  <si>
    <t>Source: GIIGNL (2013 to 2015)</t>
  </si>
  <si>
    <t>United States dollar</t>
  </si>
  <si>
    <t>Base case gas demand forecast</t>
  </si>
  <si>
    <t>High case gas demand forecast</t>
  </si>
  <si>
    <t>OCE</t>
  </si>
  <si>
    <t>Office of the Chief Economist</t>
  </si>
  <si>
    <t>GBB</t>
  </si>
  <si>
    <t>Gas Bulletin Board</t>
  </si>
  <si>
    <t>ESOO</t>
  </si>
  <si>
    <t>Electricity Statement of Opportunities</t>
  </si>
  <si>
    <t>mtpa</t>
  </si>
  <si>
    <t>Figure 3.4: Comparison of GSP forecasts, NIEIR and WA Treasury, 2004-05 to 2019-20</t>
  </si>
  <si>
    <t>Source: Office of the Chief Economist (OCE) (2015a)</t>
  </si>
  <si>
    <t>Source: OCE (2015a)</t>
  </si>
  <si>
    <t>Source: OCE (2015a), OCE (2015b) and OCE (2015c)</t>
  </si>
  <si>
    <t>Source: DMP (2015b)</t>
  </si>
  <si>
    <t>Source: Estimates based on EnergyQuest (2015) and AWE Limited (2015a)</t>
  </si>
  <si>
    <t>Source: Argus Media (2015) and Australian Institute of Petroleum (2015)</t>
  </si>
  <si>
    <t>Figure 6.2: Type of LNG contracts traded, 2012 to 2014</t>
  </si>
  <si>
    <t>Source: DUET Group (2015)</t>
  </si>
  <si>
    <t>Figure 2.13: Pipeline flows on the DBNGP by connection point and Zone, July 2014 to June 2015</t>
  </si>
  <si>
    <t>Source: EnergyQuest (2015), Geoscience Australia (2014), DMP (2013b) and DMP (2014)</t>
  </si>
  <si>
    <t>Source: GBB data</t>
  </si>
  <si>
    <t>Source: IMO estimates based on ABS (2014b) and OCE (2015a)</t>
  </si>
  <si>
    <t>Source: IMO (2015)</t>
  </si>
  <si>
    <t>Source: IMO estimates from quarterly production reports and GBB data</t>
  </si>
  <si>
    <t>Source: Quarterly production reports from respective corporate websites and GBB data</t>
  </si>
  <si>
    <t>Source: Calculated from GBB data</t>
  </si>
  <si>
    <t>Source: GGP’s capacity is estimated from AER (2007 to 2014), APA Group’s public announcements, submissions to the ERA, GBB data and shipping quantities provided by APA Group</t>
  </si>
  <si>
    <t>Figure 3.7: Comparison of the medium to long-term forecast contract prices (real), December 2014 and 2015 GSOOs, 2016 to 2025</t>
  </si>
  <si>
    <t>Source: GBB standing data and various corporate websites</t>
  </si>
  <si>
    <t>Source: IMO forecasts, 2014 and 2015</t>
  </si>
  <si>
    <t xml:space="preserve">Source: Compiled using APPEA (2014b) and National Offshore Petroleum Titles Administrator (2015) </t>
  </si>
  <si>
    <t>Figure ES.2: Estimated WA gas resources and reserves, 2014</t>
  </si>
  <si>
    <t>Figure 5.4: Estimated gas reserves linked to domestic production facilities, August 2015</t>
  </si>
  <si>
    <t>Figure 6.1: Diesel and LNG netback prices, January 2014 to August 2015</t>
  </si>
  <si>
    <t>Diesel price ex. GST and excise</t>
  </si>
  <si>
    <t>LNG netback price ex. GST and excise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</si>
</sst>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_-* #,##0.0_-;\-* #,##0.0_-;_-* &quot;-&quot;??_-;_-@_-"/>
    <numFmt numFmtId="165" formatCode="_-* #,##0_-;\-* #,##0_-;_-* &quot;-&quot;??_-;_-@_-"/>
    <numFmt numFmtId="166" formatCode="0.0%"/>
    <numFmt numFmtId="167" formatCode="0.0"/>
    <numFmt numFmtId="168" formatCode="#\ ##0.0"/>
    <numFmt numFmtId="169" formatCode="mmm\ yyyy"/>
    <numFmt numFmtId="170" formatCode="&quot;$&quot;#,##0.00"/>
  </numFmts>
  <fonts count="34">
    <font>
      <sz val="10"/>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4"/>
      <color theme="3"/>
      <name val="Arial"/>
      <family val="2"/>
      <scheme val="major"/>
    </font>
    <font>
      <b/>
      <sz val="12"/>
      <name val="Arial"/>
      <family val="2"/>
      <scheme val="major"/>
    </font>
    <font>
      <b/>
      <i/>
      <sz val="11"/>
      <name val="Arial"/>
      <family val="2"/>
      <scheme val="minor"/>
    </font>
    <font>
      <i/>
      <sz val="11"/>
      <name val="Arial"/>
      <family val="2"/>
      <scheme val="minor"/>
    </font>
    <font>
      <sz val="10"/>
      <name val="Arial"/>
      <family val="2"/>
      <scheme val="minor"/>
    </font>
    <font>
      <b/>
      <sz val="18"/>
      <name val="Arial"/>
      <family val="2"/>
      <scheme val="minor"/>
    </font>
    <font>
      <sz val="14"/>
      <name val="Arial"/>
      <family val="2"/>
      <scheme val="minor"/>
    </font>
    <font>
      <sz val="11"/>
      <name val="Arial"/>
      <family val="2"/>
      <scheme val="minor"/>
    </font>
    <font>
      <sz val="10"/>
      <color theme="1"/>
      <name val="Arial"/>
      <family val="2"/>
    </font>
    <font>
      <b/>
      <sz val="10"/>
      <color theme="1"/>
      <name val="Arial"/>
      <family val="2"/>
    </font>
    <font>
      <u/>
      <sz val="10"/>
      <color theme="10"/>
      <name val="Arial"/>
      <family val="2"/>
    </font>
    <font>
      <b/>
      <u/>
      <sz val="10"/>
      <color theme="1"/>
      <name val="Arial"/>
      <family val="2"/>
    </font>
    <font>
      <sz val="10"/>
      <name val="Arial"/>
      <family val="2"/>
    </font>
    <font>
      <b/>
      <sz val="11"/>
      <name val="Arial"/>
      <family val="2"/>
    </font>
    <font>
      <sz val="11"/>
      <name val="Arial"/>
      <family val="2"/>
    </font>
    <font>
      <i/>
      <sz val="10"/>
      <color theme="1"/>
      <name val="Arial"/>
      <family val="2"/>
    </font>
    <font>
      <sz val="10"/>
      <name val="Arial"/>
      <family val="2"/>
      <charset val="128"/>
      <scheme val="minor"/>
    </font>
    <font>
      <sz val="11"/>
      <color theme="1"/>
      <name val="Arial"/>
      <family val="2"/>
      <charset val="128"/>
      <scheme val="minor"/>
    </font>
    <font>
      <u/>
      <sz val="11"/>
      <color theme="10"/>
      <name val="Arial"/>
      <family val="2"/>
      <charset val="128"/>
      <scheme val="minor"/>
    </font>
    <font>
      <b/>
      <sz val="10"/>
      <color theme="0"/>
      <name val="Arial"/>
      <family val="2"/>
    </font>
    <font>
      <b/>
      <sz val="10"/>
      <color rgb="FFFF0000"/>
      <name val="Arial"/>
      <family val="2"/>
    </font>
    <font>
      <sz val="10"/>
      <color theme="0"/>
      <name val="Arial"/>
      <family val="2"/>
    </font>
    <font>
      <i/>
      <sz val="10"/>
      <name val="Arial"/>
      <family val="2"/>
      <scheme val="minor"/>
    </font>
    <font>
      <sz val="10"/>
      <color theme="0"/>
      <name val="Arial"/>
      <family val="2"/>
      <scheme val="minor"/>
    </font>
    <font>
      <i/>
      <sz val="9"/>
      <name val="Arial"/>
      <family val="2"/>
      <scheme val="minor"/>
    </font>
    <font>
      <i/>
      <sz val="10"/>
      <name val="Arial"/>
      <family val="2"/>
    </font>
    <font>
      <u/>
      <sz val="10"/>
      <name val="Arial"/>
      <family val="2"/>
    </font>
    <font>
      <vertAlign val="superscript"/>
      <sz val="10"/>
      <name val="Arial"/>
      <family val="2"/>
      <scheme val="minor"/>
    </font>
    <font>
      <sz val="10"/>
      <color rgb="FF000000"/>
      <name val="Arial"/>
      <family val="2"/>
      <scheme val="minor"/>
    </font>
    <font>
      <sz val="10"/>
      <color theme="6"/>
      <name val="Arial"/>
      <family val="2"/>
      <scheme val="minor"/>
    </font>
  </fonts>
  <fills count="3">
    <fill>
      <patternFill patternType="none"/>
    </fill>
    <fill>
      <patternFill patternType="gray125"/>
    </fill>
    <fill>
      <patternFill patternType="solid">
        <fgColor theme="0"/>
        <bgColor indexed="64"/>
      </patternFill>
    </fill>
  </fills>
  <borders count="9">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3">
    <xf numFmtId="0" fontId="0" fillId="0" borderId="0"/>
    <xf numFmtId="0" fontId="9"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Alignment="0" applyProtection="0"/>
    <xf numFmtId="0" fontId="6" fillId="0" borderId="0" applyNumberFormat="0" applyFill="0" applyBorder="0" applyAlignment="0" applyProtection="0"/>
    <xf numFmtId="0" fontId="7" fillId="0" borderId="0"/>
    <xf numFmtId="0" fontId="8" fillId="0" borderId="0"/>
    <xf numFmtId="0" fontId="11" fillId="0" borderId="0"/>
    <xf numFmtId="0" fontId="9" fillId="0" borderId="0"/>
    <xf numFmtId="0" fontId="10" fillId="0" borderId="0"/>
    <xf numFmtId="0" fontId="14" fillId="0" borderId="0" applyNumberForma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9" fontId="8" fillId="0" borderId="0" applyFont="0" applyFill="0" applyBorder="0" applyAlignment="0" applyProtection="0"/>
    <xf numFmtId="0" fontId="16" fillId="0" borderId="0"/>
    <xf numFmtId="44" fontId="12"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20" fillId="0" borderId="0">
      <alignment vertical="center"/>
    </xf>
    <xf numFmtId="44" fontId="21" fillId="0" borderId="0" applyFont="0" applyFill="0" applyBorder="0" applyAlignment="0" applyProtection="0"/>
    <xf numFmtId="0" fontId="22" fillId="0" borderId="0" applyNumberFormat="0" applyFill="0" applyBorder="0" applyAlignment="0" applyProtection="0">
      <alignment vertical="center"/>
    </xf>
    <xf numFmtId="0" fontId="3" fillId="0" borderId="0"/>
    <xf numFmtId="0" fontId="3" fillId="0" borderId="0"/>
    <xf numFmtId="0" fontId="2" fillId="0" borderId="0"/>
    <xf numFmtId="44" fontId="8" fillId="0" borderId="0" applyFont="0" applyFill="0" applyBorder="0" applyAlignment="0" applyProtection="0"/>
    <xf numFmtId="43" fontId="12" fillId="0" borderId="0" applyFont="0" applyFill="0" applyBorder="0" applyAlignment="0" applyProtection="0"/>
    <xf numFmtId="0" fontId="8" fillId="0" borderId="0"/>
    <xf numFmtId="0" fontId="1" fillId="0" borderId="0"/>
  </cellStyleXfs>
  <cellXfs count="339">
    <xf numFmtId="0" fontId="0" fillId="0" borderId="0" xfId="0"/>
    <xf numFmtId="0" fontId="0" fillId="2" borderId="0" xfId="0" applyFill="1"/>
    <xf numFmtId="0" fontId="0" fillId="2" borderId="0" xfId="0" applyFill="1" applyAlignment="1">
      <alignment horizontal="left" indent="1"/>
    </xf>
    <xf numFmtId="0" fontId="0" fillId="2" borderId="0" xfId="0" applyFill="1" applyAlignment="1">
      <alignment horizontal="left"/>
    </xf>
    <xf numFmtId="0" fontId="13" fillId="2" borderId="0" xfId="0" applyFont="1" applyFill="1"/>
    <xf numFmtId="0" fontId="14" fillId="2" borderId="0" xfId="14" applyFill="1"/>
    <xf numFmtId="0" fontId="0" fillId="2" borderId="0" xfId="0" applyFont="1" applyFill="1"/>
    <xf numFmtId="0" fontId="0" fillId="2" borderId="2" xfId="0" applyFill="1" applyBorder="1"/>
    <xf numFmtId="0" fontId="0" fillId="2" borderId="3" xfId="0" applyFill="1" applyBorder="1"/>
    <xf numFmtId="0" fontId="0" fillId="2" borderId="4" xfId="0" applyFill="1" applyBorder="1"/>
    <xf numFmtId="0" fontId="0" fillId="2" borderId="5" xfId="0" applyFill="1" applyBorder="1"/>
    <xf numFmtId="164" fontId="0" fillId="2" borderId="0" xfId="15" applyNumberFormat="1" applyFont="1" applyFill="1" applyBorder="1"/>
    <xf numFmtId="0" fontId="0" fillId="2" borderId="7" xfId="0" applyFill="1" applyBorder="1"/>
    <xf numFmtId="0" fontId="12" fillId="2" borderId="0" xfId="16" applyFill="1"/>
    <xf numFmtId="0" fontId="12" fillId="2" borderId="0" xfId="16" applyFill="1" applyAlignment="1">
      <alignment horizontal="left" indent="1"/>
    </xf>
    <xf numFmtId="0" fontId="12" fillId="2" borderId="0" xfId="16" applyFill="1" applyAlignment="1">
      <alignment horizontal="left"/>
    </xf>
    <xf numFmtId="0" fontId="13" fillId="2" borderId="0" xfId="16" applyFont="1" applyFill="1"/>
    <xf numFmtId="0" fontId="12" fillId="2" borderId="0" xfId="16" applyFont="1" applyFill="1"/>
    <xf numFmtId="0" fontId="12" fillId="2" borderId="2" xfId="16" applyFill="1" applyBorder="1"/>
    <xf numFmtId="0" fontId="12" fillId="2" borderId="3" xfId="16" applyFill="1" applyBorder="1"/>
    <xf numFmtId="0" fontId="12" fillId="2" borderId="5" xfId="16" applyFill="1" applyBorder="1"/>
    <xf numFmtId="165" fontId="0" fillId="2" borderId="0" xfId="15" applyNumberFormat="1" applyFont="1" applyFill="1" applyBorder="1"/>
    <xf numFmtId="0" fontId="12" fillId="2" borderId="6" xfId="16" applyFill="1" applyBorder="1"/>
    <xf numFmtId="0" fontId="12" fillId="2" borderId="7" xfId="16" applyFill="1" applyBorder="1"/>
    <xf numFmtId="0" fontId="15" fillId="2" borderId="0" xfId="16" applyFont="1" applyFill="1"/>
    <xf numFmtId="0" fontId="12" fillId="2" borderId="8" xfId="16" applyFill="1" applyBorder="1"/>
    <xf numFmtId="0" fontId="19" fillId="2" borderId="0" xfId="16" applyFont="1" applyFill="1"/>
    <xf numFmtId="0" fontId="12" fillId="2" borderId="3" xfId="16" applyFill="1" applyBorder="1" applyAlignment="1">
      <alignment horizontal="center"/>
    </xf>
    <xf numFmtId="0" fontId="12" fillId="2" borderId="0" xfId="16" applyFill="1" applyBorder="1"/>
    <xf numFmtId="14" fontId="0" fillId="2" borderId="3" xfId="0" applyNumberFormat="1" applyFill="1" applyBorder="1"/>
    <xf numFmtId="165" fontId="0" fillId="2" borderId="1" xfId="15" applyNumberFormat="1" applyFont="1" applyFill="1" applyBorder="1"/>
    <xf numFmtId="165" fontId="0" fillId="2" borderId="8" xfId="15" applyNumberFormat="1" applyFont="1" applyFill="1" applyBorder="1"/>
    <xf numFmtId="166" fontId="0" fillId="2" borderId="0" xfId="17" applyNumberFormat="1" applyFont="1" applyFill="1"/>
    <xf numFmtId="165" fontId="0" fillId="2" borderId="6" xfId="15" applyNumberFormat="1" applyFont="1" applyFill="1" applyBorder="1"/>
    <xf numFmtId="9" fontId="0" fillId="2" borderId="0" xfId="17" applyFont="1" applyFill="1"/>
    <xf numFmtId="0" fontId="0" fillId="2" borderId="0" xfId="0" applyFill="1" applyBorder="1"/>
    <xf numFmtId="0" fontId="0" fillId="2" borderId="0" xfId="0" applyFill="1"/>
    <xf numFmtId="0" fontId="12" fillId="2" borderId="0" xfId="16" applyFill="1"/>
    <xf numFmtId="0" fontId="19" fillId="2" borderId="0" xfId="0" applyFont="1" applyFill="1"/>
    <xf numFmtId="165" fontId="0" fillId="2" borderId="0" xfId="21" applyNumberFormat="1" applyFont="1" applyFill="1" applyBorder="1"/>
    <xf numFmtId="165" fontId="0" fillId="2" borderId="6" xfId="21" applyNumberFormat="1" applyFont="1" applyFill="1" applyBorder="1"/>
    <xf numFmtId="165" fontId="0" fillId="2" borderId="1" xfId="21" applyNumberFormat="1" applyFont="1" applyFill="1" applyBorder="1"/>
    <xf numFmtId="165" fontId="0" fillId="2" borderId="8" xfId="21" applyNumberFormat="1" applyFont="1" applyFill="1" applyBorder="1"/>
    <xf numFmtId="0" fontId="0" fillId="2" borderId="1" xfId="0" applyFill="1" applyBorder="1"/>
    <xf numFmtId="43" fontId="0" fillId="2" borderId="0" xfId="21" applyFont="1" applyFill="1" applyBorder="1"/>
    <xf numFmtId="43" fontId="0" fillId="2" borderId="6" xfId="21" applyFont="1" applyFill="1" applyBorder="1"/>
    <xf numFmtId="43" fontId="0" fillId="2" borderId="1" xfId="21" applyFont="1" applyFill="1" applyBorder="1"/>
    <xf numFmtId="43" fontId="0" fillId="2" borderId="8" xfId="21" applyFont="1" applyFill="1" applyBorder="1"/>
    <xf numFmtId="165" fontId="0" fillId="2" borderId="3" xfId="21" applyNumberFormat="1" applyFont="1" applyFill="1" applyBorder="1"/>
    <xf numFmtId="165" fontId="0" fillId="2" borderId="4" xfId="21" applyNumberFormat="1" applyFont="1" applyFill="1" applyBorder="1"/>
    <xf numFmtId="0" fontId="0" fillId="2" borderId="6" xfId="0" applyFill="1" applyBorder="1"/>
    <xf numFmtId="0" fontId="0" fillId="2" borderId="8" xfId="0" applyFill="1" applyBorder="1"/>
    <xf numFmtId="14" fontId="0" fillId="2" borderId="0" xfId="0" applyNumberFormat="1" applyFill="1" applyBorder="1"/>
    <xf numFmtId="0" fontId="0" fillId="2" borderId="5" xfId="0" applyFont="1" applyFill="1" applyBorder="1"/>
    <xf numFmtId="0" fontId="0" fillId="2" borderId="7" xfId="0" applyFont="1" applyFill="1" applyBorder="1"/>
    <xf numFmtId="9" fontId="0" fillId="2" borderId="0" xfId="22" applyFont="1" applyFill="1" applyBorder="1"/>
    <xf numFmtId="9" fontId="12" fillId="2" borderId="0" xfId="22" applyFont="1" applyFill="1" applyBorder="1"/>
    <xf numFmtId="9" fontId="8" fillId="2" borderId="0" xfId="22" applyFont="1" applyFill="1" applyBorder="1"/>
    <xf numFmtId="0" fontId="0" fillId="2" borderId="0" xfId="0" applyFont="1" applyFill="1" applyBorder="1"/>
    <xf numFmtId="0" fontId="0" fillId="2" borderId="0" xfId="0" applyFill="1"/>
    <xf numFmtId="0" fontId="0" fillId="0" borderId="0" xfId="0" applyFill="1"/>
    <xf numFmtId="0" fontId="16" fillId="2" borderId="2" xfId="16" applyFont="1" applyFill="1" applyBorder="1"/>
    <xf numFmtId="0" fontId="16" fillId="2" borderId="3" xfId="16" applyFont="1" applyFill="1" applyBorder="1"/>
    <xf numFmtId="0" fontId="16" fillId="2" borderId="4" xfId="16" applyFont="1" applyFill="1" applyBorder="1"/>
    <xf numFmtId="0" fontId="16" fillId="2" borderId="5" xfId="16" applyFont="1" applyFill="1" applyBorder="1"/>
    <xf numFmtId="166" fontId="8" fillId="2" borderId="0" xfId="17" applyNumberFormat="1" applyFont="1" applyFill="1" applyBorder="1"/>
    <xf numFmtId="166" fontId="8" fillId="2" borderId="6" xfId="17" applyNumberFormat="1" applyFont="1" applyFill="1" applyBorder="1"/>
    <xf numFmtId="0" fontId="16" fillId="2" borderId="7" xfId="16" applyFont="1" applyFill="1" applyBorder="1"/>
    <xf numFmtId="166" fontId="8" fillId="2" borderId="1" xfId="17" applyNumberFormat="1" applyFont="1" applyFill="1" applyBorder="1"/>
    <xf numFmtId="166" fontId="8" fillId="2" borderId="8" xfId="17" applyNumberFormat="1" applyFont="1" applyFill="1" applyBorder="1"/>
    <xf numFmtId="43" fontId="0" fillId="2" borderId="0" xfId="0" applyNumberFormat="1" applyFill="1"/>
    <xf numFmtId="43" fontId="0" fillId="2" borderId="1" xfId="15" applyFont="1" applyFill="1" applyBorder="1"/>
    <xf numFmtId="0" fontId="12" fillId="2" borderId="0" xfId="16" applyFill="1"/>
    <xf numFmtId="0" fontId="12" fillId="2" borderId="0" xfId="16" applyFill="1"/>
    <xf numFmtId="0" fontId="24" fillId="2" borderId="0" xfId="16" applyFont="1" applyFill="1"/>
    <xf numFmtId="0" fontId="25" fillId="2" borderId="0" xfId="16" applyFont="1" applyFill="1" applyBorder="1"/>
    <xf numFmtId="165" fontId="25" fillId="2" borderId="0" xfId="15" applyNumberFormat="1" applyFont="1" applyFill="1" applyBorder="1"/>
    <xf numFmtId="0" fontId="25" fillId="2" borderId="0" xfId="16" applyFont="1" applyFill="1"/>
    <xf numFmtId="164" fontId="25" fillId="2" borderId="0" xfId="16" applyNumberFormat="1" applyFont="1" applyFill="1"/>
    <xf numFmtId="14" fontId="0" fillId="2" borderId="0" xfId="0" applyNumberFormat="1" applyFill="1"/>
    <xf numFmtId="0" fontId="12" fillId="2" borderId="0" xfId="16" applyFill="1"/>
    <xf numFmtId="0" fontId="0" fillId="2" borderId="0" xfId="0" applyFill="1"/>
    <xf numFmtId="0" fontId="12" fillId="2" borderId="1" xfId="16" applyFill="1" applyBorder="1"/>
    <xf numFmtId="0" fontId="0" fillId="2" borderId="3" xfId="0" applyFill="1" applyBorder="1" applyAlignment="1">
      <alignment horizontal="center"/>
    </xf>
    <xf numFmtId="0" fontId="0" fillId="2" borderId="4" xfId="0" applyFill="1" applyBorder="1" applyAlignment="1">
      <alignment horizontal="center"/>
    </xf>
    <xf numFmtId="0" fontId="25" fillId="2" borderId="0" xfId="0" applyFont="1" applyFill="1"/>
    <xf numFmtId="0" fontId="16" fillId="2" borderId="0" xfId="0" applyFont="1" applyFill="1"/>
    <xf numFmtId="165" fontId="0" fillId="2" borderId="0" xfId="21" applyNumberFormat="1" applyFont="1" applyFill="1" applyBorder="1" applyAlignment="1">
      <alignment horizontal="center"/>
    </xf>
    <xf numFmtId="165" fontId="0" fillId="2" borderId="6" xfId="21" applyNumberFormat="1" applyFont="1" applyFill="1" applyBorder="1" applyAlignment="1">
      <alignment horizontal="center"/>
    </xf>
    <xf numFmtId="0" fontId="12" fillId="2" borderId="0" xfId="16" applyFill="1"/>
    <xf numFmtId="0" fontId="16" fillId="2" borderId="0" xfId="16" applyFont="1" applyFill="1"/>
    <xf numFmtId="165" fontId="16" fillId="2" borderId="0" xfId="15" applyNumberFormat="1" applyFont="1" applyFill="1" applyBorder="1"/>
    <xf numFmtId="0" fontId="12" fillId="2" borderId="0" xfId="16" applyFill="1"/>
    <xf numFmtId="0" fontId="12" fillId="2" borderId="0" xfId="16" applyFill="1"/>
    <xf numFmtId="0" fontId="0" fillId="2" borderId="0" xfId="0" applyFill="1"/>
    <xf numFmtId="0" fontId="12" fillId="2" borderId="0" xfId="16" applyFill="1"/>
    <xf numFmtId="0" fontId="12" fillId="2" borderId="0" xfId="16" applyFill="1"/>
    <xf numFmtId="0" fontId="13" fillId="2" borderId="0" xfId="16" applyFont="1" applyFill="1" applyBorder="1" applyAlignment="1">
      <alignment horizontal="left" indent="1"/>
    </xf>
    <xf numFmtId="0" fontId="23" fillId="2" borderId="0" xfId="16" applyNumberFormat="1" applyFont="1" applyFill="1" applyBorder="1" applyAlignment="1"/>
    <xf numFmtId="0" fontId="12" fillId="2" borderId="0" xfId="16" applyNumberFormat="1" applyFont="1" applyFill="1" applyBorder="1" applyAlignment="1"/>
    <xf numFmtId="0" fontId="25" fillId="2" borderId="0" xfId="16" applyNumberFormat="1" applyFont="1" applyFill="1" applyBorder="1" applyAlignment="1"/>
    <xf numFmtId="165" fontId="8" fillId="2" borderId="0" xfId="15" applyNumberFormat="1" applyFont="1" applyFill="1" applyBorder="1"/>
    <xf numFmtId="165" fontId="8" fillId="0" borderId="0" xfId="15" applyNumberFormat="1" applyFont="1" applyFill="1" applyBorder="1"/>
    <xf numFmtId="0" fontId="16" fillId="2" borderId="6" xfId="16" applyFont="1" applyFill="1" applyBorder="1"/>
    <xf numFmtId="165" fontId="16" fillId="0" borderId="6" xfId="16" applyNumberFormat="1" applyFont="1" applyFill="1" applyBorder="1"/>
    <xf numFmtId="0" fontId="16" fillId="0" borderId="6" xfId="16" applyFont="1" applyFill="1" applyBorder="1"/>
    <xf numFmtId="9" fontId="8" fillId="2" borderId="1" xfId="17" applyFont="1" applyFill="1" applyBorder="1"/>
    <xf numFmtId="9" fontId="8" fillId="0" borderId="8" xfId="17" applyFont="1" applyFill="1" applyBorder="1"/>
    <xf numFmtId="43" fontId="0" fillId="2" borderId="0" xfId="15" applyFont="1" applyFill="1" applyBorder="1"/>
    <xf numFmtId="14" fontId="16" fillId="2" borderId="5" xfId="16" applyNumberFormat="1" applyFont="1" applyFill="1" applyBorder="1"/>
    <xf numFmtId="10" fontId="16" fillId="2" borderId="0" xfId="16" applyNumberFormat="1" applyFont="1" applyFill="1" applyBorder="1"/>
    <xf numFmtId="14" fontId="16" fillId="2" borderId="7" xfId="16" applyNumberFormat="1" applyFont="1" applyFill="1" applyBorder="1"/>
    <xf numFmtId="10" fontId="16" fillId="2" borderId="1" xfId="16" applyNumberFormat="1" applyFont="1" applyFill="1" applyBorder="1"/>
    <xf numFmtId="0" fontId="12" fillId="2" borderId="3" xfId="16" applyNumberFormat="1" applyFont="1" applyFill="1" applyBorder="1" applyAlignment="1"/>
    <xf numFmtId="167" fontId="17" fillId="2" borderId="0" xfId="19" applyNumberFormat="1" applyFont="1" applyFill="1" applyBorder="1" applyAlignment="1">
      <alignment horizontal="center"/>
    </xf>
    <xf numFmtId="167" fontId="18" fillId="2" borderId="0" xfId="19" applyNumberFormat="1" applyFont="1" applyFill="1" applyBorder="1" applyAlignment="1">
      <alignment horizontal="right"/>
    </xf>
    <xf numFmtId="167" fontId="17" fillId="2" borderId="0" xfId="19" applyNumberFormat="1" applyFont="1" applyFill="1" applyBorder="1"/>
    <xf numFmtId="167" fontId="17" fillId="2" borderId="0" xfId="19" applyNumberFormat="1" applyFont="1" applyFill="1" applyBorder="1" applyAlignment="1">
      <alignment horizontal="right"/>
    </xf>
    <xf numFmtId="168" fontId="18" fillId="2" borderId="0" xfId="19" applyNumberFormat="1" applyFont="1" applyFill="1" applyBorder="1" applyAlignment="1"/>
    <xf numFmtId="0" fontId="13" fillId="2" borderId="0" xfId="16" applyNumberFormat="1" applyFont="1" applyFill="1" applyBorder="1" applyAlignment="1"/>
    <xf numFmtId="9" fontId="12" fillId="2" borderId="0" xfId="16" applyNumberFormat="1" applyFont="1" applyFill="1" applyBorder="1" applyAlignment="1"/>
    <xf numFmtId="0" fontId="0" fillId="2" borderId="0" xfId="0" applyFont="1" applyFill="1" applyBorder="1" applyAlignment="1">
      <alignment horizontal="center"/>
    </xf>
    <xf numFmtId="14" fontId="0" fillId="2" borderId="0" xfId="0" applyNumberFormat="1" applyFont="1" applyFill="1" applyBorder="1"/>
    <xf numFmtId="0" fontId="16" fillId="2" borderId="0" xfId="16" applyNumberFormat="1" applyFont="1" applyFill="1" applyBorder="1" applyAlignment="1"/>
    <xf numFmtId="167" fontId="16" fillId="2" borderId="0" xfId="16" applyNumberFormat="1" applyFont="1" applyFill="1" applyBorder="1" applyAlignment="1"/>
    <xf numFmtId="0" fontId="0" fillId="2" borderId="2" xfId="0" applyFont="1" applyFill="1" applyBorder="1" applyAlignment="1">
      <alignment horizontal="center"/>
    </xf>
    <xf numFmtId="0" fontId="0" fillId="2" borderId="3" xfId="0" applyFont="1" applyFill="1" applyBorder="1" applyAlignment="1">
      <alignment horizontal="center"/>
    </xf>
    <xf numFmtId="0" fontId="0" fillId="2" borderId="4" xfId="0" applyFont="1" applyFill="1" applyBorder="1" applyAlignment="1">
      <alignment horizontal="center"/>
    </xf>
    <xf numFmtId="14" fontId="0" fillId="2" borderId="5" xfId="0" applyNumberFormat="1" applyFont="1" applyFill="1" applyBorder="1"/>
    <xf numFmtId="0" fontId="16" fillId="2" borderId="6" xfId="16" applyNumberFormat="1" applyFont="1" applyFill="1" applyBorder="1" applyAlignment="1"/>
    <xf numFmtId="14" fontId="0" fillId="2" borderId="7" xfId="0" applyNumberFormat="1" applyFont="1" applyFill="1" applyBorder="1"/>
    <xf numFmtId="167" fontId="16" fillId="2" borderId="1" xfId="16" applyNumberFormat="1" applyFont="1" applyFill="1" applyBorder="1" applyAlignment="1"/>
    <xf numFmtId="0" fontId="16" fillId="2" borderId="1" xfId="16" applyNumberFormat="1" applyFont="1" applyFill="1" applyBorder="1" applyAlignment="1"/>
    <xf numFmtId="0" fontId="16" fillId="2" borderId="8" xfId="16" applyNumberFormat="1" applyFont="1" applyFill="1" applyBorder="1" applyAlignment="1"/>
    <xf numFmtId="0" fontId="16" fillId="2" borderId="5" xfId="19" applyNumberFormat="1" applyFont="1" applyFill="1" applyBorder="1" applyAlignment="1"/>
    <xf numFmtId="0" fontId="16" fillId="2" borderId="7" xfId="19" applyNumberFormat="1" applyFont="1" applyFill="1" applyBorder="1" applyAlignment="1"/>
    <xf numFmtId="9" fontId="16" fillId="2" borderId="0" xfId="16" applyNumberFormat="1" applyFont="1" applyFill="1" applyBorder="1" applyAlignment="1"/>
    <xf numFmtId="9" fontId="16" fillId="2" borderId="6" xfId="16" applyNumberFormat="1" applyFont="1" applyFill="1" applyBorder="1" applyAlignment="1"/>
    <xf numFmtId="0" fontId="8" fillId="2" borderId="5" xfId="19" applyNumberFormat="1" applyFont="1" applyFill="1" applyBorder="1" applyAlignment="1"/>
    <xf numFmtId="9" fontId="16" fillId="2" borderId="1" xfId="16" applyNumberFormat="1" applyFont="1" applyFill="1" applyBorder="1" applyAlignment="1"/>
    <xf numFmtId="9" fontId="16" fillId="2" borderId="8" xfId="16" applyNumberFormat="1" applyFont="1" applyFill="1" applyBorder="1" applyAlignment="1"/>
    <xf numFmtId="0" fontId="16" fillId="2" borderId="2" xfId="19" applyNumberFormat="1" applyFont="1" applyFill="1" applyBorder="1" applyAlignment="1"/>
    <xf numFmtId="0" fontId="16" fillId="2" borderId="3" xfId="16" applyNumberFormat="1" applyFont="1" applyFill="1" applyBorder="1" applyAlignment="1"/>
    <xf numFmtId="0" fontId="16" fillId="2" borderId="4" xfId="16" applyNumberFormat="1" applyFont="1" applyFill="1" applyBorder="1" applyAlignment="1"/>
    <xf numFmtId="1" fontId="0" fillId="2" borderId="0" xfId="0" applyNumberFormat="1" applyFont="1" applyFill="1" applyBorder="1" applyAlignment="1">
      <alignment horizontal="center"/>
    </xf>
    <xf numFmtId="0" fontId="0" fillId="2" borderId="2" xfId="0" applyFont="1" applyFill="1" applyBorder="1"/>
    <xf numFmtId="0" fontId="0" fillId="2" borderId="5" xfId="0" applyFont="1" applyFill="1" applyBorder="1" applyAlignment="1">
      <alignment horizontal="left"/>
    </xf>
    <xf numFmtId="1" fontId="0" fillId="2" borderId="6" xfId="0" applyNumberFormat="1" applyFont="1" applyFill="1" applyBorder="1" applyAlignment="1">
      <alignment horizontal="center"/>
    </xf>
    <xf numFmtId="1" fontId="0" fillId="2" borderId="1" xfId="0" applyNumberFormat="1" applyFont="1" applyFill="1" applyBorder="1" applyAlignment="1">
      <alignment horizontal="center"/>
    </xf>
    <xf numFmtId="1" fontId="0" fillId="2" borderId="8" xfId="0" applyNumberFormat="1" applyFont="1" applyFill="1" applyBorder="1" applyAlignment="1">
      <alignment horizontal="center"/>
    </xf>
    <xf numFmtId="0" fontId="12" fillId="2" borderId="0" xfId="16" applyFill="1"/>
    <xf numFmtId="0" fontId="19" fillId="2" borderId="0" xfId="16" applyFont="1" applyFill="1" applyBorder="1"/>
    <xf numFmtId="166" fontId="0" fillId="2" borderId="0" xfId="17" applyNumberFormat="1" applyFont="1" applyFill="1" applyBorder="1"/>
    <xf numFmtId="0" fontId="16" fillId="2" borderId="0" xfId="16" applyFont="1" applyFill="1" applyBorder="1"/>
    <xf numFmtId="165" fontId="16" fillId="2" borderId="0" xfId="16" applyNumberFormat="1" applyFont="1" applyFill="1" applyBorder="1"/>
    <xf numFmtId="164" fontId="16" fillId="2" borderId="0" xfId="16" applyNumberFormat="1" applyFont="1" applyFill="1" applyBorder="1"/>
    <xf numFmtId="164" fontId="25" fillId="2" borderId="0" xfId="16" applyNumberFormat="1" applyFont="1" applyFill="1" applyBorder="1"/>
    <xf numFmtId="3" fontId="0" fillId="2" borderId="0" xfId="0" applyNumberFormat="1" applyFont="1" applyFill="1" applyBorder="1"/>
    <xf numFmtId="0" fontId="0" fillId="2" borderId="6" xfId="0" applyFont="1" applyFill="1" applyBorder="1"/>
    <xf numFmtId="0" fontId="0" fillId="2" borderId="1" xfId="0" applyFont="1" applyFill="1" applyBorder="1"/>
    <xf numFmtId="3" fontId="0" fillId="2" borderId="1" xfId="0" applyNumberFormat="1" applyFont="1" applyFill="1" applyBorder="1"/>
    <xf numFmtId="0" fontId="0" fillId="2" borderId="8" xfId="0" applyFont="1" applyFill="1" applyBorder="1"/>
    <xf numFmtId="0" fontId="0" fillId="2" borderId="3" xfId="0" applyFont="1" applyFill="1" applyBorder="1"/>
    <xf numFmtId="0" fontId="0" fillId="2" borderId="4" xfId="0" applyFont="1" applyFill="1" applyBorder="1"/>
    <xf numFmtId="0" fontId="12" fillId="2" borderId="0" xfId="16" applyFill="1" applyBorder="1" applyAlignment="1"/>
    <xf numFmtId="0" fontId="16" fillId="2" borderId="1" xfId="16" applyFont="1" applyFill="1" applyBorder="1"/>
    <xf numFmtId="0" fontId="0" fillId="0" borderId="0" xfId="0" applyFont="1" applyFill="1" applyBorder="1"/>
    <xf numFmtId="0" fontId="0" fillId="0" borderId="5" xfId="0" applyFont="1" applyFill="1" applyBorder="1"/>
    <xf numFmtId="0" fontId="0" fillId="0" borderId="6" xfId="0" applyFont="1" applyFill="1" applyBorder="1"/>
    <xf numFmtId="0" fontId="0" fillId="0" borderId="1" xfId="0" applyFont="1" applyFill="1" applyBorder="1"/>
    <xf numFmtId="0" fontId="16" fillId="2" borderId="2" xfId="16" applyNumberFormat="1" applyFont="1" applyFill="1" applyBorder="1" applyAlignment="1"/>
    <xf numFmtId="0" fontId="16" fillId="2" borderId="5" xfId="16" applyNumberFormat="1" applyFont="1" applyFill="1" applyBorder="1" applyAlignment="1"/>
    <xf numFmtId="0" fontId="16" fillId="2" borderId="7" xfId="16" applyNumberFormat="1" applyFont="1" applyFill="1" applyBorder="1" applyAlignment="1"/>
    <xf numFmtId="0" fontId="12" fillId="2" borderId="4" xfId="16" applyFill="1" applyBorder="1" applyAlignment="1">
      <alignment horizontal="center"/>
    </xf>
    <xf numFmtId="0" fontId="12" fillId="2" borderId="0" xfId="16" applyFill="1"/>
    <xf numFmtId="0" fontId="12" fillId="2" borderId="0" xfId="16" applyFill="1"/>
    <xf numFmtId="0" fontId="12" fillId="2" borderId="0" xfId="16" applyFill="1" applyBorder="1"/>
    <xf numFmtId="0" fontId="26" fillId="0" borderId="0" xfId="0" applyFont="1" applyFill="1" applyBorder="1" applyAlignment="1">
      <alignment horizontal="left"/>
    </xf>
    <xf numFmtId="0" fontId="0" fillId="0" borderId="7" xfId="0" applyFont="1" applyFill="1" applyBorder="1" applyAlignment="1">
      <alignment horizontal="left"/>
    </xf>
    <xf numFmtId="0" fontId="0" fillId="0" borderId="1" xfId="0" applyFont="1" applyFill="1" applyBorder="1" applyAlignment="1">
      <alignment horizontal="left"/>
    </xf>
    <xf numFmtId="0" fontId="11" fillId="2" borderId="0" xfId="28" applyNumberFormat="1" applyFont="1" applyFill="1" applyBorder="1" applyAlignment="1"/>
    <xf numFmtId="43" fontId="12" fillId="2" borderId="0" xfId="15" applyFill="1"/>
    <xf numFmtId="0" fontId="12" fillId="2" borderId="0" xfId="16" applyFill="1"/>
    <xf numFmtId="0" fontId="12" fillId="2" borderId="0" xfId="16" applyFill="1" applyBorder="1"/>
    <xf numFmtId="2" fontId="0" fillId="2" borderId="0" xfId="0" applyNumberFormat="1" applyFont="1" applyFill="1" applyBorder="1"/>
    <xf numFmtId="0" fontId="12" fillId="2" borderId="0" xfId="16" applyNumberFormat="1" applyFill="1"/>
    <xf numFmtId="0" fontId="12" fillId="2" borderId="0" xfId="16" applyNumberFormat="1" applyFill="1" applyBorder="1"/>
    <xf numFmtId="0" fontId="16" fillId="2" borderId="2" xfId="16" applyNumberFormat="1" applyFont="1" applyFill="1" applyBorder="1"/>
    <xf numFmtId="0" fontId="16" fillId="2" borderId="3" xfId="16" applyNumberFormat="1" applyFont="1" applyFill="1" applyBorder="1"/>
    <xf numFmtId="0" fontId="0" fillId="2" borderId="3" xfId="0" applyNumberFormat="1" applyFont="1" applyFill="1" applyBorder="1"/>
    <xf numFmtId="0" fontId="16" fillId="2" borderId="2" xfId="16" applyFont="1" applyFill="1" applyBorder="1" applyAlignment="1"/>
    <xf numFmtId="0" fontId="16" fillId="2" borderId="3" xfId="16" applyFont="1" applyFill="1" applyBorder="1" applyAlignment="1"/>
    <xf numFmtId="165" fontId="8" fillId="2" borderId="6" xfId="15" applyNumberFormat="1" applyFont="1" applyFill="1" applyBorder="1"/>
    <xf numFmtId="165" fontId="8" fillId="2" borderId="1" xfId="15" applyNumberFormat="1" applyFont="1" applyFill="1" applyBorder="1"/>
    <xf numFmtId="165" fontId="8" fillId="2" borderId="8" xfId="15" applyNumberFormat="1" applyFont="1" applyFill="1" applyBorder="1"/>
    <xf numFmtId="165" fontId="25" fillId="2" borderId="0" xfId="16" applyNumberFormat="1" applyFont="1" applyFill="1"/>
    <xf numFmtId="44" fontId="16" fillId="2" borderId="0" xfId="29" applyFont="1" applyFill="1" applyBorder="1"/>
    <xf numFmtId="44" fontId="16" fillId="2" borderId="6" xfId="29" applyFont="1" applyFill="1" applyBorder="1"/>
    <xf numFmtId="44" fontId="16" fillId="2" borderId="1" xfId="29" applyFont="1" applyFill="1" applyBorder="1"/>
    <xf numFmtId="44" fontId="16" fillId="2" borderId="8" xfId="29" applyFont="1" applyFill="1" applyBorder="1"/>
    <xf numFmtId="9" fontId="16" fillId="2" borderId="6" xfId="22" applyFont="1" applyFill="1" applyBorder="1"/>
    <xf numFmtId="3" fontId="16" fillId="2" borderId="0" xfId="16" applyNumberFormat="1" applyFont="1" applyFill="1" applyBorder="1"/>
    <xf numFmtId="3" fontId="16" fillId="2" borderId="6" xfId="16" applyNumberFormat="1" applyFont="1" applyFill="1" applyBorder="1"/>
    <xf numFmtId="3" fontId="16" fillId="2" borderId="1" xfId="16" applyNumberFormat="1" applyFont="1" applyFill="1" applyBorder="1"/>
    <xf numFmtId="3" fontId="16" fillId="2" borderId="0" xfId="15" applyNumberFormat="1" applyFont="1" applyFill="1" applyBorder="1"/>
    <xf numFmtId="3" fontId="16" fillId="2" borderId="1" xfId="15" applyNumberFormat="1" applyFont="1" applyFill="1" applyBorder="1"/>
    <xf numFmtId="3" fontId="16" fillId="2" borderId="8" xfId="16" applyNumberFormat="1" applyFont="1" applyFill="1" applyBorder="1"/>
    <xf numFmtId="3" fontId="8" fillId="2" borderId="0" xfId="15" applyNumberFormat="1" applyFont="1" applyFill="1" applyBorder="1"/>
    <xf numFmtId="3" fontId="8" fillId="2" borderId="6" xfId="15" applyNumberFormat="1" applyFont="1" applyFill="1" applyBorder="1"/>
    <xf numFmtId="165" fontId="8" fillId="2" borderId="3" xfId="15" applyNumberFormat="1" applyFont="1" applyFill="1" applyBorder="1"/>
    <xf numFmtId="0" fontId="27" fillId="2" borderId="0" xfId="0" applyFont="1" applyFill="1"/>
    <xf numFmtId="165" fontId="25" fillId="2" borderId="0" xfId="21" applyNumberFormat="1" applyFont="1" applyFill="1"/>
    <xf numFmtId="165" fontId="25" fillId="2" borderId="0" xfId="0" applyNumberFormat="1" applyFont="1" applyFill="1"/>
    <xf numFmtId="165" fontId="25" fillId="2" borderId="0" xfId="15" applyNumberFormat="1" applyFont="1" applyFill="1"/>
    <xf numFmtId="0" fontId="0" fillId="0" borderId="0" xfId="0" applyBorder="1"/>
    <xf numFmtId="170" fontId="16" fillId="2" borderId="0" xfId="29" applyNumberFormat="1" applyFont="1" applyFill="1" applyBorder="1" applyAlignment="1">
      <alignment horizontal="right" vertical="center"/>
    </xf>
    <xf numFmtId="0" fontId="12" fillId="2" borderId="0" xfId="16" applyFill="1" applyBorder="1" applyAlignment="1">
      <alignment horizontal="right"/>
    </xf>
    <xf numFmtId="170" fontId="16" fillId="2" borderId="6" xfId="29" applyNumberFormat="1" applyFont="1" applyFill="1" applyBorder="1" applyAlignment="1">
      <alignment horizontal="right" vertical="center"/>
    </xf>
    <xf numFmtId="170" fontId="8" fillId="2" borderId="1" xfId="29" applyNumberFormat="1" applyFont="1" applyFill="1" applyBorder="1" applyAlignment="1">
      <alignment horizontal="right" vertical="center"/>
    </xf>
    <xf numFmtId="170" fontId="16" fillId="2" borderId="1" xfId="29" applyNumberFormat="1" applyFont="1" applyFill="1" applyBorder="1" applyAlignment="1">
      <alignment horizontal="right" vertical="center"/>
    </xf>
    <xf numFmtId="170" fontId="16" fillId="2" borderId="8" xfId="29" applyNumberFormat="1" applyFont="1" applyFill="1" applyBorder="1" applyAlignment="1">
      <alignment horizontal="right" vertical="center"/>
    </xf>
    <xf numFmtId="0" fontId="12" fillId="2" borderId="0" xfId="16" applyFill="1" applyAlignment="1"/>
    <xf numFmtId="0" fontId="26" fillId="2" borderId="0" xfId="0" applyFont="1" applyFill="1"/>
    <xf numFmtId="0" fontId="29" fillId="2" borderId="0" xfId="16" applyFont="1" applyFill="1"/>
    <xf numFmtId="9" fontId="16" fillId="2" borderId="0" xfId="18" applyFont="1" applyFill="1" applyBorder="1"/>
    <xf numFmtId="9" fontId="16" fillId="2" borderId="6" xfId="18" applyFont="1" applyFill="1" applyBorder="1"/>
    <xf numFmtId="164" fontId="8" fillId="2" borderId="0" xfId="15" applyNumberFormat="1" applyFont="1" applyFill="1" applyBorder="1"/>
    <xf numFmtId="164" fontId="8" fillId="2" borderId="1" xfId="15" applyNumberFormat="1" applyFont="1" applyFill="1" applyBorder="1"/>
    <xf numFmtId="9" fontId="16" fillId="2" borderId="8" xfId="22" applyFont="1" applyFill="1" applyBorder="1"/>
    <xf numFmtId="0" fontId="29" fillId="2" borderId="0" xfId="16" applyFont="1" applyFill="1" applyAlignment="1"/>
    <xf numFmtId="0" fontId="28" fillId="0" borderId="0" xfId="0" applyFont="1" applyAlignment="1">
      <alignment horizontal="left" vertical="center"/>
    </xf>
    <xf numFmtId="0" fontId="29" fillId="2" borderId="0" xfId="16" applyFont="1" applyFill="1" applyBorder="1"/>
    <xf numFmtId="0" fontId="29" fillId="2" borderId="0" xfId="16" applyFont="1" applyFill="1" applyBorder="1" applyAlignment="1"/>
    <xf numFmtId="0" fontId="0" fillId="0" borderId="5" xfId="0" applyFont="1" applyFill="1" applyBorder="1" applyAlignment="1">
      <alignment horizontal="left"/>
    </xf>
    <xf numFmtId="9" fontId="8" fillId="2" borderId="0" xfId="22" applyNumberFormat="1" applyFont="1" applyFill="1" applyBorder="1"/>
    <xf numFmtId="9" fontId="8" fillId="2" borderId="6" xfId="22" applyNumberFormat="1" applyFont="1" applyFill="1" applyBorder="1"/>
    <xf numFmtId="9" fontId="8" fillId="2" borderId="1" xfId="22" applyNumberFormat="1" applyFont="1" applyFill="1" applyBorder="1"/>
    <xf numFmtId="9" fontId="8" fillId="2" borderId="8" xfId="22" applyNumberFormat="1" applyFont="1" applyFill="1" applyBorder="1"/>
    <xf numFmtId="0" fontId="8" fillId="2" borderId="3" xfId="0" applyFont="1" applyFill="1" applyBorder="1"/>
    <xf numFmtId="0" fontId="8" fillId="2" borderId="4" xfId="0" applyFont="1" applyFill="1" applyBorder="1"/>
    <xf numFmtId="0" fontId="28" fillId="2" borderId="0" xfId="0" applyFont="1" applyFill="1" applyAlignment="1">
      <alignment horizontal="justify" vertical="center"/>
    </xf>
    <xf numFmtId="9" fontId="12" fillId="2" borderId="6" xfId="16" applyNumberFormat="1" applyFont="1" applyFill="1" applyBorder="1" applyAlignment="1"/>
    <xf numFmtId="9" fontId="12" fillId="2" borderId="1" xfId="16" applyNumberFormat="1" applyFont="1" applyFill="1" applyBorder="1" applyAlignment="1"/>
    <xf numFmtId="9" fontId="12" fillId="2" borderId="8" xfId="16" applyNumberFormat="1" applyFont="1" applyFill="1" applyBorder="1" applyAlignment="1"/>
    <xf numFmtId="0" fontId="12" fillId="2" borderId="2" xfId="16" applyFont="1" applyFill="1" applyBorder="1"/>
    <xf numFmtId="0" fontId="12" fillId="2" borderId="3" xfId="16" applyFont="1" applyFill="1" applyBorder="1"/>
    <xf numFmtId="0" fontId="12" fillId="2" borderId="4" xfId="16" applyFont="1" applyFill="1" applyBorder="1"/>
    <xf numFmtId="0" fontId="12" fillId="2" borderId="5" xfId="16" applyFont="1" applyFill="1" applyBorder="1"/>
    <xf numFmtId="0" fontId="12" fillId="2" borderId="7" xfId="16" applyFont="1" applyFill="1" applyBorder="1"/>
    <xf numFmtId="0" fontId="12" fillId="2" borderId="0" xfId="16" applyFill="1"/>
    <xf numFmtId="0" fontId="12" fillId="2" borderId="0" xfId="16" applyFill="1" applyBorder="1"/>
    <xf numFmtId="0" fontId="12" fillId="2" borderId="4" xfId="16" applyFill="1" applyBorder="1"/>
    <xf numFmtId="14" fontId="0" fillId="2" borderId="4" xfId="0" applyNumberFormat="1" applyFill="1" applyBorder="1"/>
    <xf numFmtId="2" fontId="0" fillId="2" borderId="0" xfId="0" applyNumberFormat="1" applyFill="1" applyBorder="1"/>
    <xf numFmtId="2" fontId="0" fillId="2" borderId="6" xfId="0" applyNumberFormat="1" applyFill="1" applyBorder="1"/>
    <xf numFmtId="17" fontId="16" fillId="2" borderId="0" xfId="32" applyNumberFormat="1" applyFont="1" applyFill="1"/>
    <xf numFmtId="1" fontId="1" fillId="2" borderId="0" xfId="32" applyNumberFormat="1" applyFill="1"/>
    <xf numFmtId="1" fontId="12" fillId="2" borderId="0" xfId="32" applyNumberFormat="1" applyFont="1" applyFill="1"/>
    <xf numFmtId="17" fontId="16" fillId="2" borderId="3" xfId="32" applyNumberFormat="1" applyFont="1" applyFill="1" applyBorder="1"/>
    <xf numFmtId="17" fontId="16" fillId="2" borderId="4" xfId="32" applyNumberFormat="1" applyFont="1" applyFill="1" applyBorder="1"/>
    <xf numFmtId="1" fontId="8" fillId="2" borderId="0" xfId="32" applyNumberFormat="1" applyFont="1" applyFill="1" applyBorder="1"/>
    <xf numFmtId="1" fontId="8" fillId="2" borderId="6" xfId="32" applyNumberFormat="1" applyFont="1" applyFill="1" applyBorder="1"/>
    <xf numFmtId="1" fontId="16" fillId="2" borderId="1" xfId="32" applyNumberFormat="1" applyFont="1" applyFill="1" applyBorder="1"/>
    <xf numFmtId="1" fontId="16" fillId="2" borderId="8" xfId="32" applyNumberFormat="1" applyFont="1" applyFill="1" applyBorder="1"/>
    <xf numFmtId="0" fontId="12" fillId="2" borderId="0" xfId="16" applyFill="1"/>
    <xf numFmtId="0" fontId="12" fillId="2" borderId="0" xfId="16" applyFill="1" applyBorder="1"/>
    <xf numFmtId="9" fontId="0" fillId="2" borderId="6" xfId="22" applyFont="1" applyFill="1" applyBorder="1"/>
    <xf numFmtId="0" fontId="16" fillId="2" borderId="2" xfId="0" applyFont="1" applyFill="1" applyBorder="1"/>
    <xf numFmtId="0" fontId="16" fillId="2" borderId="3"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5" xfId="0" quotePrefix="1" applyNumberFormat="1" applyFont="1" applyFill="1" applyBorder="1" applyAlignment="1">
      <alignment horizontal="left"/>
    </xf>
    <xf numFmtId="167" fontId="16" fillId="2" borderId="0" xfId="0" applyNumberFormat="1" applyFont="1" applyFill="1" applyBorder="1" applyAlignment="1"/>
    <xf numFmtId="167" fontId="16" fillId="2" borderId="0" xfId="0" applyNumberFormat="1" applyFont="1" applyFill="1" applyBorder="1"/>
    <xf numFmtId="167" fontId="16" fillId="2" borderId="6" xfId="0" applyNumberFormat="1" applyFont="1" applyFill="1" applyBorder="1"/>
    <xf numFmtId="0" fontId="16" fillId="2" borderId="5" xfId="0" applyNumberFormat="1" applyFont="1" applyFill="1" applyBorder="1" applyAlignment="1">
      <alignment horizontal="left"/>
    </xf>
    <xf numFmtId="167" fontId="16" fillId="2" borderId="6" xfId="0" applyNumberFormat="1" applyFont="1" applyFill="1" applyBorder="1" applyAlignment="1"/>
    <xf numFmtId="10" fontId="12" fillId="2" borderId="0" xfId="16" applyNumberFormat="1" applyFill="1" applyBorder="1"/>
    <xf numFmtId="0" fontId="16" fillId="2" borderId="7" xfId="0" applyNumberFormat="1" applyFont="1" applyFill="1" applyBorder="1" applyAlignment="1">
      <alignment horizontal="left"/>
    </xf>
    <xf numFmtId="167" fontId="16" fillId="2" borderId="1" xfId="0" applyNumberFormat="1" applyFont="1" applyFill="1" applyBorder="1"/>
    <xf numFmtId="167" fontId="16" fillId="2" borderId="8" xfId="0" applyNumberFormat="1" applyFont="1" applyFill="1" applyBorder="1"/>
    <xf numFmtId="9" fontId="0" fillId="0" borderId="6" xfId="22" applyFont="1" applyBorder="1"/>
    <xf numFmtId="9" fontId="0" fillId="2" borderId="1" xfId="0" applyNumberFormat="1" applyFill="1" applyBorder="1"/>
    <xf numFmtId="9" fontId="0" fillId="2" borderId="8" xfId="0" applyNumberFormat="1" applyFill="1" applyBorder="1"/>
    <xf numFmtId="0" fontId="12" fillId="2" borderId="0" xfId="16" applyFill="1"/>
    <xf numFmtId="169" fontId="16" fillId="2" borderId="5" xfId="16" applyNumberFormat="1" applyFont="1" applyFill="1" applyBorder="1" applyAlignment="1">
      <alignment horizontal="center"/>
    </xf>
    <xf numFmtId="169" fontId="16" fillId="2" borderId="7" xfId="16" applyNumberFormat="1" applyFont="1" applyFill="1" applyBorder="1" applyAlignment="1">
      <alignment horizontal="center"/>
    </xf>
    <xf numFmtId="0" fontId="30" fillId="2" borderId="0" xfId="14" applyFont="1" applyFill="1"/>
    <xf numFmtId="167" fontId="0" fillId="2" borderId="6" xfId="0" applyNumberFormat="1" applyFont="1" applyFill="1" applyBorder="1"/>
    <xf numFmtId="0" fontId="0" fillId="2" borderId="2" xfId="0" applyFont="1" applyFill="1" applyBorder="1" applyAlignment="1">
      <alignment vertical="center" wrapText="1"/>
    </xf>
    <xf numFmtId="0" fontId="0" fillId="2" borderId="3" xfId="0" applyFont="1" applyFill="1" applyBorder="1" applyAlignment="1">
      <alignment vertical="center" wrapText="1"/>
    </xf>
    <xf numFmtId="0" fontId="0" fillId="2" borderId="4" xfId="0" applyFont="1" applyFill="1" applyBorder="1" applyAlignment="1">
      <alignment vertical="center" wrapText="1"/>
    </xf>
    <xf numFmtId="0" fontId="0" fillId="2" borderId="5" xfId="0" applyFont="1" applyFill="1" applyBorder="1" applyAlignment="1">
      <alignment vertical="center" wrapText="1"/>
    </xf>
    <xf numFmtId="0" fontId="0" fillId="2" borderId="0" xfId="0" applyFont="1" applyFill="1" applyBorder="1" applyAlignment="1">
      <alignment vertical="center" wrapText="1"/>
    </xf>
    <xf numFmtId="3" fontId="0" fillId="2" borderId="0" xfId="0" applyNumberFormat="1" applyFont="1" applyFill="1" applyBorder="1" applyAlignment="1">
      <alignment horizontal="right" vertical="center" wrapText="1"/>
    </xf>
    <xf numFmtId="0" fontId="0" fillId="2" borderId="0" xfId="0" applyFont="1" applyFill="1" applyBorder="1" applyAlignment="1">
      <alignment horizontal="right" vertical="center" wrapText="1"/>
    </xf>
    <xf numFmtId="0" fontId="0" fillId="2" borderId="6" xfId="0" applyFont="1" applyFill="1" applyBorder="1" applyAlignment="1">
      <alignment horizontal="right" vertical="center" wrapText="1"/>
    </xf>
    <xf numFmtId="0" fontId="0" fillId="2" borderId="7" xfId="0" applyFont="1" applyFill="1" applyBorder="1" applyAlignment="1">
      <alignment vertical="center" wrapText="1"/>
    </xf>
    <xf numFmtId="0" fontId="0" fillId="2" borderId="1" xfId="0" applyFont="1" applyFill="1" applyBorder="1" applyAlignment="1">
      <alignment vertical="center" wrapText="1"/>
    </xf>
    <xf numFmtId="0" fontId="0" fillId="2" borderId="1" xfId="0" applyFont="1" applyFill="1" applyBorder="1" applyAlignment="1">
      <alignment horizontal="right" vertical="center" wrapText="1"/>
    </xf>
    <xf numFmtId="0" fontId="0" fillId="2" borderId="0" xfId="0" applyFont="1" applyFill="1" applyAlignment="1">
      <alignment horizontal="justify" vertical="center"/>
    </xf>
    <xf numFmtId="167" fontId="0" fillId="2" borderId="6" xfId="0" applyNumberFormat="1" applyFont="1" applyFill="1" applyBorder="1" applyAlignment="1">
      <alignment vertical="center" wrapText="1"/>
    </xf>
    <xf numFmtId="167" fontId="0" fillId="2" borderId="6" xfId="0" applyNumberFormat="1" applyFont="1" applyFill="1" applyBorder="1" applyAlignment="1">
      <alignment horizontal="right" vertical="center" wrapText="1"/>
    </xf>
    <xf numFmtId="167" fontId="0" fillId="2" borderId="8" xfId="0" applyNumberFormat="1" applyFont="1" applyFill="1" applyBorder="1" applyAlignment="1">
      <alignment horizontal="right" vertical="center" wrapText="1"/>
    </xf>
    <xf numFmtId="0" fontId="33" fillId="2" borderId="1" xfId="0" applyFont="1" applyFill="1" applyBorder="1"/>
    <xf numFmtId="0" fontId="12" fillId="2" borderId="0" xfId="16" applyFill="1"/>
    <xf numFmtId="0" fontId="26" fillId="2" borderId="0" xfId="0" applyFont="1" applyFill="1" applyBorder="1"/>
    <xf numFmtId="167" fontId="0" fillId="2" borderId="0" xfId="0" applyNumberFormat="1" applyFont="1" applyFill="1" applyBorder="1"/>
    <xf numFmtId="0" fontId="19" fillId="2" borderId="0" xfId="0" applyFont="1" applyFill="1" applyBorder="1"/>
    <xf numFmtId="0" fontId="29" fillId="2" borderId="0" xfId="0" applyFont="1" applyFill="1"/>
    <xf numFmtId="0" fontId="12" fillId="2" borderId="0" xfId="16" applyFill="1"/>
    <xf numFmtId="0" fontId="12" fillId="2" borderId="0" xfId="16" applyFill="1" applyBorder="1"/>
    <xf numFmtId="167" fontId="16" fillId="2" borderId="6" xfId="16" applyNumberFormat="1" applyFont="1" applyFill="1" applyBorder="1"/>
    <xf numFmtId="167" fontId="16" fillId="2" borderId="8" xfId="16" applyNumberFormat="1" applyFont="1" applyFill="1" applyBorder="1"/>
    <xf numFmtId="0" fontId="16" fillId="2" borderId="2" xfId="16" applyFont="1" applyFill="1" applyBorder="1" applyAlignment="1">
      <alignment wrapText="1"/>
    </xf>
    <xf numFmtId="10" fontId="16" fillId="2" borderId="3" xfId="16" applyNumberFormat="1" applyFont="1" applyFill="1" applyBorder="1" applyAlignment="1">
      <alignment wrapText="1"/>
    </xf>
    <xf numFmtId="0" fontId="16" fillId="2" borderId="3" xfId="16" applyFont="1" applyFill="1" applyBorder="1" applyAlignment="1">
      <alignment wrapText="1"/>
    </xf>
    <xf numFmtId="0" fontId="16" fillId="2" borderId="4" xfId="16" applyFont="1" applyFill="1" applyBorder="1" applyAlignment="1">
      <alignment wrapText="1"/>
    </xf>
    <xf numFmtId="167" fontId="16" fillId="2" borderId="6" xfId="16" applyNumberFormat="1" applyFont="1" applyFill="1" applyBorder="1" applyAlignment="1"/>
    <xf numFmtId="167" fontId="16" fillId="2" borderId="8" xfId="16" applyNumberFormat="1" applyFont="1" applyFill="1" applyBorder="1" applyAlignment="1"/>
    <xf numFmtId="167" fontId="0" fillId="2" borderId="6" xfId="0" applyNumberFormat="1" applyFill="1" applyBorder="1"/>
    <xf numFmtId="167" fontId="0" fillId="2" borderId="8" xfId="0" applyNumberFormat="1" applyFill="1" applyBorder="1"/>
    <xf numFmtId="0" fontId="0" fillId="0" borderId="8" xfId="0" applyFont="1" applyFill="1" applyBorder="1"/>
    <xf numFmtId="3" fontId="8" fillId="2" borderId="0" xfId="0" applyNumberFormat="1" applyFont="1" applyFill="1" applyBorder="1"/>
    <xf numFmtId="3" fontId="16" fillId="2" borderId="0" xfId="16" applyNumberFormat="1" applyFont="1" applyFill="1" applyBorder="1" applyAlignment="1"/>
    <xf numFmtId="3" fontId="8" fillId="2" borderId="1" xfId="0" applyNumberFormat="1" applyFont="1" applyFill="1" applyBorder="1"/>
    <xf numFmtId="3" fontId="16" fillId="2" borderId="1" xfId="16" applyNumberFormat="1" applyFont="1" applyFill="1" applyBorder="1" applyAlignment="1"/>
    <xf numFmtId="0" fontId="0" fillId="2" borderId="2" xfId="0" applyFont="1" applyFill="1" applyBorder="1" applyAlignment="1">
      <alignment wrapText="1"/>
    </xf>
    <xf numFmtId="0" fontId="0" fillId="2" borderId="3" xfId="0" applyFont="1" applyFill="1" applyBorder="1" applyAlignment="1">
      <alignment wrapText="1"/>
    </xf>
    <xf numFmtId="0" fontId="0" fillId="2" borderId="3" xfId="0" applyFont="1" applyFill="1" applyBorder="1" applyAlignment="1">
      <alignment horizontal="center" wrapText="1"/>
    </xf>
    <xf numFmtId="0" fontId="0" fillId="2" borderId="4" xfId="0" applyFont="1" applyFill="1" applyBorder="1" applyAlignment="1">
      <alignment horizontal="center" wrapText="1"/>
    </xf>
    <xf numFmtId="0" fontId="33" fillId="2" borderId="8" xfId="0" applyFont="1" applyFill="1" applyBorder="1"/>
    <xf numFmtId="0" fontId="16" fillId="0" borderId="0" xfId="19"/>
    <xf numFmtId="0" fontId="12" fillId="2" borderId="0" xfId="16" applyFill="1"/>
    <xf numFmtId="0" fontId="13" fillId="2" borderId="1" xfId="16" applyFont="1" applyFill="1" applyBorder="1" applyAlignment="1">
      <alignment horizontal="left" indent="1"/>
    </xf>
    <xf numFmtId="0" fontId="12" fillId="2" borderId="0" xfId="16" applyFill="1"/>
    <xf numFmtId="0" fontId="13" fillId="2" borderId="1" xfId="0" applyFont="1" applyFill="1" applyBorder="1" applyAlignment="1">
      <alignment horizontal="left" indent="1"/>
    </xf>
    <xf numFmtId="0" fontId="12" fillId="2" borderId="0" xfId="16" applyFill="1" applyBorder="1"/>
    <xf numFmtId="0" fontId="0" fillId="2" borderId="3" xfId="0" applyFont="1" applyFill="1" applyBorder="1" applyAlignment="1">
      <alignment horizontal="left" vertical="center" wrapText="1"/>
    </xf>
    <xf numFmtId="0" fontId="0" fillId="2" borderId="0" xfId="0" applyFont="1" applyFill="1" applyBorder="1" applyAlignment="1">
      <alignment horizontal="left" vertical="center" wrapText="1"/>
    </xf>
  </cellXfs>
  <cellStyles count="33">
    <cellStyle name="Comma" xfId="21" builtinId="3"/>
    <cellStyle name="Comma 2" xfId="15"/>
    <cellStyle name="Comma 3" xfId="30"/>
    <cellStyle name="Currency" xfId="29" builtinId="4"/>
    <cellStyle name="Currency 2" xfId="20"/>
    <cellStyle name="Currency 2 2" xfId="24"/>
    <cellStyle name="Heading 1" xfId="2" builtinId="16" customBuiltin="1"/>
    <cellStyle name="Heading 2" xfId="3" builtinId="17" customBuiltin="1"/>
    <cellStyle name="Heading 3" xfId="4" builtinId="18" customBuiltin="1"/>
    <cellStyle name="Heading 4" xfId="5" builtinId="19" customBuiltin="1"/>
    <cellStyle name="Hyperlink" xfId="14" builtinId="8"/>
    <cellStyle name="Hyperlink 2" xfId="25"/>
    <cellStyle name="imo Body Text" xfId="11"/>
    <cellStyle name="imo Heading 1" xfId="6"/>
    <cellStyle name="imo Heading 2" xfId="7"/>
    <cellStyle name="imo Heading 3" xfId="8"/>
    <cellStyle name="imo Heading 4" xfId="9"/>
    <cellStyle name="imo Subtitle" xfId="13"/>
    <cellStyle name="imo Table Text" xfId="10"/>
    <cellStyle name="imo Title" xfId="12"/>
    <cellStyle name="Normal" xfId="0" builtinId="0" customBuiltin="1"/>
    <cellStyle name="Normal 2" xfId="19"/>
    <cellStyle name="Normal 2 2" xfId="26"/>
    <cellStyle name="Normal 2 2 12" xfId="27"/>
    <cellStyle name="Normal 29" xfId="31"/>
    <cellStyle name="Normal 3" xfId="23"/>
    <cellStyle name="Normal 4" xfId="16"/>
    <cellStyle name="Normal 96" xfId="32"/>
    <cellStyle name="Normal_Fig 10.3" xfId="28"/>
    <cellStyle name="Percent" xfId="22" builtinId="5"/>
    <cellStyle name="Percent 2" xfId="18"/>
    <cellStyle name="Percent 3" xfId="17"/>
    <cellStyle name="Title" xfId="1" builtinId="15" customBuiltin="1"/>
  </cellStyles>
  <dxfs count="12">
    <dxf>
      <fill>
        <patternFill>
          <bgColor theme="2"/>
        </patternFill>
      </fill>
    </dxf>
    <dxf>
      <font>
        <b/>
        <i val="0"/>
      </font>
    </dxf>
    <dxf>
      <font>
        <b/>
        <i val="0"/>
        <color rgb="FFFFFFFF"/>
      </font>
      <fill>
        <patternFill>
          <bgColor theme="3"/>
        </patternFill>
      </fill>
    </dxf>
    <dxf>
      <font>
        <b val="0"/>
        <i val="0"/>
        <color auto="1"/>
      </font>
      <border>
        <left style="thin">
          <color rgb="FFC6CBCD"/>
        </left>
        <right style="thin">
          <color rgb="FFC6CBCD"/>
        </right>
        <top style="thin">
          <color rgb="FFC6CBCD"/>
        </top>
        <bottom style="thin">
          <color rgb="FFC6CBCD"/>
        </bottom>
        <vertical style="thin">
          <color rgb="FFC6CBCD"/>
        </vertical>
        <horizontal style="thin">
          <color rgb="FFC6CBCD"/>
        </horizontal>
      </border>
    </dxf>
    <dxf>
      <fill>
        <patternFill>
          <bgColor theme="2"/>
        </patternFill>
      </fill>
    </dxf>
    <dxf>
      <font>
        <b/>
        <i val="0"/>
      </font>
    </dxf>
    <dxf>
      <font>
        <b/>
        <i val="0"/>
        <color rgb="FFFFFFFF"/>
      </font>
      <fill>
        <patternFill>
          <bgColor theme="3"/>
        </patternFill>
      </fill>
    </dxf>
    <dxf>
      <font>
        <b val="0"/>
        <i val="0"/>
        <color auto="1"/>
      </font>
      <border>
        <left style="thin">
          <color rgb="FFC6CBCD"/>
        </left>
        <right style="thin">
          <color rgb="FFC6CBCD"/>
        </right>
        <top style="thin">
          <color rgb="FFC6CBCD"/>
        </top>
        <bottom style="thin">
          <color rgb="FFC6CBCD"/>
        </bottom>
        <vertical style="thin">
          <color rgb="FFC6CBCD"/>
        </vertical>
        <horizontal style="thin">
          <color rgb="FFC6CBCD"/>
        </horizontal>
      </border>
    </dxf>
    <dxf>
      <fill>
        <patternFill>
          <bgColor rgb="FFE3E5E6"/>
        </patternFill>
      </fill>
    </dxf>
    <dxf>
      <font>
        <b/>
        <i val="0"/>
      </font>
    </dxf>
    <dxf>
      <font>
        <b/>
        <i val="0"/>
        <color rgb="FFFFFFFF"/>
      </font>
      <fill>
        <patternFill>
          <bgColor theme="1"/>
        </patternFill>
      </fill>
    </dxf>
    <dxf>
      <font>
        <b val="0"/>
        <i val="0"/>
        <color auto="1"/>
      </font>
      <border>
        <left style="thin">
          <color rgb="FFC6CBCD"/>
        </left>
        <right style="thin">
          <color rgb="FFC6CBCD"/>
        </right>
        <top style="thin">
          <color rgb="FFC6CBCD"/>
        </top>
        <bottom style="thin">
          <color rgb="FFC6CBCD"/>
        </bottom>
        <vertical style="thin">
          <color rgb="FFC6CBCD"/>
        </vertical>
        <horizontal style="thin">
          <color rgb="FFC6CBCD"/>
        </horizontal>
      </border>
    </dxf>
  </dxfs>
  <tableStyles count="3" defaultTableStyle="TableStyleMedium2" defaultPivotStyle="PivotStyleLight16">
    <tableStyle name="IMO Table Grid" pivot="0" count="4">
      <tableStyleElement type="wholeTable" dxfId="11"/>
      <tableStyleElement type="headerRow" dxfId="10"/>
      <tableStyleElement type="totalRow" dxfId="9"/>
      <tableStyleElement type="firstRowStripe" dxfId="8"/>
    </tableStyle>
    <tableStyle name="IMO Themed" pivot="0" count="4">
      <tableStyleElement type="wholeTable" dxfId="7"/>
      <tableStyleElement type="headerRow" dxfId="6"/>
      <tableStyleElement type="totalRow" dxfId="5"/>
      <tableStyleElement type="firstRowStripe" dxfId="4"/>
    </tableStyle>
    <tableStyle name="IMO Themed 2" pivot="0" count="4">
      <tableStyleElement type="wholeTable" dxfId="3"/>
      <tableStyleElement type="headerRow" dxfId="2"/>
      <tableStyleElement type="totalRow" dxfId="1"/>
      <tableStyleElement type="firstRowStripe" dxfId="0"/>
    </tableStyle>
  </tableStyles>
  <colors>
    <mruColors>
      <color rgb="FF949CA1"/>
      <color rgb="FF805A89"/>
      <color rgb="FFFFDE00"/>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1"/>
          <c:tx>
            <c:strRef>
              <c:f>'Fig ES.1'!$H$45</c:f>
              <c:strCache>
                <c:ptCount val="1"/>
                <c:pt idx="0">
                  <c:v>Bottom area</c:v>
                </c:pt>
              </c:strCache>
            </c:strRef>
          </c:tx>
          <c:spPr>
            <a:noFill/>
            <a:ln>
              <a:noFill/>
            </a:ln>
            <a:effectLst/>
          </c:spPr>
          <c:cat>
            <c:numRef>
              <c:f>'Fig ES.1'!$G$46:$G$59</c:f>
              <c:numCache>
                <c:formatCode>General</c:formatCode>
                <c:ptCount val="14"/>
                <c:pt idx="0">
                  <c:v>0</c:v>
                </c:pt>
                <c:pt idx="1">
                  <c:v>0</c:v>
                </c:pt>
                <c:pt idx="2">
                  <c:v>0</c:v>
                </c:pt>
                <c:pt idx="3">
                  <c:v>111.11111111111111</c:v>
                </c:pt>
                <c:pt idx="4">
                  <c:v>222.22222222222223</c:v>
                </c:pt>
                <c:pt idx="5">
                  <c:v>333.33333333333331</c:v>
                </c:pt>
                <c:pt idx="6">
                  <c:v>444.44444444444446</c:v>
                </c:pt>
                <c:pt idx="7">
                  <c:v>555.55555555555554</c:v>
                </c:pt>
                <c:pt idx="8">
                  <c:v>666.66666666666663</c:v>
                </c:pt>
                <c:pt idx="9">
                  <c:v>777.77777777777783</c:v>
                </c:pt>
                <c:pt idx="10">
                  <c:v>888.88888888888891</c:v>
                </c:pt>
                <c:pt idx="11">
                  <c:v>1000</c:v>
                </c:pt>
                <c:pt idx="12">
                  <c:v>1000</c:v>
                </c:pt>
                <c:pt idx="13">
                  <c:v>1000</c:v>
                </c:pt>
              </c:numCache>
            </c:numRef>
          </c:cat>
          <c:val>
            <c:numRef>
              <c:f>'Fig ES.1'!$H$46:$H$59</c:f>
              <c:numCache>
                <c:formatCode>General</c:formatCode>
                <c:ptCount val="14"/>
                <c:pt idx="0">
                  <c:v>0</c:v>
                </c:pt>
                <c:pt idx="1">
                  <c:v>0</c:v>
                </c:pt>
                <c:pt idx="2" formatCode="_-* #,##0_-;\-* #,##0_-;_-* &quot;-&quot;??_-;_-@_-">
                  <c:v>1077.0007064045926</c:v>
                </c:pt>
                <c:pt idx="3" formatCode="_-* #,##0_-;\-* #,##0_-;_-* &quot;-&quot;??_-;_-@_-">
                  <c:v>1070.3467029223889</c:v>
                </c:pt>
                <c:pt idx="4" formatCode="_-* #,##0_-;\-* #,##0_-;_-* &quot;-&quot;??_-;_-@_-">
                  <c:v>1067.6856102243987</c:v>
                </c:pt>
                <c:pt idx="5" formatCode="_-* #,##0_-;\-* #,##0_-;_-* &quot;-&quot;??_-;_-@_-">
                  <c:v>1061.1145123460904</c:v>
                </c:pt>
                <c:pt idx="6" formatCode="_-* #,##0_-;\-* #,##0_-;_-* &quot;-&quot;??_-;_-@_-">
                  <c:v>1059.387474030312</c:v>
                </c:pt>
                <c:pt idx="7" formatCode="_-* #,##0_-;\-* #,##0_-;_-* &quot;-&quot;??_-;_-@_-">
                  <c:v>1064.1028528162312</c:v>
                </c:pt>
                <c:pt idx="8" formatCode="_-* #,##0_-;\-* #,##0_-;_-* &quot;-&quot;??_-;_-@_-">
                  <c:v>1064.9555917323939</c:v>
                </c:pt>
                <c:pt idx="9" formatCode="_-* #,##0_-;\-* #,##0_-;_-* &quot;-&quot;??_-;_-@_-">
                  <c:v>1068.3695278889513</c:v>
                </c:pt>
                <c:pt idx="10" formatCode="_-* #,##0_-;\-* #,##0_-;_-* &quot;-&quot;??_-;_-@_-">
                  <c:v>1077.1834449558057</c:v>
                </c:pt>
                <c:pt idx="11" formatCode="_-* #,##0_-;\-* #,##0_-;_-* &quot;-&quot;??_-;_-@_-">
                  <c:v>1083.0897897800123</c:v>
                </c:pt>
                <c:pt idx="12">
                  <c:v>0</c:v>
                </c:pt>
                <c:pt idx="13">
                  <c:v>0</c:v>
                </c:pt>
              </c:numCache>
            </c:numRef>
          </c:val>
        </c:ser>
        <c:ser>
          <c:idx val="3"/>
          <c:order val="2"/>
          <c:tx>
            <c:strRef>
              <c:f>'Fig ES.1'!$I$45</c:f>
              <c:strCache>
                <c:ptCount val="1"/>
                <c:pt idx="0">
                  <c:v>Expected gas demand range</c:v>
                </c:pt>
              </c:strCache>
            </c:strRef>
          </c:tx>
          <c:spPr>
            <a:solidFill>
              <a:schemeClr val="accent1">
                <a:lumMod val="60000"/>
                <a:lumOff val="40000"/>
              </a:schemeClr>
            </a:solidFill>
            <a:ln>
              <a:noFill/>
            </a:ln>
            <a:effectLst/>
          </c:spPr>
          <c:cat>
            <c:numRef>
              <c:f>'Fig ES.1'!$G$46:$G$59</c:f>
              <c:numCache>
                <c:formatCode>General</c:formatCode>
                <c:ptCount val="14"/>
                <c:pt idx="0">
                  <c:v>0</c:v>
                </c:pt>
                <c:pt idx="1">
                  <c:v>0</c:v>
                </c:pt>
                <c:pt idx="2">
                  <c:v>0</c:v>
                </c:pt>
                <c:pt idx="3">
                  <c:v>111.11111111111111</c:v>
                </c:pt>
                <c:pt idx="4">
                  <c:v>222.22222222222223</c:v>
                </c:pt>
                <c:pt idx="5">
                  <c:v>333.33333333333331</c:v>
                </c:pt>
                <c:pt idx="6">
                  <c:v>444.44444444444446</c:v>
                </c:pt>
                <c:pt idx="7">
                  <c:v>555.55555555555554</c:v>
                </c:pt>
                <c:pt idx="8">
                  <c:v>666.66666666666663</c:v>
                </c:pt>
                <c:pt idx="9">
                  <c:v>777.77777777777783</c:v>
                </c:pt>
                <c:pt idx="10">
                  <c:v>888.88888888888891</c:v>
                </c:pt>
                <c:pt idx="11">
                  <c:v>1000</c:v>
                </c:pt>
                <c:pt idx="12">
                  <c:v>1000</c:v>
                </c:pt>
                <c:pt idx="13">
                  <c:v>1000</c:v>
                </c:pt>
              </c:numCache>
            </c:numRef>
          </c:cat>
          <c:val>
            <c:numRef>
              <c:f>'Fig ES.1'!$I$46:$I$59</c:f>
              <c:numCache>
                <c:formatCode>General</c:formatCode>
                <c:ptCount val="14"/>
                <c:pt idx="0">
                  <c:v>0</c:v>
                </c:pt>
                <c:pt idx="1">
                  <c:v>0</c:v>
                </c:pt>
                <c:pt idx="2" formatCode="_-* #,##0_-;\-* #,##0_-;_-* &quot;-&quot;??_-;_-@_-">
                  <c:v>15.99929359540738</c:v>
                </c:pt>
                <c:pt idx="3" formatCode="_-* #,##0_-;\-* #,##0_-;_-* &quot;-&quot;??_-;_-@_-">
                  <c:v>47.653297077611114</c:v>
                </c:pt>
                <c:pt idx="4" formatCode="_-* #,##0_-;\-* #,##0_-;_-* &quot;-&quot;??_-;_-@_-">
                  <c:v>56.314389775601285</c:v>
                </c:pt>
                <c:pt idx="5" formatCode="_-* #,##0_-;\-* #,##0_-;_-* &quot;-&quot;??_-;_-@_-">
                  <c:v>64.885487653909649</c:v>
                </c:pt>
                <c:pt idx="6" formatCode="_-* #,##0_-;\-* #,##0_-;_-* &quot;-&quot;??_-;_-@_-">
                  <c:v>81.612525969688022</c:v>
                </c:pt>
                <c:pt idx="7" formatCode="_-* #,##0_-;\-* #,##0_-;_-* &quot;-&quot;??_-;_-@_-">
                  <c:v>83.897147183768766</c:v>
                </c:pt>
                <c:pt idx="8" formatCode="_-* #,##0_-;\-* #,##0_-;_-* &quot;-&quot;??_-;_-@_-">
                  <c:v>92.044408267606059</c:v>
                </c:pt>
                <c:pt idx="9" formatCode="_-* #,##0_-;\-* #,##0_-;_-* &quot;-&quot;??_-;_-@_-">
                  <c:v>98.630472111048675</c:v>
                </c:pt>
                <c:pt idx="10" formatCode="_-* #,##0_-;\-* #,##0_-;_-* &quot;-&quot;??_-;_-@_-">
                  <c:v>102.81655504419427</c:v>
                </c:pt>
                <c:pt idx="11" formatCode="_-* #,##0_-;\-* #,##0_-;_-* &quot;-&quot;??_-;_-@_-">
                  <c:v>106.91021021998768</c:v>
                </c:pt>
                <c:pt idx="12">
                  <c:v>0</c:v>
                </c:pt>
                <c:pt idx="13">
                  <c:v>0</c:v>
                </c:pt>
              </c:numCache>
            </c:numRef>
          </c:val>
        </c:ser>
        <c:dLbls>
          <c:showLegendKey val="0"/>
          <c:showVal val="0"/>
          <c:showCatName val="0"/>
          <c:showSerName val="0"/>
          <c:showPercent val="0"/>
          <c:showBubbleSize val="0"/>
        </c:dLbls>
        <c:axId val="255003960"/>
        <c:axId val="255003568"/>
      </c:areaChart>
      <c:scatterChart>
        <c:scatterStyle val="lineMarker"/>
        <c:varyColors val="0"/>
        <c:ser>
          <c:idx val="1"/>
          <c:order val="0"/>
          <c:tx>
            <c:strRef>
              <c:f>'Fig ES.1'!$D$41</c:f>
              <c:strCache>
                <c:ptCount val="1"/>
                <c:pt idx="0">
                  <c:v>Base gas demand forecasts</c:v>
                </c:pt>
              </c:strCache>
            </c:strRef>
          </c:tx>
          <c:spPr>
            <a:ln w="19050" cap="rnd">
              <a:noFill/>
              <a:round/>
            </a:ln>
            <a:effectLst/>
          </c:spPr>
          <c:marker>
            <c:symbol val="none"/>
          </c:marker>
          <c:xVal>
            <c:numRef>
              <c:f>'Fig ES.1'!$E$32:$N$32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xVal>
          <c:yVal>
            <c:numRef>
              <c:f>'Fig ES.1'!$E$41:$N$41</c:f>
              <c:numCache>
                <c:formatCode>_-* #,##0_-;\-* #,##0_-;_-* "-"??_-;_-@_-</c:formatCode>
                <c:ptCount val="10"/>
                <c:pt idx="0">
                  <c:v>1077.0007064045926</c:v>
                </c:pt>
                <c:pt idx="1">
                  <c:v>1070.3467029223889</c:v>
                </c:pt>
                <c:pt idx="2">
                  <c:v>1067.6856102243987</c:v>
                </c:pt>
                <c:pt idx="3">
                  <c:v>1061.1145123460904</c:v>
                </c:pt>
                <c:pt idx="4">
                  <c:v>1059.387474030312</c:v>
                </c:pt>
                <c:pt idx="5">
                  <c:v>1064.1028528162312</c:v>
                </c:pt>
                <c:pt idx="6">
                  <c:v>1064.9555917323939</c:v>
                </c:pt>
                <c:pt idx="7">
                  <c:v>1068.3695278889513</c:v>
                </c:pt>
                <c:pt idx="8">
                  <c:v>1077.1834449558057</c:v>
                </c:pt>
                <c:pt idx="9">
                  <c:v>1083.0897897800123</c:v>
                </c:pt>
              </c:numCache>
            </c:numRef>
          </c:yVal>
          <c:smooth val="0"/>
        </c:ser>
        <c:ser>
          <c:idx val="0"/>
          <c:order val="3"/>
          <c:tx>
            <c:strRef>
              <c:f>'Fig ES.1'!$D$33</c:f>
              <c:strCache>
                <c:ptCount val="1"/>
                <c:pt idx="0">
                  <c:v>High case potential gas supply forecast</c:v>
                </c:pt>
              </c:strCache>
            </c:strRef>
          </c:tx>
          <c:spPr>
            <a:ln w="28575" cap="flat" cmpd="sng" algn="ctr">
              <a:solidFill>
                <a:schemeClr val="accent2"/>
              </a:solidFill>
              <a:prstDash val="solid"/>
              <a:miter lim="800000"/>
            </a:ln>
            <a:effectLst/>
          </c:spPr>
          <c:marker>
            <c:symbol val="none"/>
          </c:marker>
          <c:xVal>
            <c:numRef>
              <c:f>'Fig ES.1'!$E$32:$N$32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xVal>
          <c:yVal>
            <c:numRef>
              <c:f>'Fig ES.1'!$E$33:$N$33</c:f>
              <c:numCache>
                <c:formatCode>_-* #,##0_-;\-* #,##0_-;_-* "-"??_-;_-@_-</c:formatCode>
                <c:ptCount val="10"/>
                <c:pt idx="0">
                  <c:v>1204.5128661874949</c:v>
                </c:pt>
                <c:pt idx="1">
                  <c:v>1355.0701080913827</c:v>
                </c:pt>
                <c:pt idx="2">
                  <c:v>1274.0157106050724</c:v>
                </c:pt>
                <c:pt idx="3">
                  <c:v>1376.5756617631819</c:v>
                </c:pt>
                <c:pt idx="4">
                  <c:v>1270.6484463586946</c:v>
                </c:pt>
                <c:pt idx="5">
                  <c:v>1329.2430311629103</c:v>
                </c:pt>
                <c:pt idx="6">
                  <c:v>1459.9596365796435</c:v>
                </c:pt>
                <c:pt idx="7">
                  <c:v>1492.492070678996</c:v>
                </c:pt>
                <c:pt idx="8">
                  <c:v>1577.679181807471</c:v>
                </c:pt>
                <c:pt idx="9">
                  <c:v>1607.542822951513</c:v>
                </c:pt>
              </c:numCache>
            </c:numRef>
          </c:yVal>
          <c:smooth val="0"/>
        </c:ser>
        <c:ser>
          <c:idx val="4"/>
          <c:order val="4"/>
          <c:tx>
            <c:strRef>
              <c:f>'Fig ES.1'!$D$34</c:f>
              <c:strCache>
                <c:ptCount val="1"/>
                <c:pt idx="0">
                  <c:v>Base case potential gas supply forecast</c:v>
                </c:pt>
              </c:strCache>
            </c:strRef>
          </c:tx>
          <c:spPr>
            <a:ln w="28575" cap="flat" cmpd="sng" algn="ctr">
              <a:solidFill>
                <a:schemeClr val="accent1"/>
              </a:solidFill>
              <a:prstDash val="solid"/>
              <a:miter lim="800000"/>
            </a:ln>
            <a:effectLst/>
          </c:spPr>
          <c:marker>
            <c:symbol val="none"/>
          </c:marker>
          <c:xVal>
            <c:numRef>
              <c:f>'Fig ES.1'!$E$32:$N$32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xVal>
          <c:yVal>
            <c:numRef>
              <c:f>'Fig ES.1'!$E$34:$N$34</c:f>
              <c:numCache>
                <c:formatCode>_-* #,##0_-;\-* #,##0_-;_-* "-"??_-;_-@_-</c:formatCode>
                <c:ptCount val="10"/>
                <c:pt idx="0">
                  <c:v>1201.1211014917053</c:v>
                </c:pt>
                <c:pt idx="1">
                  <c:v>1250.5116058928859</c:v>
                </c:pt>
                <c:pt idx="2">
                  <c:v>1175.4735852777692</c:v>
                </c:pt>
                <c:pt idx="3">
                  <c:v>1261.6077082958004</c:v>
                </c:pt>
                <c:pt idx="4">
                  <c:v>1186.7610908798356</c:v>
                </c:pt>
                <c:pt idx="5">
                  <c:v>1231.1862220094213</c:v>
                </c:pt>
                <c:pt idx="6">
                  <c:v>1306.3058115811746</c:v>
                </c:pt>
                <c:pt idx="7">
                  <c:v>1356.1251550945276</c:v>
                </c:pt>
                <c:pt idx="8">
                  <c:v>1430.7550634557147</c:v>
                </c:pt>
                <c:pt idx="9">
                  <c:v>1485.9328993636891</c:v>
                </c:pt>
              </c:numCache>
            </c:numRef>
          </c:yVal>
          <c:smooth val="0"/>
        </c:ser>
        <c:ser>
          <c:idx val="5"/>
          <c:order val="5"/>
          <c:tx>
            <c:strRef>
              <c:f>'Fig ES.1'!$D$37</c:f>
              <c:strCache>
                <c:ptCount val="1"/>
                <c:pt idx="0">
                  <c:v>Total production capacity</c:v>
                </c:pt>
              </c:strCache>
            </c:strRef>
          </c:tx>
          <c:spPr>
            <a:ln w="28575" cap="flat" cmpd="sng" algn="ctr">
              <a:solidFill>
                <a:schemeClr val="accent3"/>
              </a:solidFill>
              <a:prstDash val="solid"/>
              <a:miter lim="800000"/>
            </a:ln>
            <a:effectLst/>
          </c:spPr>
          <c:marker>
            <c:symbol val="none"/>
          </c:marker>
          <c:xVal>
            <c:numRef>
              <c:f>'Fig ES.1'!$E$32:$N$32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xVal>
          <c:yVal>
            <c:numRef>
              <c:f>'Fig ES.1'!$E$37:$N$37</c:f>
              <c:numCache>
                <c:formatCode>_-* #,##0_-;\-* #,##0_-;_-* "-"??_-;_-@_-</c:formatCode>
                <c:ptCount val="10"/>
                <c:pt idx="0">
                  <c:v>1617.1980399999998</c:v>
                </c:pt>
                <c:pt idx="1">
                  <c:v>1817.1980399999998</c:v>
                </c:pt>
                <c:pt idx="2">
                  <c:v>1935.19804</c:v>
                </c:pt>
                <c:pt idx="3">
                  <c:v>1935.1980399999998</c:v>
                </c:pt>
                <c:pt idx="4">
                  <c:v>1935.1980400000002</c:v>
                </c:pt>
                <c:pt idx="5">
                  <c:v>1935.1980400000002</c:v>
                </c:pt>
                <c:pt idx="6">
                  <c:v>1935.1980400000002</c:v>
                </c:pt>
                <c:pt idx="7">
                  <c:v>1935.1980400000002</c:v>
                </c:pt>
                <c:pt idx="8">
                  <c:v>1935.1980400000002</c:v>
                </c:pt>
                <c:pt idx="9">
                  <c:v>1935.1980400000002</c:v>
                </c:pt>
              </c:numCache>
            </c:numRef>
          </c:yVal>
          <c:smooth val="0"/>
        </c:ser>
        <c:dLbls>
          <c:showLegendKey val="0"/>
          <c:showVal val="0"/>
          <c:showCatName val="0"/>
          <c:showSerName val="0"/>
          <c:showPercent val="0"/>
          <c:showBubbleSize val="0"/>
        </c:dLbls>
        <c:axId val="255001608"/>
        <c:axId val="255003176"/>
      </c:scatterChart>
      <c:valAx>
        <c:axId val="255001608"/>
        <c:scaling>
          <c:orientation val="minMax"/>
          <c:max val="2025"/>
          <c:min val="201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5003176"/>
        <c:crosses val="autoZero"/>
        <c:crossBetween val="midCat"/>
      </c:valAx>
      <c:valAx>
        <c:axId val="255003176"/>
        <c:scaling>
          <c:orientation val="minMax"/>
          <c:min val="9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TJ per 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5001608"/>
        <c:crosses val="autoZero"/>
        <c:crossBetween val="midCat"/>
        <c:majorUnit val="200"/>
      </c:valAx>
      <c:valAx>
        <c:axId val="255003568"/>
        <c:scaling>
          <c:orientation val="minMax"/>
        </c:scaling>
        <c:delete val="1"/>
        <c:axPos val="r"/>
        <c:numFmt formatCode="General" sourceLinked="1"/>
        <c:majorTickMark val="out"/>
        <c:minorTickMark val="none"/>
        <c:tickLblPos val="nextTo"/>
        <c:crossAx val="255003960"/>
        <c:crosses val="max"/>
        <c:crossBetween val="between"/>
      </c:valAx>
      <c:dateAx>
        <c:axId val="255003960"/>
        <c:scaling>
          <c:orientation val="minMax"/>
        </c:scaling>
        <c:delete val="1"/>
        <c:axPos val="t"/>
        <c:numFmt formatCode="General" sourceLinked="1"/>
        <c:majorTickMark val="out"/>
        <c:minorTickMark val="none"/>
        <c:tickLblPos val="nextTo"/>
        <c:crossAx val="255003568"/>
        <c:crosses val="max"/>
        <c:auto val="0"/>
        <c:lblOffset val="100"/>
        <c:baseTimeUnit val="days"/>
      </c:dateAx>
      <c:spPr>
        <a:noFill/>
        <a:ln>
          <a:noFill/>
        </a:ln>
        <a:effectLst/>
      </c:spPr>
    </c:plotArea>
    <c:legend>
      <c:legendPos val="b"/>
      <c:legendEntry>
        <c:idx val="0"/>
        <c:delete val="1"/>
      </c:legendEntry>
      <c:legendEntry>
        <c:idx val="2"/>
        <c:delete val="1"/>
      </c:legendEntry>
      <c:layout>
        <c:manualLayout>
          <c:xMode val="edge"/>
          <c:yMode val="edge"/>
          <c:x val="1.2044490619282644E-2"/>
          <c:y val="0.89701008261290993"/>
          <c:w val="0.98118458391570917"/>
          <c:h val="9.97098850103295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140023702023403E-2"/>
          <c:y val="3.1884057971014491E-2"/>
          <c:w val="0.8892938105728474"/>
          <c:h val="0.76673845363601634"/>
        </c:manualLayout>
      </c:layout>
      <c:areaChart>
        <c:grouping val="stacked"/>
        <c:varyColors val="0"/>
        <c:ser>
          <c:idx val="0"/>
          <c:order val="0"/>
          <c:tx>
            <c:strRef>
              <c:f>'Fig 2.9'!$D$33</c:f>
              <c:strCache>
                <c:ptCount val="1"/>
                <c:pt idx="0">
                  <c:v>Woodside</c:v>
                </c:pt>
              </c:strCache>
            </c:strRef>
          </c:tx>
          <c:spPr>
            <a:solidFill>
              <a:schemeClr val="accent1"/>
            </a:solidFill>
            <a:ln>
              <a:noFill/>
            </a:ln>
            <a:effectLst/>
          </c:spPr>
          <c:cat>
            <c:strRef>
              <c:f>'Fig 2.9'!$E$32:$AA$32</c:f>
              <c:strCache>
                <c:ptCount val="23"/>
                <c:pt idx="0">
                  <c:v>Q1 2010</c:v>
                </c:pt>
                <c:pt idx="1">
                  <c:v>Q2 2010</c:v>
                </c:pt>
                <c:pt idx="2">
                  <c:v>Q3 2010</c:v>
                </c:pt>
                <c:pt idx="3">
                  <c:v>Q4 2010</c:v>
                </c:pt>
                <c:pt idx="4">
                  <c:v>Q1 2011</c:v>
                </c:pt>
                <c:pt idx="5">
                  <c:v>Q2 2011</c:v>
                </c:pt>
                <c:pt idx="6">
                  <c:v>Q3 2011</c:v>
                </c:pt>
                <c:pt idx="7">
                  <c:v>Q4 2011</c:v>
                </c:pt>
                <c:pt idx="8">
                  <c:v>Q1 2012</c:v>
                </c:pt>
                <c:pt idx="9">
                  <c:v>Q2 2012</c:v>
                </c:pt>
                <c:pt idx="10">
                  <c:v>Q3 2012</c:v>
                </c:pt>
                <c:pt idx="11">
                  <c:v>Q4 2012</c:v>
                </c:pt>
                <c:pt idx="12">
                  <c:v>Q1 2013</c:v>
                </c:pt>
                <c:pt idx="13">
                  <c:v>Q2 2013</c:v>
                </c:pt>
                <c:pt idx="14">
                  <c:v>Q3 2013</c:v>
                </c:pt>
                <c:pt idx="15">
                  <c:v>Q4 2013</c:v>
                </c:pt>
                <c:pt idx="16">
                  <c:v>Q1 2014</c:v>
                </c:pt>
                <c:pt idx="17">
                  <c:v>Q2 2014</c:v>
                </c:pt>
                <c:pt idx="18">
                  <c:v>Q3 2014</c:v>
                </c:pt>
                <c:pt idx="19">
                  <c:v>Q4 2014</c:v>
                </c:pt>
                <c:pt idx="20">
                  <c:v>Q1 2015</c:v>
                </c:pt>
                <c:pt idx="21">
                  <c:v>Q2 2015</c:v>
                </c:pt>
                <c:pt idx="22">
                  <c:v>Q3 2015</c:v>
                </c:pt>
              </c:strCache>
            </c:strRef>
          </c:cat>
          <c:val>
            <c:numRef>
              <c:f>'Fig 2.9'!$E$33:$AA$33</c:f>
              <c:numCache>
                <c:formatCode>_-* #,##0_-;\-* #,##0_-;_-* "-"??_-;_-@_-</c:formatCode>
                <c:ptCount val="23"/>
                <c:pt idx="0">
                  <c:v>583</c:v>
                </c:pt>
                <c:pt idx="1">
                  <c:v>576</c:v>
                </c:pt>
                <c:pt idx="2">
                  <c:v>596</c:v>
                </c:pt>
                <c:pt idx="3">
                  <c:v>565</c:v>
                </c:pt>
                <c:pt idx="4">
                  <c:v>583</c:v>
                </c:pt>
                <c:pt idx="5">
                  <c:v>554</c:v>
                </c:pt>
                <c:pt idx="6">
                  <c:v>597</c:v>
                </c:pt>
                <c:pt idx="7">
                  <c:v>565</c:v>
                </c:pt>
                <c:pt idx="8">
                  <c:v>506</c:v>
                </c:pt>
                <c:pt idx="9">
                  <c:v>517</c:v>
                </c:pt>
                <c:pt idx="10">
                  <c:v>526</c:v>
                </c:pt>
                <c:pt idx="11">
                  <c:v>510</c:v>
                </c:pt>
                <c:pt idx="12">
                  <c:v>504</c:v>
                </c:pt>
                <c:pt idx="13">
                  <c:v>514</c:v>
                </c:pt>
                <c:pt idx="14">
                  <c:v>567</c:v>
                </c:pt>
                <c:pt idx="15">
                  <c:v>444</c:v>
                </c:pt>
                <c:pt idx="16">
                  <c:v>459</c:v>
                </c:pt>
                <c:pt idx="17">
                  <c:v>476</c:v>
                </c:pt>
                <c:pt idx="18">
                  <c:v>494</c:v>
                </c:pt>
                <c:pt idx="19">
                  <c:v>467</c:v>
                </c:pt>
                <c:pt idx="20">
                  <c:v>479</c:v>
                </c:pt>
                <c:pt idx="21">
                  <c:v>477</c:v>
                </c:pt>
                <c:pt idx="22">
                  <c:v>501.63</c:v>
                </c:pt>
              </c:numCache>
            </c:numRef>
          </c:val>
        </c:ser>
        <c:ser>
          <c:idx val="1"/>
          <c:order val="1"/>
          <c:tx>
            <c:strRef>
              <c:f>'Fig 2.9'!$D$34</c:f>
              <c:strCache>
                <c:ptCount val="1"/>
                <c:pt idx="0">
                  <c:v>Quadrant Energy (Apache Energy)</c:v>
                </c:pt>
              </c:strCache>
            </c:strRef>
          </c:tx>
          <c:spPr>
            <a:solidFill>
              <a:schemeClr val="accent2"/>
            </a:solidFill>
            <a:ln w="25400">
              <a:noFill/>
            </a:ln>
            <a:effectLst/>
          </c:spPr>
          <c:cat>
            <c:strRef>
              <c:f>'Fig 2.9'!$E$32:$AA$32</c:f>
              <c:strCache>
                <c:ptCount val="23"/>
                <c:pt idx="0">
                  <c:v>Q1 2010</c:v>
                </c:pt>
                <c:pt idx="1">
                  <c:v>Q2 2010</c:v>
                </c:pt>
                <c:pt idx="2">
                  <c:v>Q3 2010</c:v>
                </c:pt>
                <c:pt idx="3">
                  <c:v>Q4 2010</c:v>
                </c:pt>
                <c:pt idx="4">
                  <c:v>Q1 2011</c:v>
                </c:pt>
                <c:pt idx="5">
                  <c:v>Q2 2011</c:v>
                </c:pt>
                <c:pt idx="6">
                  <c:v>Q3 2011</c:v>
                </c:pt>
                <c:pt idx="7">
                  <c:v>Q4 2011</c:v>
                </c:pt>
                <c:pt idx="8">
                  <c:v>Q1 2012</c:v>
                </c:pt>
                <c:pt idx="9">
                  <c:v>Q2 2012</c:v>
                </c:pt>
                <c:pt idx="10">
                  <c:v>Q3 2012</c:v>
                </c:pt>
                <c:pt idx="11">
                  <c:v>Q4 2012</c:v>
                </c:pt>
                <c:pt idx="12">
                  <c:v>Q1 2013</c:v>
                </c:pt>
                <c:pt idx="13">
                  <c:v>Q2 2013</c:v>
                </c:pt>
                <c:pt idx="14">
                  <c:v>Q3 2013</c:v>
                </c:pt>
                <c:pt idx="15">
                  <c:v>Q4 2013</c:v>
                </c:pt>
                <c:pt idx="16">
                  <c:v>Q1 2014</c:v>
                </c:pt>
                <c:pt idx="17">
                  <c:v>Q2 2014</c:v>
                </c:pt>
                <c:pt idx="18">
                  <c:v>Q3 2014</c:v>
                </c:pt>
                <c:pt idx="19">
                  <c:v>Q4 2014</c:v>
                </c:pt>
                <c:pt idx="20">
                  <c:v>Q1 2015</c:v>
                </c:pt>
                <c:pt idx="21">
                  <c:v>Q2 2015</c:v>
                </c:pt>
                <c:pt idx="22">
                  <c:v>Q3 2015</c:v>
                </c:pt>
              </c:strCache>
            </c:strRef>
          </c:cat>
          <c:val>
            <c:numRef>
              <c:f>'Fig 2.9'!$E$34:$AA$34</c:f>
              <c:numCache>
                <c:formatCode>_-* #,##0_-;\-* #,##0_-;_-* "-"??_-;_-@_-</c:formatCode>
                <c:ptCount val="23"/>
                <c:pt idx="0">
                  <c:v>357.5094177777778</c:v>
                </c:pt>
                <c:pt idx="1">
                  <c:v>342.80834747252749</c:v>
                </c:pt>
                <c:pt idx="2">
                  <c:v>343.69800869565216</c:v>
                </c:pt>
                <c:pt idx="3">
                  <c:v>324.82093565217394</c:v>
                </c:pt>
                <c:pt idx="4">
                  <c:v>308.34176444444444</c:v>
                </c:pt>
                <c:pt idx="5">
                  <c:v>313.4338430769231</c:v>
                </c:pt>
                <c:pt idx="6">
                  <c:v>327.38398956521741</c:v>
                </c:pt>
                <c:pt idx="7">
                  <c:v>333.85325586956526</c:v>
                </c:pt>
                <c:pt idx="8">
                  <c:v>423.35277555555558</c:v>
                </c:pt>
                <c:pt idx="9">
                  <c:v>411.73851692307693</c:v>
                </c:pt>
                <c:pt idx="10">
                  <c:v>409.75775913043481</c:v>
                </c:pt>
                <c:pt idx="11">
                  <c:v>336.30485782608696</c:v>
                </c:pt>
                <c:pt idx="12">
                  <c:v>410.59203333333335</c:v>
                </c:pt>
                <c:pt idx="13">
                  <c:v>395.07299032967035</c:v>
                </c:pt>
                <c:pt idx="14">
                  <c:v>402.04337304347831</c:v>
                </c:pt>
                <c:pt idx="15">
                  <c:v>450.57948108695655</c:v>
                </c:pt>
                <c:pt idx="16">
                  <c:v>390.9617422222222</c:v>
                </c:pt>
                <c:pt idx="17">
                  <c:v>368.15314505494507</c:v>
                </c:pt>
                <c:pt idx="18">
                  <c:v>342.82</c:v>
                </c:pt>
                <c:pt idx="19">
                  <c:v>399.59</c:v>
                </c:pt>
                <c:pt idx="20">
                  <c:v>397.87</c:v>
                </c:pt>
                <c:pt idx="21">
                  <c:v>303.35000000000002</c:v>
                </c:pt>
                <c:pt idx="22">
                  <c:v>314.33</c:v>
                </c:pt>
              </c:numCache>
            </c:numRef>
          </c:val>
        </c:ser>
        <c:ser>
          <c:idx val="2"/>
          <c:order val="2"/>
          <c:tx>
            <c:strRef>
              <c:f>'Fig 2.9'!$D$35</c:f>
              <c:strCache>
                <c:ptCount val="1"/>
                <c:pt idx="0">
                  <c:v>BHP Billiton</c:v>
                </c:pt>
              </c:strCache>
            </c:strRef>
          </c:tx>
          <c:spPr>
            <a:solidFill>
              <a:schemeClr val="accent3"/>
            </a:solidFill>
            <a:ln w="25400">
              <a:noFill/>
            </a:ln>
            <a:effectLst/>
          </c:spPr>
          <c:cat>
            <c:strRef>
              <c:f>'Fig 2.9'!$E$32:$AA$32</c:f>
              <c:strCache>
                <c:ptCount val="23"/>
                <c:pt idx="0">
                  <c:v>Q1 2010</c:v>
                </c:pt>
                <c:pt idx="1">
                  <c:v>Q2 2010</c:v>
                </c:pt>
                <c:pt idx="2">
                  <c:v>Q3 2010</c:v>
                </c:pt>
                <c:pt idx="3">
                  <c:v>Q4 2010</c:v>
                </c:pt>
                <c:pt idx="4">
                  <c:v>Q1 2011</c:v>
                </c:pt>
                <c:pt idx="5">
                  <c:v>Q2 2011</c:v>
                </c:pt>
                <c:pt idx="6">
                  <c:v>Q3 2011</c:v>
                </c:pt>
                <c:pt idx="7">
                  <c:v>Q4 2011</c:v>
                </c:pt>
                <c:pt idx="8">
                  <c:v>Q1 2012</c:v>
                </c:pt>
                <c:pt idx="9">
                  <c:v>Q2 2012</c:v>
                </c:pt>
                <c:pt idx="10">
                  <c:v>Q3 2012</c:v>
                </c:pt>
                <c:pt idx="11">
                  <c:v>Q4 2012</c:v>
                </c:pt>
                <c:pt idx="12">
                  <c:v>Q1 2013</c:v>
                </c:pt>
                <c:pt idx="13">
                  <c:v>Q2 2013</c:v>
                </c:pt>
                <c:pt idx="14">
                  <c:v>Q3 2013</c:v>
                </c:pt>
                <c:pt idx="15">
                  <c:v>Q4 2013</c:v>
                </c:pt>
                <c:pt idx="16">
                  <c:v>Q1 2014</c:v>
                </c:pt>
                <c:pt idx="17">
                  <c:v>Q2 2014</c:v>
                </c:pt>
                <c:pt idx="18">
                  <c:v>Q3 2014</c:v>
                </c:pt>
                <c:pt idx="19">
                  <c:v>Q4 2014</c:v>
                </c:pt>
                <c:pt idx="20">
                  <c:v>Q1 2015</c:v>
                </c:pt>
                <c:pt idx="21">
                  <c:v>Q2 2015</c:v>
                </c:pt>
                <c:pt idx="22">
                  <c:v>Q3 2015</c:v>
                </c:pt>
              </c:strCache>
            </c:strRef>
          </c:cat>
          <c:val>
            <c:numRef>
              <c:f>'Fig 2.9'!$E$35:$AA$35</c:f>
              <c:numCache>
                <c:formatCode>_-* #,##0_-;\-* #,##0_-;_-* "-"??_-;_-@_-</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92.491803278688522</c:v>
                </c:pt>
                <c:pt idx="15">
                  <c:v>159.8967391304347</c:v>
                </c:pt>
                <c:pt idx="16">
                  <c:v>141.54222222222228</c:v>
                </c:pt>
                <c:pt idx="17">
                  <c:v>142.9263736263737</c:v>
                </c:pt>
                <c:pt idx="18">
                  <c:v>152.34021739130444</c:v>
                </c:pt>
                <c:pt idx="19">
                  <c:v>148</c:v>
                </c:pt>
                <c:pt idx="20">
                  <c:v>153.6</c:v>
                </c:pt>
                <c:pt idx="21">
                  <c:v>178.4</c:v>
                </c:pt>
                <c:pt idx="22">
                  <c:v>179.84</c:v>
                </c:pt>
              </c:numCache>
            </c:numRef>
          </c:val>
        </c:ser>
        <c:ser>
          <c:idx val="3"/>
          <c:order val="3"/>
          <c:tx>
            <c:strRef>
              <c:f>'Fig 2.9'!$D$36</c:f>
              <c:strCache>
                <c:ptCount val="1"/>
                <c:pt idx="0">
                  <c:v>Others</c:v>
                </c:pt>
              </c:strCache>
            </c:strRef>
          </c:tx>
          <c:spPr>
            <a:solidFill>
              <a:schemeClr val="accent4"/>
            </a:solidFill>
            <a:ln w="25400">
              <a:noFill/>
            </a:ln>
            <a:effectLst/>
          </c:spPr>
          <c:cat>
            <c:strRef>
              <c:f>'Fig 2.9'!$E$32:$AA$32</c:f>
              <c:strCache>
                <c:ptCount val="23"/>
                <c:pt idx="0">
                  <c:v>Q1 2010</c:v>
                </c:pt>
                <c:pt idx="1">
                  <c:v>Q2 2010</c:v>
                </c:pt>
                <c:pt idx="2">
                  <c:v>Q3 2010</c:v>
                </c:pt>
                <c:pt idx="3">
                  <c:v>Q4 2010</c:v>
                </c:pt>
                <c:pt idx="4">
                  <c:v>Q1 2011</c:v>
                </c:pt>
                <c:pt idx="5">
                  <c:v>Q2 2011</c:v>
                </c:pt>
                <c:pt idx="6">
                  <c:v>Q3 2011</c:v>
                </c:pt>
                <c:pt idx="7">
                  <c:v>Q4 2011</c:v>
                </c:pt>
                <c:pt idx="8">
                  <c:v>Q1 2012</c:v>
                </c:pt>
                <c:pt idx="9">
                  <c:v>Q2 2012</c:v>
                </c:pt>
                <c:pt idx="10">
                  <c:v>Q3 2012</c:v>
                </c:pt>
                <c:pt idx="11">
                  <c:v>Q4 2012</c:v>
                </c:pt>
                <c:pt idx="12">
                  <c:v>Q1 2013</c:v>
                </c:pt>
                <c:pt idx="13">
                  <c:v>Q2 2013</c:v>
                </c:pt>
                <c:pt idx="14">
                  <c:v>Q3 2013</c:v>
                </c:pt>
                <c:pt idx="15">
                  <c:v>Q4 2013</c:v>
                </c:pt>
                <c:pt idx="16">
                  <c:v>Q1 2014</c:v>
                </c:pt>
                <c:pt idx="17">
                  <c:v>Q2 2014</c:v>
                </c:pt>
                <c:pt idx="18">
                  <c:v>Q3 2014</c:v>
                </c:pt>
                <c:pt idx="19">
                  <c:v>Q4 2014</c:v>
                </c:pt>
                <c:pt idx="20">
                  <c:v>Q1 2015</c:v>
                </c:pt>
                <c:pt idx="21">
                  <c:v>Q2 2015</c:v>
                </c:pt>
                <c:pt idx="22">
                  <c:v>Q3 2015</c:v>
                </c:pt>
              </c:strCache>
            </c:strRef>
          </c:cat>
          <c:val>
            <c:numRef>
              <c:f>'Fig 2.9'!$E$36:$AA$36</c:f>
              <c:numCache>
                <c:formatCode>_-* #,##0_-;\-* #,##0_-;_-* "-"??_-;_-@_-</c:formatCode>
                <c:ptCount val="23"/>
                <c:pt idx="0">
                  <c:v>30.744297169039434</c:v>
                </c:pt>
                <c:pt idx="1">
                  <c:v>29.846827536724444</c:v>
                </c:pt>
                <c:pt idx="2">
                  <c:v>31.495138204093827</c:v>
                </c:pt>
                <c:pt idx="3">
                  <c:v>35.579871365250121</c:v>
                </c:pt>
                <c:pt idx="4">
                  <c:v>35.443037146129932</c:v>
                </c:pt>
                <c:pt idx="5">
                  <c:v>34.462699847689535</c:v>
                </c:pt>
                <c:pt idx="6">
                  <c:v>31.429947521575492</c:v>
                </c:pt>
                <c:pt idx="7">
                  <c:v>35.423987036918454</c:v>
                </c:pt>
                <c:pt idx="8">
                  <c:v>42.860232605882089</c:v>
                </c:pt>
                <c:pt idx="9">
                  <c:v>41.758241758241752</c:v>
                </c:pt>
                <c:pt idx="10">
                  <c:v>40.358695652173914</c:v>
                </c:pt>
                <c:pt idx="11">
                  <c:v>38</c:v>
                </c:pt>
                <c:pt idx="12">
                  <c:v>32.444444444444443</c:v>
                </c:pt>
                <c:pt idx="13">
                  <c:v>32.824175824175825</c:v>
                </c:pt>
                <c:pt idx="14">
                  <c:v>36.830199976459703</c:v>
                </c:pt>
                <c:pt idx="15">
                  <c:v>34.757768912152827</c:v>
                </c:pt>
                <c:pt idx="16">
                  <c:v>32.101941207607311</c:v>
                </c:pt>
                <c:pt idx="17">
                  <c:v>34.815809706431274</c:v>
                </c:pt>
                <c:pt idx="18">
                  <c:v>36.35</c:v>
                </c:pt>
                <c:pt idx="19">
                  <c:v>41.04</c:v>
                </c:pt>
                <c:pt idx="20">
                  <c:v>27.13</c:v>
                </c:pt>
                <c:pt idx="21">
                  <c:v>20.72</c:v>
                </c:pt>
                <c:pt idx="22">
                  <c:v>27.17</c:v>
                </c:pt>
              </c:numCache>
            </c:numRef>
          </c:val>
        </c:ser>
        <c:dLbls>
          <c:showLegendKey val="0"/>
          <c:showVal val="0"/>
          <c:showCatName val="0"/>
          <c:showSerName val="0"/>
          <c:showPercent val="0"/>
          <c:showBubbleSize val="0"/>
        </c:dLbls>
        <c:axId val="343722512"/>
        <c:axId val="343723296"/>
      </c:areaChart>
      <c:lineChart>
        <c:grouping val="standard"/>
        <c:varyColors val="0"/>
        <c:ser>
          <c:idx val="4"/>
          <c:order val="4"/>
          <c:tx>
            <c:strRef>
              <c:f>'Fig 2.9'!$D$37</c:f>
              <c:strCache>
                <c:ptCount val="1"/>
                <c:pt idx="0">
                  <c:v>Estimated production capacity</c:v>
                </c:pt>
              </c:strCache>
            </c:strRef>
          </c:tx>
          <c:spPr>
            <a:ln w="28575" cap="rnd">
              <a:solidFill>
                <a:schemeClr val="accent5"/>
              </a:solidFill>
              <a:round/>
            </a:ln>
            <a:effectLst/>
          </c:spPr>
          <c:marker>
            <c:symbol val="none"/>
          </c:marker>
          <c:cat>
            <c:strRef>
              <c:f>'Fig 2.9'!$E$32:$AA$32</c:f>
              <c:strCache>
                <c:ptCount val="23"/>
                <c:pt idx="0">
                  <c:v>Q1 2010</c:v>
                </c:pt>
                <c:pt idx="1">
                  <c:v>Q2 2010</c:v>
                </c:pt>
                <c:pt idx="2">
                  <c:v>Q3 2010</c:v>
                </c:pt>
                <c:pt idx="3">
                  <c:v>Q4 2010</c:v>
                </c:pt>
                <c:pt idx="4">
                  <c:v>Q1 2011</c:v>
                </c:pt>
                <c:pt idx="5">
                  <c:v>Q2 2011</c:v>
                </c:pt>
                <c:pt idx="6">
                  <c:v>Q3 2011</c:v>
                </c:pt>
                <c:pt idx="7">
                  <c:v>Q4 2011</c:v>
                </c:pt>
                <c:pt idx="8">
                  <c:v>Q1 2012</c:v>
                </c:pt>
                <c:pt idx="9">
                  <c:v>Q2 2012</c:v>
                </c:pt>
                <c:pt idx="10">
                  <c:v>Q3 2012</c:v>
                </c:pt>
                <c:pt idx="11">
                  <c:v>Q4 2012</c:v>
                </c:pt>
                <c:pt idx="12">
                  <c:v>Q1 2013</c:v>
                </c:pt>
                <c:pt idx="13">
                  <c:v>Q2 2013</c:v>
                </c:pt>
                <c:pt idx="14">
                  <c:v>Q3 2013</c:v>
                </c:pt>
                <c:pt idx="15">
                  <c:v>Q4 2013</c:v>
                </c:pt>
                <c:pt idx="16">
                  <c:v>Q1 2014</c:v>
                </c:pt>
                <c:pt idx="17">
                  <c:v>Q2 2014</c:v>
                </c:pt>
                <c:pt idx="18">
                  <c:v>Q3 2014</c:v>
                </c:pt>
                <c:pt idx="19">
                  <c:v>Q4 2014</c:v>
                </c:pt>
                <c:pt idx="20">
                  <c:v>Q1 2015</c:v>
                </c:pt>
                <c:pt idx="21">
                  <c:v>Q2 2015</c:v>
                </c:pt>
                <c:pt idx="22">
                  <c:v>Q3 2015</c:v>
                </c:pt>
              </c:strCache>
            </c:strRef>
          </c:cat>
          <c:val>
            <c:numRef>
              <c:f>'Fig 2.9'!$E$37:$AA$37</c:f>
              <c:numCache>
                <c:formatCode>_-* #,##0_-;\-* #,##0_-;_-* "-"??_-;_-@_-</c:formatCode>
                <c:ptCount val="23"/>
                <c:pt idx="0">
                  <c:v>1055.5999999999999</c:v>
                </c:pt>
                <c:pt idx="1">
                  <c:v>1055.5999999999999</c:v>
                </c:pt>
                <c:pt idx="2">
                  <c:v>1055.5999999999999</c:v>
                </c:pt>
                <c:pt idx="3">
                  <c:v>1055.5999999999999</c:v>
                </c:pt>
                <c:pt idx="4">
                  <c:v>1055.5999999999999</c:v>
                </c:pt>
                <c:pt idx="5">
                  <c:v>1055.5999999999999</c:v>
                </c:pt>
                <c:pt idx="6">
                  <c:v>1055.5999999999999</c:v>
                </c:pt>
                <c:pt idx="7">
                  <c:v>1275.5999999999999</c:v>
                </c:pt>
                <c:pt idx="8">
                  <c:v>1275.5999999999999</c:v>
                </c:pt>
                <c:pt idx="9">
                  <c:v>1275.5999999999999</c:v>
                </c:pt>
                <c:pt idx="10">
                  <c:v>1275.5999999999999</c:v>
                </c:pt>
                <c:pt idx="11">
                  <c:v>1275.5999999999999</c:v>
                </c:pt>
                <c:pt idx="12">
                  <c:v>1275.5999999999999</c:v>
                </c:pt>
                <c:pt idx="13">
                  <c:v>1275.5999999999999</c:v>
                </c:pt>
                <c:pt idx="14">
                  <c:v>1475.6</c:v>
                </c:pt>
                <c:pt idx="15">
                  <c:v>1458.4396135265702</c:v>
                </c:pt>
                <c:pt idx="16">
                  <c:v>1455.4222222222222</c:v>
                </c:pt>
                <c:pt idx="17">
                  <c:v>1470.6593406593406</c:v>
                </c:pt>
                <c:pt idx="18">
                  <c:v>1475</c:v>
                </c:pt>
                <c:pt idx="19">
                  <c:v>1476.6</c:v>
                </c:pt>
                <c:pt idx="20">
                  <c:v>1476.6</c:v>
                </c:pt>
                <c:pt idx="21">
                  <c:v>1476.6</c:v>
                </c:pt>
                <c:pt idx="22">
                  <c:v>1476.6</c:v>
                </c:pt>
              </c:numCache>
            </c:numRef>
          </c:val>
          <c:smooth val="0"/>
        </c:ser>
        <c:dLbls>
          <c:showLegendKey val="0"/>
          <c:showVal val="0"/>
          <c:showCatName val="0"/>
          <c:showSerName val="0"/>
          <c:showPercent val="0"/>
          <c:showBubbleSize val="0"/>
        </c:dLbls>
        <c:marker val="1"/>
        <c:smooth val="0"/>
        <c:axId val="343722512"/>
        <c:axId val="343723296"/>
      </c:lineChart>
      <c:catAx>
        <c:axId val="3437225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3723296"/>
        <c:crosses val="autoZero"/>
        <c:auto val="1"/>
        <c:lblAlgn val="ctr"/>
        <c:lblOffset val="100"/>
        <c:noMultiLvlLbl val="0"/>
      </c:catAx>
      <c:valAx>
        <c:axId val="343723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TJ</a:t>
                </a:r>
                <a:r>
                  <a:rPr lang="en-AU" baseline="0"/>
                  <a:t> per day</a:t>
                </a:r>
                <a:endParaRPr lang="en-AU"/>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3722512"/>
        <c:crosses val="autoZero"/>
        <c:crossBetween val="midCat"/>
      </c:valAx>
      <c:spPr>
        <a:noFill/>
        <a:ln>
          <a:noFill/>
        </a:ln>
        <a:effectLst/>
      </c:spPr>
    </c:plotArea>
    <c:legend>
      <c:legendPos val="b"/>
      <c:layout>
        <c:manualLayout>
          <c:xMode val="edge"/>
          <c:yMode val="edge"/>
          <c:x val="3.9335180055401642E-3"/>
          <c:y val="0.90688766529482145"/>
          <c:w val="0.9960664819944598"/>
          <c:h val="8.44167152137008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2.10'!$G$32</c:f>
              <c:strCache>
                <c:ptCount val="1"/>
                <c:pt idx="0">
                  <c:v>Production Availability</c:v>
                </c:pt>
              </c:strCache>
            </c:strRef>
          </c:tx>
          <c:spPr>
            <a:ln w="28575" cap="rnd">
              <a:solidFill>
                <a:schemeClr val="accent1"/>
              </a:solidFill>
              <a:round/>
            </a:ln>
            <a:effectLst/>
          </c:spPr>
          <c:marker>
            <c:symbol val="none"/>
          </c:marker>
          <c:cat>
            <c:numRef>
              <c:f>'Fig 2.10'!$F$33:$F$793</c:f>
              <c:numCache>
                <c:formatCode>0.00%</c:formatCode>
                <c:ptCount val="761"/>
                <c:pt idx="0">
                  <c:v>1.3140604467805519E-3</c:v>
                </c:pt>
                <c:pt idx="1">
                  <c:v>2.6281208935611039E-3</c:v>
                </c:pt>
                <c:pt idx="2">
                  <c:v>3.9421813403416554E-3</c:v>
                </c:pt>
                <c:pt idx="3">
                  <c:v>5.2562417871222077E-3</c:v>
                </c:pt>
                <c:pt idx="4">
                  <c:v>6.5703022339027592E-3</c:v>
                </c:pt>
                <c:pt idx="5">
                  <c:v>7.8843626806833107E-3</c:v>
                </c:pt>
                <c:pt idx="6">
                  <c:v>9.1984231274638631E-3</c:v>
                </c:pt>
                <c:pt idx="7">
                  <c:v>1.0512483574244415E-2</c:v>
                </c:pt>
                <c:pt idx="8">
                  <c:v>1.1826544021024968E-2</c:v>
                </c:pt>
                <c:pt idx="9">
                  <c:v>1.3140604467805518E-2</c:v>
                </c:pt>
                <c:pt idx="10">
                  <c:v>1.4454664914586071E-2</c:v>
                </c:pt>
                <c:pt idx="11">
                  <c:v>1.5768725361366621E-2</c:v>
                </c:pt>
                <c:pt idx="12">
                  <c:v>1.7082785808147174E-2</c:v>
                </c:pt>
                <c:pt idx="13">
                  <c:v>1.8396846254927726E-2</c:v>
                </c:pt>
                <c:pt idx="14">
                  <c:v>1.9710906701708279E-2</c:v>
                </c:pt>
                <c:pt idx="15">
                  <c:v>2.1024967148488831E-2</c:v>
                </c:pt>
                <c:pt idx="16">
                  <c:v>2.2339027595269383E-2</c:v>
                </c:pt>
                <c:pt idx="17">
                  <c:v>2.3653088042049936E-2</c:v>
                </c:pt>
                <c:pt idx="18">
                  <c:v>2.4967148488830485E-2</c:v>
                </c:pt>
                <c:pt idx="19">
                  <c:v>2.6281208935611037E-2</c:v>
                </c:pt>
                <c:pt idx="20">
                  <c:v>2.7595269382391589E-2</c:v>
                </c:pt>
                <c:pt idx="21">
                  <c:v>2.8909329829172142E-2</c:v>
                </c:pt>
                <c:pt idx="22">
                  <c:v>3.0223390275952694E-2</c:v>
                </c:pt>
                <c:pt idx="23">
                  <c:v>3.1537450722733243E-2</c:v>
                </c:pt>
                <c:pt idx="24">
                  <c:v>3.2851511169513799E-2</c:v>
                </c:pt>
                <c:pt idx="25">
                  <c:v>3.4165571616294348E-2</c:v>
                </c:pt>
                <c:pt idx="26">
                  <c:v>3.5479632063074903E-2</c:v>
                </c:pt>
                <c:pt idx="27">
                  <c:v>3.6793692509855452E-2</c:v>
                </c:pt>
                <c:pt idx="28">
                  <c:v>3.8107752956636008E-2</c:v>
                </c:pt>
                <c:pt idx="29">
                  <c:v>3.9421813403416557E-2</c:v>
                </c:pt>
                <c:pt idx="30">
                  <c:v>4.0735873850197106E-2</c:v>
                </c:pt>
                <c:pt idx="31">
                  <c:v>4.2049934296977662E-2</c:v>
                </c:pt>
                <c:pt idx="32">
                  <c:v>4.3363994743758211E-2</c:v>
                </c:pt>
                <c:pt idx="33">
                  <c:v>4.4678055190538767E-2</c:v>
                </c:pt>
                <c:pt idx="34">
                  <c:v>4.5992115637319315E-2</c:v>
                </c:pt>
                <c:pt idx="35">
                  <c:v>4.7306176084099871E-2</c:v>
                </c:pt>
                <c:pt idx="36">
                  <c:v>4.862023653088042E-2</c:v>
                </c:pt>
                <c:pt idx="37">
                  <c:v>4.9934296977660969E-2</c:v>
                </c:pt>
                <c:pt idx="38">
                  <c:v>5.1248357424441525E-2</c:v>
                </c:pt>
                <c:pt idx="39">
                  <c:v>5.2562417871222074E-2</c:v>
                </c:pt>
                <c:pt idx="40">
                  <c:v>5.387647831800263E-2</c:v>
                </c:pt>
                <c:pt idx="41">
                  <c:v>5.5190538764783179E-2</c:v>
                </c:pt>
                <c:pt idx="42">
                  <c:v>5.6504599211563734E-2</c:v>
                </c:pt>
                <c:pt idx="43">
                  <c:v>5.7818659658344283E-2</c:v>
                </c:pt>
                <c:pt idx="44">
                  <c:v>5.9132720105124839E-2</c:v>
                </c:pt>
                <c:pt idx="45">
                  <c:v>6.0446780551905388E-2</c:v>
                </c:pt>
                <c:pt idx="46">
                  <c:v>6.1760840998685937E-2</c:v>
                </c:pt>
                <c:pt idx="47">
                  <c:v>6.3074901445466486E-2</c:v>
                </c:pt>
                <c:pt idx="48">
                  <c:v>6.4388961892247049E-2</c:v>
                </c:pt>
                <c:pt idx="49">
                  <c:v>6.5703022339027597E-2</c:v>
                </c:pt>
                <c:pt idx="50">
                  <c:v>6.7017082785808146E-2</c:v>
                </c:pt>
                <c:pt idx="51">
                  <c:v>6.8331143232588695E-2</c:v>
                </c:pt>
                <c:pt idx="52">
                  <c:v>6.9645203679369244E-2</c:v>
                </c:pt>
                <c:pt idx="53">
                  <c:v>7.0959264126149807E-2</c:v>
                </c:pt>
                <c:pt idx="54">
                  <c:v>7.2273324572930356E-2</c:v>
                </c:pt>
                <c:pt idx="55">
                  <c:v>7.3587385019710905E-2</c:v>
                </c:pt>
                <c:pt idx="56">
                  <c:v>7.4901445466491454E-2</c:v>
                </c:pt>
                <c:pt idx="57">
                  <c:v>7.6215505913272016E-2</c:v>
                </c:pt>
                <c:pt idx="58">
                  <c:v>7.7529566360052565E-2</c:v>
                </c:pt>
                <c:pt idx="59">
                  <c:v>7.8843626806833114E-2</c:v>
                </c:pt>
                <c:pt idx="60">
                  <c:v>8.0157687253613663E-2</c:v>
                </c:pt>
                <c:pt idx="61">
                  <c:v>8.1471747700394212E-2</c:v>
                </c:pt>
                <c:pt idx="62">
                  <c:v>8.2785808147174775E-2</c:v>
                </c:pt>
                <c:pt idx="63">
                  <c:v>8.4099868593955324E-2</c:v>
                </c:pt>
                <c:pt idx="64">
                  <c:v>8.5413929040735873E-2</c:v>
                </c:pt>
                <c:pt idx="65">
                  <c:v>8.6727989487516421E-2</c:v>
                </c:pt>
                <c:pt idx="66">
                  <c:v>8.8042049934296984E-2</c:v>
                </c:pt>
                <c:pt idx="67">
                  <c:v>8.9356110381077533E-2</c:v>
                </c:pt>
                <c:pt idx="68">
                  <c:v>9.0670170827858082E-2</c:v>
                </c:pt>
                <c:pt idx="69">
                  <c:v>9.1984231274638631E-2</c:v>
                </c:pt>
                <c:pt idx="70">
                  <c:v>9.329829172141918E-2</c:v>
                </c:pt>
                <c:pt idx="71">
                  <c:v>9.4612352168199743E-2</c:v>
                </c:pt>
                <c:pt idx="72">
                  <c:v>9.5926412614980291E-2</c:v>
                </c:pt>
                <c:pt idx="73">
                  <c:v>9.724047306176084E-2</c:v>
                </c:pt>
                <c:pt idx="74">
                  <c:v>9.8554533508541389E-2</c:v>
                </c:pt>
                <c:pt idx="75">
                  <c:v>9.9868593955321938E-2</c:v>
                </c:pt>
                <c:pt idx="76">
                  <c:v>0.1011826544021025</c:v>
                </c:pt>
                <c:pt idx="77">
                  <c:v>0.10249671484888305</c:v>
                </c:pt>
                <c:pt idx="78">
                  <c:v>0.1038107752956636</c:v>
                </c:pt>
                <c:pt idx="79">
                  <c:v>0.10512483574244415</c:v>
                </c:pt>
                <c:pt idx="80">
                  <c:v>0.10643889618922471</c:v>
                </c:pt>
                <c:pt idx="81">
                  <c:v>0.10775295663600526</c:v>
                </c:pt>
                <c:pt idx="82">
                  <c:v>0.10906701708278581</c:v>
                </c:pt>
                <c:pt idx="83">
                  <c:v>0.11038107752956636</c:v>
                </c:pt>
                <c:pt idx="84">
                  <c:v>0.11169513797634691</c:v>
                </c:pt>
                <c:pt idx="85">
                  <c:v>0.11300919842312747</c:v>
                </c:pt>
                <c:pt idx="86">
                  <c:v>0.11432325886990802</c:v>
                </c:pt>
                <c:pt idx="87">
                  <c:v>0.11563731931668857</c:v>
                </c:pt>
                <c:pt idx="88">
                  <c:v>0.11695137976346912</c:v>
                </c:pt>
                <c:pt idx="89">
                  <c:v>0.11826544021024968</c:v>
                </c:pt>
                <c:pt idx="90">
                  <c:v>0.11957950065703023</c:v>
                </c:pt>
                <c:pt idx="91">
                  <c:v>0.12089356110381078</c:v>
                </c:pt>
                <c:pt idx="92">
                  <c:v>0.12220762155059132</c:v>
                </c:pt>
                <c:pt idx="93">
                  <c:v>0.12352168199737187</c:v>
                </c:pt>
                <c:pt idx="94">
                  <c:v>0.12483574244415244</c:v>
                </c:pt>
                <c:pt idx="95">
                  <c:v>0.12614980289093297</c:v>
                </c:pt>
                <c:pt idx="96">
                  <c:v>0.12746386333771353</c:v>
                </c:pt>
                <c:pt idx="97">
                  <c:v>0.1287779237844941</c:v>
                </c:pt>
                <c:pt idx="98">
                  <c:v>0.13009198423127463</c:v>
                </c:pt>
                <c:pt idx="99">
                  <c:v>0.13140604467805519</c:v>
                </c:pt>
                <c:pt idx="100">
                  <c:v>0.13272010512483573</c:v>
                </c:pt>
                <c:pt idx="101">
                  <c:v>0.13403416557161629</c:v>
                </c:pt>
                <c:pt idx="102">
                  <c:v>0.13534822601839686</c:v>
                </c:pt>
                <c:pt idx="103">
                  <c:v>0.13666228646517739</c:v>
                </c:pt>
                <c:pt idx="104">
                  <c:v>0.13797634691195795</c:v>
                </c:pt>
                <c:pt idx="105">
                  <c:v>0.13929040735873849</c:v>
                </c:pt>
                <c:pt idx="106">
                  <c:v>0.14060446780551905</c:v>
                </c:pt>
                <c:pt idx="107">
                  <c:v>0.14191852825229961</c:v>
                </c:pt>
                <c:pt idx="108">
                  <c:v>0.14323258869908015</c:v>
                </c:pt>
                <c:pt idx="109">
                  <c:v>0.14454664914586071</c:v>
                </c:pt>
                <c:pt idx="110">
                  <c:v>0.14586070959264127</c:v>
                </c:pt>
                <c:pt idx="111">
                  <c:v>0.14717477003942181</c:v>
                </c:pt>
                <c:pt idx="112">
                  <c:v>0.14848883048620237</c:v>
                </c:pt>
                <c:pt idx="113">
                  <c:v>0.14980289093298291</c:v>
                </c:pt>
                <c:pt idx="114">
                  <c:v>0.15111695137976347</c:v>
                </c:pt>
                <c:pt idx="115">
                  <c:v>0.15243101182654403</c:v>
                </c:pt>
                <c:pt idx="116">
                  <c:v>0.15374507227332457</c:v>
                </c:pt>
                <c:pt idx="117">
                  <c:v>0.15505913272010513</c:v>
                </c:pt>
                <c:pt idx="118">
                  <c:v>0.15637319316688567</c:v>
                </c:pt>
                <c:pt idx="119">
                  <c:v>0.15768725361366623</c:v>
                </c:pt>
                <c:pt idx="120">
                  <c:v>0.15900131406044679</c:v>
                </c:pt>
                <c:pt idx="121">
                  <c:v>0.16031537450722733</c:v>
                </c:pt>
                <c:pt idx="122">
                  <c:v>0.16162943495400789</c:v>
                </c:pt>
                <c:pt idx="123">
                  <c:v>0.16294349540078842</c:v>
                </c:pt>
                <c:pt idx="124">
                  <c:v>0.16425755584756899</c:v>
                </c:pt>
                <c:pt idx="125">
                  <c:v>0.16557161629434955</c:v>
                </c:pt>
                <c:pt idx="126">
                  <c:v>0.16688567674113008</c:v>
                </c:pt>
                <c:pt idx="127">
                  <c:v>0.16819973718791065</c:v>
                </c:pt>
                <c:pt idx="128">
                  <c:v>0.16951379763469118</c:v>
                </c:pt>
                <c:pt idx="129">
                  <c:v>0.17082785808147175</c:v>
                </c:pt>
                <c:pt idx="130">
                  <c:v>0.17214191852825231</c:v>
                </c:pt>
                <c:pt idx="131">
                  <c:v>0.17345597897503284</c:v>
                </c:pt>
                <c:pt idx="132">
                  <c:v>0.17477003942181341</c:v>
                </c:pt>
                <c:pt idx="133">
                  <c:v>0.17608409986859397</c:v>
                </c:pt>
                <c:pt idx="134">
                  <c:v>0.1773981603153745</c:v>
                </c:pt>
                <c:pt idx="135">
                  <c:v>0.17871222076215507</c:v>
                </c:pt>
                <c:pt idx="136">
                  <c:v>0.1800262812089356</c:v>
                </c:pt>
                <c:pt idx="137">
                  <c:v>0.18134034165571616</c:v>
                </c:pt>
                <c:pt idx="138">
                  <c:v>0.18265440210249673</c:v>
                </c:pt>
                <c:pt idx="139">
                  <c:v>0.18396846254927726</c:v>
                </c:pt>
                <c:pt idx="140">
                  <c:v>0.18528252299605782</c:v>
                </c:pt>
                <c:pt idx="141">
                  <c:v>0.18659658344283836</c:v>
                </c:pt>
                <c:pt idx="142">
                  <c:v>0.18791064388961892</c:v>
                </c:pt>
                <c:pt idx="143">
                  <c:v>0.18922470433639949</c:v>
                </c:pt>
                <c:pt idx="144">
                  <c:v>0.19053876478318002</c:v>
                </c:pt>
                <c:pt idx="145">
                  <c:v>0.19185282522996058</c:v>
                </c:pt>
                <c:pt idx="146">
                  <c:v>0.19316688567674112</c:v>
                </c:pt>
                <c:pt idx="147">
                  <c:v>0.19448094612352168</c:v>
                </c:pt>
                <c:pt idx="148">
                  <c:v>0.19579500657030224</c:v>
                </c:pt>
                <c:pt idx="149">
                  <c:v>0.19710906701708278</c:v>
                </c:pt>
                <c:pt idx="150">
                  <c:v>0.19842312746386334</c:v>
                </c:pt>
                <c:pt idx="151">
                  <c:v>0.19973718791064388</c:v>
                </c:pt>
                <c:pt idx="152">
                  <c:v>0.20105124835742444</c:v>
                </c:pt>
                <c:pt idx="153">
                  <c:v>0.202365308804205</c:v>
                </c:pt>
                <c:pt idx="154">
                  <c:v>0.20367936925098554</c:v>
                </c:pt>
                <c:pt idx="155">
                  <c:v>0.2049934296977661</c:v>
                </c:pt>
                <c:pt idx="156">
                  <c:v>0.20630749014454666</c:v>
                </c:pt>
                <c:pt idx="157">
                  <c:v>0.2076215505913272</c:v>
                </c:pt>
                <c:pt idx="158">
                  <c:v>0.20893561103810776</c:v>
                </c:pt>
                <c:pt idx="159">
                  <c:v>0.2102496714848883</c:v>
                </c:pt>
                <c:pt idx="160">
                  <c:v>0.21156373193166886</c:v>
                </c:pt>
                <c:pt idx="161">
                  <c:v>0.21287779237844942</c:v>
                </c:pt>
                <c:pt idx="162">
                  <c:v>0.21419185282522996</c:v>
                </c:pt>
                <c:pt idx="163">
                  <c:v>0.21550591327201052</c:v>
                </c:pt>
                <c:pt idx="164">
                  <c:v>0.21681997371879105</c:v>
                </c:pt>
                <c:pt idx="165">
                  <c:v>0.21813403416557162</c:v>
                </c:pt>
                <c:pt idx="166">
                  <c:v>0.21944809461235218</c:v>
                </c:pt>
                <c:pt idx="167">
                  <c:v>0.22076215505913271</c:v>
                </c:pt>
                <c:pt idx="168">
                  <c:v>0.22207621550591328</c:v>
                </c:pt>
                <c:pt idx="169">
                  <c:v>0.22339027595269381</c:v>
                </c:pt>
                <c:pt idx="170">
                  <c:v>0.22470433639947437</c:v>
                </c:pt>
                <c:pt idx="171">
                  <c:v>0.22601839684625494</c:v>
                </c:pt>
                <c:pt idx="172">
                  <c:v>0.22733245729303547</c:v>
                </c:pt>
                <c:pt idx="173">
                  <c:v>0.22864651773981604</c:v>
                </c:pt>
                <c:pt idx="174">
                  <c:v>0.22996057818659657</c:v>
                </c:pt>
                <c:pt idx="175">
                  <c:v>0.23127463863337713</c:v>
                </c:pt>
                <c:pt idx="176">
                  <c:v>0.2325886990801577</c:v>
                </c:pt>
                <c:pt idx="177">
                  <c:v>0.23390275952693823</c:v>
                </c:pt>
                <c:pt idx="178">
                  <c:v>0.23521681997371879</c:v>
                </c:pt>
                <c:pt idx="179">
                  <c:v>0.23653088042049936</c:v>
                </c:pt>
                <c:pt idx="180">
                  <c:v>0.23784494086727989</c:v>
                </c:pt>
                <c:pt idx="181">
                  <c:v>0.23915900131406045</c:v>
                </c:pt>
                <c:pt idx="182">
                  <c:v>0.24047306176084099</c:v>
                </c:pt>
                <c:pt idx="183">
                  <c:v>0.24178712220762155</c:v>
                </c:pt>
                <c:pt idx="184">
                  <c:v>0.24310118265440211</c:v>
                </c:pt>
                <c:pt idx="185">
                  <c:v>0.24441524310118265</c:v>
                </c:pt>
                <c:pt idx="186">
                  <c:v>0.24572930354796321</c:v>
                </c:pt>
                <c:pt idx="187">
                  <c:v>0.24704336399474375</c:v>
                </c:pt>
                <c:pt idx="188">
                  <c:v>0.24835742444152431</c:v>
                </c:pt>
                <c:pt idx="189">
                  <c:v>0.24967148488830487</c:v>
                </c:pt>
                <c:pt idx="190">
                  <c:v>0.25098554533508544</c:v>
                </c:pt>
                <c:pt idx="191">
                  <c:v>0.25229960578186594</c:v>
                </c:pt>
                <c:pt idx="192">
                  <c:v>0.25361366622864651</c:v>
                </c:pt>
                <c:pt idx="193">
                  <c:v>0.25492772667542707</c:v>
                </c:pt>
                <c:pt idx="194">
                  <c:v>0.25624178712220763</c:v>
                </c:pt>
                <c:pt idx="195">
                  <c:v>0.25755584756898819</c:v>
                </c:pt>
                <c:pt idx="196">
                  <c:v>0.2588699080157687</c:v>
                </c:pt>
                <c:pt idx="197">
                  <c:v>0.26018396846254926</c:v>
                </c:pt>
                <c:pt idx="198">
                  <c:v>0.26149802890932983</c:v>
                </c:pt>
                <c:pt idx="199">
                  <c:v>0.26281208935611039</c:v>
                </c:pt>
                <c:pt idx="200">
                  <c:v>0.26412614980289095</c:v>
                </c:pt>
                <c:pt idx="201">
                  <c:v>0.26544021024967146</c:v>
                </c:pt>
                <c:pt idx="202">
                  <c:v>0.26675427069645202</c:v>
                </c:pt>
                <c:pt idx="203">
                  <c:v>0.26806833114323259</c:v>
                </c:pt>
                <c:pt idx="204">
                  <c:v>0.26938239159001315</c:v>
                </c:pt>
                <c:pt idx="205">
                  <c:v>0.27069645203679371</c:v>
                </c:pt>
                <c:pt idx="206">
                  <c:v>0.27201051248357422</c:v>
                </c:pt>
                <c:pt idx="207">
                  <c:v>0.27332457293035478</c:v>
                </c:pt>
                <c:pt idx="208">
                  <c:v>0.27463863337713534</c:v>
                </c:pt>
                <c:pt idx="209">
                  <c:v>0.27595269382391591</c:v>
                </c:pt>
                <c:pt idx="210">
                  <c:v>0.27726675427069647</c:v>
                </c:pt>
                <c:pt idx="211">
                  <c:v>0.27858081471747698</c:v>
                </c:pt>
                <c:pt idx="212">
                  <c:v>0.27989487516425754</c:v>
                </c:pt>
                <c:pt idx="213">
                  <c:v>0.2812089356110381</c:v>
                </c:pt>
                <c:pt idx="214">
                  <c:v>0.28252299605781866</c:v>
                </c:pt>
                <c:pt idx="215">
                  <c:v>0.28383705650459923</c:v>
                </c:pt>
                <c:pt idx="216">
                  <c:v>0.28515111695137979</c:v>
                </c:pt>
                <c:pt idx="217">
                  <c:v>0.2864651773981603</c:v>
                </c:pt>
                <c:pt idx="218">
                  <c:v>0.28777923784494086</c:v>
                </c:pt>
                <c:pt idx="219">
                  <c:v>0.28909329829172142</c:v>
                </c:pt>
                <c:pt idx="220">
                  <c:v>0.29040735873850199</c:v>
                </c:pt>
                <c:pt idx="221">
                  <c:v>0.29172141918528255</c:v>
                </c:pt>
                <c:pt idx="222">
                  <c:v>0.29303547963206306</c:v>
                </c:pt>
                <c:pt idx="223">
                  <c:v>0.29434954007884362</c:v>
                </c:pt>
                <c:pt idx="224">
                  <c:v>0.29566360052562418</c:v>
                </c:pt>
                <c:pt idx="225">
                  <c:v>0.29697766097240474</c:v>
                </c:pt>
                <c:pt idx="226">
                  <c:v>0.29829172141918531</c:v>
                </c:pt>
                <c:pt idx="227">
                  <c:v>0.29960578186596581</c:v>
                </c:pt>
                <c:pt idx="228">
                  <c:v>0.30091984231274638</c:v>
                </c:pt>
                <c:pt idx="229">
                  <c:v>0.30223390275952694</c:v>
                </c:pt>
                <c:pt idx="230">
                  <c:v>0.3035479632063075</c:v>
                </c:pt>
                <c:pt idx="231">
                  <c:v>0.30486202365308807</c:v>
                </c:pt>
                <c:pt idx="232">
                  <c:v>0.30617608409986857</c:v>
                </c:pt>
                <c:pt idx="233">
                  <c:v>0.30749014454664914</c:v>
                </c:pt>
                <c:pt idx="234">
                  <c:v>0.3088042049934297</c:v>
                </c:pt>
                <c:pt idx="235">
                  <c:v>0.31011826544021026</c:v>
                </c:pt>
                <c:pt idx="236">
                  <c:v>0.31143232588699082</c:v>
                </c:pt>
                <c:pt idx="237">
                  <c:v>0.31274638633377133</c:v>
                </c:pt>
                <c:pt idx="238">
                  <c:v>0.31406044678055189</c:v>
                </c:pt>
                <c:pt idx="239">
                  <c:v>0.31537450722733246</c:v>
                </c:pt>
                <c:pt idx="240">
                  <c:v>0.31668856767411302</c:v>
                </c:pt>
                <c:pt idx="241">
                  <c:v>0.31800262812089358</c:v>
                </c:pt>
                <c:pt idx="242">
                  <c:v>0.31931668856767409</c:v>
                </c:pt>
                <c:pt idx="243">
                  <c:v>0.32063074901445465</c:v>
                </c:pt>
                <c:pt idx="244">
                  <c:v>0.32194480946123522</c:v>
                </c:pt>
                <c:pt idx="245">
                  <c:v>0.32325886990801578</c:v>
                </c:pt>
                <c:pt idx="246">
                  <c:v>0.32457293035479634</c:v>
                </c:pt>
                <c:pt idx="247">
                  <c:v>0.32588699080157685</c:v>
                </c:pt>
                <c:pt idx="248">
                  <c:v>0.32720105124835741</c:v>
                </c:pt>
                <c:pt idx="249">
                  <c:v>0.32851511169513797</c:v>
                </c:pt>
                <c:pt idx="250">
                  <c:v>0.32982917214191854</c:v>
                </c:pt>
                <c:pt idx="251">
                  <c:v>0.3311432325886991</c:v>
                </c:pt>
                <c:pt idx="252">
                  <c:v>0.33245729303547961</c:v>
                </c:pt>
                <c:pt idx="253">
                  <c:v>0.33377135348226017</c:v>
                </c:pt>
                <c:pt idx="254">
                  <c:v>0.33508541392904073</c:v>
                </c:pt>
                <c:pt idx="255">
                  <c:v>0.33639947437582129</c:v>
                </c:pt>
                <c:pt idx="256">
                  <c:v>0.33771353482260186</c:v>
                </c:pt>
                <c:pt idx="257">
                  <c:v>0.33902759526938236</c:v>
                </c:pt>
                <c:pt idx="258">
                  <c:v>0.34034165571616293</c:v>
                </c:pt>
                <c:pt idx="259">
                  <c:v>0.34165571616294349</c:v>
                </c:pt>
                <c:pt idx="260">
                  <c:v>0.34296977660972405</c:v>
                </c:pt>
                <c:pt idx="261">
                  <c:v>0.34428383705650462</c:v>
                </c:pt>
                <c:pt idx="262">
                  <c:v>0.34559789750328518</c:v>
                </c:pt>
                <c:pt idx="263">
                  <c:v>0.34691195795006569</c:v>
                </c:pt>
                <c:pt idx="264">
                  <c:v>0.34822601839684625</c:v>
                </c:pt>
                <c:pt idx="265">
                  <c:v>0.34954007884362681</c:v>
                </c:pt>
                <c:pt idx="266">
                  <c:v>0.35085413929040737</c:v>
                </c:pt>
                <c:pt idx="267">
                  <c:v>0.35216819973718794</c:v>
                </c:pt>
                <c:pt idx="268">
                  <c:v>0.35348226018396844</c:v>
                </c:pt>
                <c:pt idx="269">
                  <c:v>0.35479632063074901</c:v>
                </c:pt>
                <c:pt idx="270">
                  <c:v>0.35611038107752957</c:v>
                </c:pt>
                <c:pt idx="271">
                  <c:v>0.35742444152431013</c:v>
                </c:pt>
                <c:pt idx="272">
                  <c:v>0.3587385019710907</c:v>
                </c:pt>
                <c:pt idx="273">
                  <c:v>0.3600525624178712</c:v>
                </c:pt>
                <c:pt idx="274">
                  <c:v>0.36136662286465177</c:v>
                </c:pt>
                <c:pt idx="275">
                  <c:v>0.36268068331143233</c:v>
                </c:pt>
                <c:pt idx="276">
                  <c:v>0.36399474375821289</c:v>
                </c:pt>
                <c:pt idx="277">
                  <c:v>0.36530880420499345</c:v>
                </c:pt>
                <c:pt idx="278">
                  <c:v>0.36662286465177396</c:v>
                </c:pt>
                <c:pt idx="279">
                  <c:v>0.36793692509855452</c:v>
                </c:pt>
                <c:pt idx="280">
                  <c:v>0.36925098554533509</c:v>
                </c:pt>
                <c:pt idx="281">
                  <c:v>0.37056504599211565</c:v>
                </c:pt>
                <c:pt idx="282">
                  <c:v>0.37187910643889621</c:v>
                </c:pt>
                <c:pt idx="283">
                  <c:v>0.37319316688567672</c:v>
                </c:pt>
                <c:pt idx="284">
                  <c:v>0.37450722733245728</c:v>
                </c:pt>
                <c:pt idx="285">
                  <c:v>0.37582128777923784</c:v>
                </c:pt>
                <c:pt idx="286">
                  <c:v>0.37713534822601841</c:v>
                </c:pt>
                <c:pt idx="287">
                  <c:v>0.37844940867279897</c:v>
                </c:pt>
                <c:pt idx="288">
                  <c:v>0.37976346911957948</c:v>
                </c:pt>
                <c:pt idx="289">
                  <c:v>0.38107752956636004</c:v>
                </c:pt>
                <c:pt idx="290">
                  <c:v>0.3823915900131406</c:v>
                </c:pt>
                <c:pt idx="291">
                  <c:v>0.38370565045992117</c:v>
                </c:pt>
                <c:pt idx="292">
                  <c:v>0.38501971090670173</c:v>
                </c:pt>
                <c:pt idx="293">
                  <c:v>0.38633377135348224</c:v>
                </c:pt>
                <c:pt idx="294">
                  <c:v>0.3876478318002628</c:v>
                </c:pt>
                <c:pt idx="295">
                  <c:v>0.38896189224704336</c:v>
                </c:pt>
                <c:pt idx="296">
                  <c:v>0.39027595269382392</c:v>
                </c:pt>
                <c:pt idx="297">
                  <c:v>0.39159001314060449</c:v>
                </c:pt>
                <c:pt idx="298">
                  <c:v>0.39290407358738499</c:v>
                </c:pt>
                <c:pt idx="299">
                  <c:v>0.39421813403416556</c:v>
                </c:pt>
                <c:pt idx="300">
                  <c:v>0.39553219448094612</c:v>
                </c:pt>
                <c:pt idx="301">
                  <c:v>0.39684625492772668</c:v>
                </c:pt>
                <c:pt idx="302">
                  <c:v>0.39816031537450725</c:v>
                </c:pt>
                <c:pt idx="303">
                  <c:v>0.39947437582128775</c:v>
                </c:pt>
                <c:pt idx="304">
                  <c:v>0.40078843626806832</c:v>
                </c:pt>
                <c:pt idx="305">
                  <c:v>0.40210249671484888</c:v>
                </c:pt>
                <c:pt idx="306">
                  <c:v>0.40341655716162944</c:v>
                </c:pt>
                <c:pt idx="307">
                  <c:v>0.40473061760841</c:v>
                </c:pt>
                <c:pt idx="308">
                  <c:v>0.40604467805519051</c:v>
                </c:pt>
                <c:pt idx="309">
                  <c:v>0.40735873850197107</c:v>
                </c:pt>
                <c:pt idx="310">
                  <c:v>0.40867279894875164</c:v>
                </c:pt>
                <c:pt idx="311">
                  <c:v>0.4099868593955322</c:v>
                </c:pt>
                <c:pt idx="312">
                  <c:v>0.41130091984231276</c:v>
                </c:pt>
                <c:pt idx="313">
                  <c:v>0.41261498028909332</c:v>
                </c:pt>
                <c:pt idx="314">
                  <c:v>0.41392904073587383</c:v>
                </c:pt>
                <c:pt idx="315">
                  <c:v>0.41524310118265439</c:v>
                </c:pt>
                <c:pt idx="316">
                  <c:v>0.41655716162943496</c:v>
                </c:pt>
                <c:pt idx="317">
                  <c:v>0.41787122207621552</c:v>
                </c:pt>
                <c:pt idx="318">
                  <c:v>0.41918528252299608</c:v>
                </c:pt>
                <c:pt idx="319">
                  <c:v>0.42049934296977659</c:v>
                </c:pt>
                <c:pt idx="320">
                  <c:v>0.42181340341655715</c:v>
                </c:pt>
                <c:pt idx="321">
                  <c:v>0.42312746386333772</c:v>
                </c:pt>
                <c:pt idx="322">
                  <c:v>0.42444152431011828</c:v>
                </c:pt>
                <c:pt idx="323">
                  <c:v>0.42575558475689884</c:v>
                </c:pt>
                <c:pt idx="324">
                  <c:v>0.42706964520367935</c:v>
                </c:pt>
                <c:pt idx="325">
                  <c:v>0.42838370565045991</c:v>
                </c:pt>
                <c:pt idx="326">
                  <c:v>0.42969776609724047</c:v>
                </c:pt>
                <c:pt idx="327">
                  <c:v>0.43101182654402104</c:v>
                </c:pt>
                <c:pt idx="328">
                  <c:v>0.4323258869908016</c:v>
                </c:pt>
                <c:pt idx="329">
                  <c:v>0.43363994743758211</c:v>
                </c:pt>
                <c:pt idx="330">
                  <c:v>0.43495400788436267</c:v>
                </c:pt>
                <c:pt idx="331">
                  <c:v>0.43626806833114323</c:v>
                </c:pt>
                <c:pt idx="332">
                  <c:v>0.4375821287779238</c:v>
                </c:pt>
                <c:pt idx="333">
                  <c:v>0.43889618922470436</c:v>
                </c:pt>
                <c:pt idx="334">
                  <c:v>0.44021024967148487</c:v>
                </c:pt>
                <c:pt idx="335">
                  <c:v>0.44152431011826543</c:v>
                </c:pt>
                <c:pt idx="336">
                  <c:v>0.44283837056504599</c:v>
                </c:pt>
                <c:pt idx="337">
                  <c:v>0.44415243101182655</c:v>
                </c:pt>
                <c:pt idx="338">
                  <c:v>0.44546649145860712</c:v>
                </c:pt>
                <c:pt idx="339">
                  <c:v>0.44678055190538762</c:v>
                </c:pt>
                <c:pt idx="340">
                  <c:v>0.44809461235216819</c:v>
                </c:pt>
                <c:pt idx="341">
                  <c:v>0.44940867279894875</c:v>
                </c:pt>
                <c:pt idx="342">
                  <c:v>0.45072273324572931</c:v>
                </c:pt>
                <c:pt idx="343">
                  <c:v>0.45203679369250988</c:v>
                </c:pt>
                <c:pt idx="344">
                  <c:v>0.45335085413929038</c:v>
                </c:pt>
                <c:pt idx="345">
                  <c:v>0.45466491458607095</c:v>
                </c:pt>
                <c:pt idx="346">
                  <c:v>0.45597897503285151</c:v>
                </c:pt>
                <c:pt idx="347">
                  <c:v>0.45729303547963207</c:v>
                </c:pt>
                <c:pt idx="348">
                  <c:v>0.45860709592641263</c:v>
                </c:pt>
                <c:pt idx="349">
                  <c:v>0.45992115637319314</c:v>
                </c:pt>
                <c:pt idx="350">
                  <c:v>0.4612352168199737</c:v>
                </c:pt>
                <c:pt idx="351">
                  <c:v>0.46254927726675427</c:v>
                </c:pt>
                <c:pt idx="352">
                  <c:v>0.46386333771353483</c:v>
                </c:pt>
                <c:pt idx="353">
                  <c:v>0.46517739816031539</c:v>
                </c:pt>
                <c:pt idx="354">
                  <c:v>0.4664914586070959</c:v>
                </c:pt>
                <c:pt idx="355">
                  <c:v>0.46780551905387646</c:v>
                </c:pt>
                <c:pt idx="356">
                  <c:v>0.46911957950065702</c:v>
                </c:pt>
                <c:pt idx="357">
                  <c:v>0.47043363994743759</c:v>
                </c:pt>
                <c:pt idx="358">
                  <c:v>0.47174770039421815</c:v>
                </c:pt>
                <c:pt idx="359">
                  <c:v>0.47306176084099871</c:v>
                </c:pt>
                <c:pt idx="360">
                  <c:v>0.47437582128777922</c:v>
                </c:pt>
                <c:pt idx="361">
                  <c:v>0.47568988173455978</c:v>
                </c:pt>
                <c:pt idx="362">
                  <c:v>0.47700394218134035</c:v>
                </c:pt>
                <c:pt idx="363">
                  <c:v>0.47831800262812091</c:v>
                </c:pt>
                <c:pt idx="364">
                  <c:v>0.47963206307490147</c:v>
                </c:pt>
                <c:pt idx="365">
                  <c:v>0.48094612352168198</c:v>
                </c:pt>
                <c:pt idx="366">
                  <c:v>0.48226018396846254</c:v>
                </c:pt>
                <c:pt idx="367">
                  <c:v>0.4835742444152431</c:v>
                </c:pt>
                <c:pt idx="368">
                  <c:v>0.48488830486202367</c:v>
                </c:pt>
                <c:pt idx="369">
                  <c:v>0.48620236530880423</c:v>
                </c:pt>
                <c:pt idx="370">
                  <c:v>0.48751642575558474</c:v>
                </c:pt>
                <c:pt idx="371">
                  <c:v>0.4888304862023653</c:v>
                </c:pt>
                <c:pt idx="372">
                  <c:v>0.49014454664914586</c:v>
                </c:pt>
                <c:pt idx="373">
                  <c:v>0.49145860709592643</c:v>
                </c:pt>
                <c:pt idx="374">
                  <c:v>0.49277266754270699</c:v>
                </c:pt>
                <c:pt idx="375">
                  <c:v>0.4940867279894875</c:v>
                </c:pt>
                <c:pt idx="376">
                  <c:v>0.49540078843626806</c:v>
                </c:pt>
                <c:pt idx="377">
                  <c:v>0.49671484888304862</c:v>
                </c:pt>
                <c:pt idx="378">
                  <c:v>0.49802890932982918</c:v>
                </c:pt>
                <c:pt idx="379">
                  <c:v>0.49934296977660975</c:v>
                </c:pt>
                <c:pt idx="380">
                  <c:v>0.50065703022339025</c:v>
                </c:pt>
                <c:pt idx="381">
                  <c:v>0.50197109067017087</c:v>
                </c:pt>
                <c:pt idx="382">
                  <c:v>0.50328515111695138</c:v>
                </c:pt>
                <c:pt idx="383">
                  <c:v>0.50459921156373189</c:v>
                </c:pt>
                <c:pt idx="384">
                  <c:v>0.5059132720105125</c:v>
                </c:pt>
                <c:pt idx="385">
                  <c:v>0.50722733245729301</c:v>
                </c:pt>
                <c:pt idx="386">
                  <c:v>0.50854139290407363</c:v>
                </c:pt>
                <c:pt idx="387">
                  <c:v>0.50985545335085414</c:v>
                </c:pt>
                <c:pt idx="388">
                  <c:v>0.51116951379763464</c:v>
                </c:pt>
                <c:pt idx="389">
                  <c:v>0.51248357424441526</c:v>
                </c:pt>
                <c:pt idx="390">
                  <c:v>0.51379763469119577</c:v>
                </c:pt>
                <c:pt idx="391">
                  <c:v>0.51511169513797639</c:v>
                </c:pt>
                <c:pt idx="392">
                  <c:v>0.5164257555847569</c:v>
                </c:pt>
                <c:pt idx="393">
                  <c:v>0.5177398160315374</c:v>
                </c:pt>
                <c:pt idx="394">
                  <c:v>0.51905387647831802</c:v>
                </c:pt>
                <c:pt idx="395">
                  <c:v>0.52036793692509853</c:v>
                </c:pt>
                <c:pt idx="396">
                  <c:v>0.52168199737187915</c:v>
                </c:pt>
                <c:pt idx="397">
                  <c:v>0.52299605781865965</c:v>
                </c:pt>
                <c:pt idx="398">
                  <c:v>0.52431011826544016</c:v>
                </c:pt>
                <c:pt idx="399">
                  <c:v>0.52562417871222078</c:v>
                </c:pt>
                <c:pt idx="400">
                  <c:v>0.52693823915900129</c:v>
                </c:pt>
                <c:pt idx="401">
                  <c:v>0.52825229960578191</c:v>
                </c:pt>
                <c:pt idx="402">
                  <c:v>0.52956636005256241</c:v>
                </c:pt>
                <c:pt idx="403">
                  <c:v>0.53088042049934292</c:v>
                </c:pt>
                <c:pt idx="404">
                  <c:v>0.53219448094612354</c:v>
                </c:pt>
                <c:pt idx="405">
                  <c:v>0.53350854139290405</c:v>
                </c:pt>
                <c:pt idx="406">
                  <c:v>0.53482260183968466</c:v>
                </c:pt>
                <c:pt idx="407">
                  <c:v>0.53613666228646517</c:v>
                </c:pt>
                <c:pt idx="408">
                  <c:v>0.53745072273324568</c:v>
                </c:pt>
                <c:pt idx="409">
                  <c:v>0.5387647831800263</c:v>
                </c:pt>
                <c:pt idx="410">
                  <c:v>0.5400788436268068</c:v>
                </c:pt>
                <c:pt idx="411">
                  <c:v>0.54139290407358742</c:v>
                </c:pt>
                <c:pt idx="412">
                  <c:v>0.54270696452036793</c:v>
                </c:pt>
                <c:pt idx="413">
                  <c:v>0.54402102496714844</c:v>
                </c:pt>
                <c:pt idx="414">
                  <c:v>0.54533508541392905</c:v>
                </c:pt>
                <c:pt idx="415">
                  <c:v>0.54664914586070956</c:v>
                </c:pt>
                <c:pt idx="416">
                  <c:v>0.54796320630749018</c:v>
                </c:pt>
                <c:pt idx="417">
                  <c:v>0.54927726675427069</c:v>
                </c:pt>
                <c:pt idx="418">
                  <c:v>0.55059132720105119</c:v>
                </c:pt>
                <c:pt idx="419">
                  <c:v>0.55190538764783181</c:v>
                </c:pt>
                <c:pt idx="420">
                  <c:v>0.55321944809461232</c:v>
                </c:pt>
                <c:pt idx="421">
                  <c:v>0.55453350854139294</c:v>
                </c:pt>
                <c:pt idx="422">
                  <c:v>0.55584756898817345</c:v>
                </c:pt>
                <c:pt idx="423">
                  <c:v>0.55716162943495395</c:v>
                </c:pt>
                <c:pt idx="424">
                  <c:v>0.55847568988173457</c:v>
                </c:pt>
                <c:pt idx="425">
                  <c:v>0.55978975032851508</c:v>
                </c:pt>
                <c:pt idx="426">
                  <c:v>0.5611038107752957</c:v>
                </c:pt>
                <c:pt idx="427">
                  <c:v>0.5624178712220762</c:v>
                </c:pt>
                <c:pt idx="428">
                  <c:v>0.56373193166885682</c:v>
                </c:pt>
                <c:pt idx="429">
                  <c:v>0.56504599211563733</c:v>
                </c:pt>
                <c:pt idx="430">
                  <c:v>0.56636005256241784</c:v>
                </c:pt>
                <c:pt idx="431">
                  <c:v>0.56767411300919846</c:v>
                </c:pt>
                <c:pt idx="432">
                  <c:v>0.56898817345597896</c:v>
                </c:pt>
                <c:pt idx="433">
                  <c:v>0.57030223390275958</c:v>
                </c:pt>
                <c:pt idx="434">
                  <c:v>0.57161629434954009</c:v>
                </c:pt>
                <c:pt idx="435">
                  <c:v>0.5729303547963206</c:v>
                </c:pt>
                <c:pt idx="436">
                  <c:v>0.57424441524310121</c:v>
                </c:pt>
                <c:pt idx="437">
                  <c:v>0.57555847568988172</c:v>
                </c:pt>
                <c:pt idx="438">
                  <c:v>0.57687253613666234</c:v>
                </c:pt>
                <c:pt idx="439">
                  <c:v>0.57818659658344285</c:v>
                </c:pt>
                <c:pt idx="440">
                  <c:v>0.57950065703022335</c:v>
                </c:pt>
                <c:pt idx="441">
                  <c:v>0.58081471747700397</c:v>
                </c:pt>
                <c:pt idx="442">
                  <c:v>0.58212877792378448</c:v>
                </c:pt>
                <c:pt idx="443">
                  <c:v>0.5834428383705651</c:v>
                </c:pt>
                <c:pt idx="444">
                  <c:v>0.58475689881734561</c:v>
                </c:pt>
                <c:pt idx="445">
                  <c:v>0.58607095926412611</c:v>
                </c:pt>
                <c:pt idx="446">
                  <c:v>0.58738501971090673</c:v>
                </c:pt>
                <c:pt idx="447">
                  <c:v>0.58869908015768724</c:v>
                </c:pt>
                <c:pt idx="448">
                  <c:v>0.59001314060446786</c:v>
                </c:pt>
                <c:pt idx="449">
                  <c:v>0.59132720105124836</c:v>
                </c:pt>
                <c:pt idx="450">
                  <c:v>0.59264126149802887</c:v>
                </c:pt>
                <c:pt idx="451">
                  <c:v>0.59395532194480949</c:v>
                </c:pt>
                <c:pt idx="452">
                  <c:v>0.59526938239159</c:v>
                </c:pt>
                <c:pt idx="453">
                  <c:v>0.59658344283837061</c:v>
                </c:pt>
                <c:pt idx="454">
                  <c:v>0.59789750328515112</c:v>
                </c:pt>
                <c:pt idx="455">
                  <c:v>0.59921156373193163</c:v>
                </c:pt>
                <c:pt idx="456">
                  <c:v>0.60052562417871225</c:v>
                </c:pt>
                <c:pt idx="457">
                  <c:v>0.60183968462549275</c:v>
                </c:pt>
                <c:pt idx="458">
                  <c:v>0.60315374507227337</c:v>
                </c:pt>
                <c:pt idx="459">
                  <c:v>0.60446780551905388</c:v>
                </c:pt>
                <c:pt idx="460">
                  <c:v>0.60578186596583439</c:v>
                </c:pt>
                <c:pt idx="461">
                  <c:v>0.60709592641261501</c:v>
                </c:pt>
                <c:pt idx="462">
                  <c:v>0.60840998685939551</c:v>
                </c:pt>
                <c:pt idx="463">
                  <c:v>0.60972404730617613</c:v>
                </c:pt>
                <c:pt idx="464">
                  <c:v>0.61103810775295664</c:v>
                </c:pt>
                <c:pt idx="465">
                  <c:v>0.61235216819973715</c:v>
                </c:pt>
                <c:pt idx="466">
                  <c:v>0.61366622864651776</c:v>
                </c:pt>
                <c:pt idx="467">
                  <c:v>0.61498028909329827</c:v>
                </c:pt>
                <c:pt idx="468">
                  <c:v>0.61629434954007889</c:v>
                </c:pt>
                <c:pt idx="469">
                  <c:v>0.6176084099868594</c:v>
                </c:pt>
                <c:pt idx="470">
                  <c:v>0.6189224704336399</c:v>
                </c:pt>
                <c:pt idx="471">
                  <c:v>0.62023653088042052</c:v>
                </c:pt>
                <c:pt idx="472">
                  <c:v>0.62155059132720103</c:v>
                </c:pt>
                <c:pt idx="473">
                  <c:v>0.62286465177398165</c:v>
                </c:pt>
                <c:pt idx="474">
                  <c:v>0.62417871222076216</c:v>
                </c:pt>
                <c:pt idx="475">
                  <c:v>0.62549277266754266</c:v>
                </c:pt>
                <c:pt idx="476">
                  <c:v>0.62680683311432328</c:v>
                </c:pt>
                <c:pt idx="477">
                  <c:v>0.62812089356110379</c:v>
                </c:pt>
                <c:pt idx="478">
                  <c:v>0.62943495400788441</c:v>
                </c:pt>
                <c:pt idx="479">
                  <c:v>0.63074901445466491</c:v>
                </c:pt>
                <c:pt idx="480">
                  <c:v>0.63206307490144542</c:v>
                </c:pt>
                <c:pt idx="481">
                  <c:v>0.63337713534822604</c:v>
                </c:pt>
                <c:pt idx="482">
                  <c:v>0.63469119579500655</c:v>
                </c:pt>
                <c:pt idx="483">
                  <c:v>0.63600525624178716</c:v>
                </c:pt>
                <c:pt idx="484">
                  <c:v>0.63731931668856767</c:v>
                </c:pt>
                <c:pt idx="485">
                  <c:v>0.63863337713534818</c:v>
                </c:pt>
                <c:pt idx="486">
                  <c:v>0.6399474375821288</c:v>
                </c:pt>
                <c:pt idx="487">
                  <c:v>0.6412614980289093</c:v>
                </c:pt>
                <c:pt idx="488">
                  <c:v>0.64257555847568992</c:v>
                </c:pt>
                <c:pt idx="489">
                  <c:v>0.64388961892247043</c:v>
                </c:pt>
                <c:pt idx="490">
                  <c:v>0.64520367936925094</c:v>
                </c:pt>
                <c:pt idx="491">
                  <c:v>0.64651773981603156</c:v>
                </c:pt>
                <c:pt idx="492">
                  <c:v>0.64783180026281206</c:v>
                </c:pt>
                <c:pt idx="493">
                  <c:v>0.64914586070959268</c:v>
                </c:pt>
                <c:pt idx="494">
                  <c:v>0.65045992115637319</c:v>
                </c:pt>
                <c:pt idx="495">
                  <c:v>0.6517739816031537</c:v>
                </c:pt>
                <c:pt idx="496">
                  <c:v>0.65308804204993431</c:v>
                </c:pt>
                <c:pt idx="497">
                  <c:v>0.65440210249671482</c:v>
                </c:pt>
                <c:pt idx="498">
                  <c:v>0.65571616294349544</c:v>
                </c:pt>
                <c:pt idx="499">
                  <c:v>0.65703022339027595</c:v>
                </c:pt>
                <c:pt idx="500">
                  <c:v>0.65834428383705645</c:v>
                </c:pt>
                <c:pt idx="501">
                  <c:v>0.65965834428383707</c:v>
                </c:pt>
                <c:pt idx="502">
                  <c:v>0.66097240473061758</c:v>
                </c:pt>
                <c:pt idx="503">
                  <c:v>0.6622864651773982</c:v>
                </c:pt>
                <c:pt idx="504">
                  <c:v>0.66360052562417871</c:v>
                </c:pt>
                <c:pt idx="505">
                  <c:v>0.66491458607095921</c:v>
                </c:pt>
                <c:pt idx="506">
                  <c:v>0.66622864651773983</c:v>
                </c:pt>
                <c:pt idx="507">
                  <c:v>0.66754270696452034</c:v>
                </c:pt>
                <c:pt idx="508">
                  <c:v>0.66885676741130096</c:v>
                </c:pt>
                <c:pt idx="509">
                  <c:v>0.67017082785808146</c:v>
                </c:pt>
                <c:pt idx="510">
                  <c:v>0.67148488830486197</c:v>
                </c:pt>
                <c:pt idx="511">
                  <c:v>0.67279894875164259</c:v>
                </c:pt>
                <c:pt idx="512">
                  <c:v>0.6741130091984231</c:v>
                </c:pt>
                <c:pt idx="513">
                  <c:v>0.67542706964520371</c:v>
                </c:pt>
                <c:pt idx="514">
                  <c:v>0.67674113009198422</c:v>
                </c:pt>
                <c:pt idx="515">
                  <c:v>0.67805519053876473</c:v>
                </c:pt>
                <c:pt idx="516">
                  <c:v>0.67936925098554535</c:v>
                </c:pt>
                <c:pt idx="517">
                  <c:v>0.68068331143232585</c:v>
                </c:pt>
                <c:pt idx="518">
                  <c:v>0.68199737187910647</c:v>
                </c:pt>
                <c:pt idx="519">
                  <c:v>0.68331143232588698</c:v>
                </c:pt>
                <c:pt idx="520">
                  <c:v>0.68462549277266749</c:v>
                </c:pt>
                <c:pt idx="521">
                  <c:v>0.68593955321944811</c:v>
                </c:pt>
                <c:pt idx="522">
                  <c:v>0.68725361366622861</c:v>
                </c:pt>
                <c:pt idx="523">
                  <c:v>0.68856767411300923</c:v>
                </c:pt>
                <c:pt idx="524">
                  <c:v>0.68988173455978974</c:v>
                </c:pt>
                <c:pt idx="525">
                  <c:v>0.69119579500657036</c:v>
                </c:pt>
                <c:pt idx="526">
                  <c:v>0.69250985545335086</c:v>
                </c:pt>
                <c:pt idx="527">
                  <c:v>0.69382391590013137</c:v>
                </c:pt>
                <c:pt idx="528">
                  <c:v>0.69513797634691199</c:v>
                </c:pt>
                <c:pt idx="529">
                  <c:v>0.6964520367936925</c:v>
                </c:pt>
                <c:pt idx="530">
                  <c:v>0.69776609724047312</c:v>
                </c:pt>
                <c:pt idx="531">
                  <c:v>0.69908015768725362</c:v>
                </c:pt>
                <c:pt idx="532">
                  <c:v>0.70039421813403413</c:v>
                </c:pt>
                <c:pt idx="533">
                  <c:v>0.70170827858081475</c:v>
                </c:pt>
                <c:pt idx="534">
                  <c:v>0.70302233902759526</c:v>
                </c:pt>
                <c:pt idx="535">
                  <c:v>0.70433639947437587</c:v>
                </c:pt>
                <c:pt idx="536">
                  <c:v>0.70565045992115638</c:v>
                </c:pt>
                <c:pt idx="537">
                  <c:v>0.70696452036793689</c:v>
                </c:pt>
                <c:pt idx="538">
                  <c:v>0.70827858081471751</c:v>
                </c:pt>
                <c:pt idx="539">
                  <c:v>0.70959264126149801</c:v>
                </c:pt>
                <c:pt idx="540">
                  <c:v>0.71090670170827863</c:v>
                </c:pt>
                <c:pt idx="541">
                  <c:v>0.71222076215505914</c:v>
                </c:pt>
                <c:pt idx="542">
                  <c:v>0.71353482260183965</c:v>
                </c:pt>
                <c:pt idx="543">
                  <c:v>0.71484888304862026</c:v>
                </c:pt>
                <c:pt idx="544">
                  <c:v>0.71616294349540077</c:v>
                </c:pt>
                <c:pt idx="545">
                  <c:v>0.71747700394218139</c:v>
                </c:pt>
                <c:pt idx="546">
                  <c:v>0.7187910643889619</c:v>
                </c:pt>
                <c:pt idx="547">
                  <c:v>0.72010512483574241</c:v>
                </c:pt>
                <c:pt idx="548">
                  <c:v>0.72141918528252302</c:v>
                </c:pt>
                <c:pt idx="549">
                  <c:v>0.72273324572930353</c:v>
                </c:pt>
                <c:pt idx="550">
                  <c:v>0.72404730617608415</c:v>
                </c:pt>
                <c:pt idx="551">
                  <c:v>0.72536136662286466</c:v>
                </c:pt>
                <c:pt idx="552">
                  <c:v>0.72667542706964516</c:v>
                </c:pt>
                <c:pt idx="553">
                  <c:v>0.72798948751642578</c:v>
                </c:pt>
                <c:pt idx="554">
                  <c:v>0.72930354796320629</c:v>
                </c:pt>
                <c:pt idx="555">
                  <c:v>0.73061760840998691</c:v>
                </c:pt>
                <c:pt idx="556">
                  <c:v>0.73193166885676741</c:v>
                </c:pt>
                <c:pt idx="557">
                  <c:v>0.73324572930354792</c:v>
                </c:pt>
                <c:pt idx="558">
                  <c:v>0.73455978975032854</c:v>
                </c:pt>
                <c:pt idx="559">
                  <c:v>0.73587385019710905</c:v>
                </c:pt>
                <c:pt idx="560">
                  <c:v>0.73718791064388967</c:v>
                </c:pt>
                <c:pt idx="561">
                  <c:v>0.73850197109067017</c:v>
                </c:pt>
                <c:pt idx="562">
                  <c:v>0.73981603153745068</c:v>
                </c:pt>
                <c:pt idx="563">
                  <c:v>0.7411300919842313</c:v>
                </c:pt>
                <c:pt idx="564">
                  <c:v>0.74244415243101181</c:v>
                </c:pt>
                <c:pt idx="565">
                  <c:v>0.74375821287779242</c:v>
                </c:pt>
                <c:pt idx="566">
                  <c:v>0.74507227332457293</c:v>
                </c:pt>
                <c:pt idx="567">
                  <c:v>0.74638633377135344</c:v>
                </c:pt>
                <c:pt idx="568">
                  <c:v>0.74770039421813406</c:v>
                </c:pt>
                <c:pt idx="569">
                  <c:v>0.74901445466491456</c:v>
                </c:pt>
                <c:pt idx="570">
                  <c:v>0.75032851511169518</c:v>
                </c:pt>
                <c:pt idx="571">
                  <c:v>0.75164257555847569</c:v>
                </c:pt>
                <c:pt idx="572">
                  <c:v>0.7529566360052562</c:v>
                </c:pt>
                <c:pt idx="573">
                  <c:v>0.75427069645203682</c:v>
                </c:pt>
                <c:pt idx="574">
                  <c:v>0.75558475689881732</c:v>
                </c:pt>
                <c:pt idx="575">
                  <c:v>0.75689881734559794</c:v>
                </c:pt>
                <c:pt idx="576">
                  <c:v>0.75821287779237845</c:v>
                </c:pt>
                <c:pt idx="577">
                  <c:v>0.75952693823915896</c:v>
                </c:pt>
                <c:pt idx="578">
                  <c:v>0.76084099868593957</c:v>
                </c:pt>
                <c:pt idx="579">
                  <c:v>0.76215505913272008</c:v>
                </c:pt>
                <c:pt idx="580">
                  <c:v>0.7634691195795007</c:v>
                </c:pt>
                <c:pt idx="581">
                  <c:v>0.76478318002628121</c:v>
                </c:pt>
                <c:pt idx="582">
                  <c:v>0.76609724047306171</c:v>
                </c:pt>
                <c:pt idx="583">
                  <c:v>0.76741130091984233</c:v>
                </c:pt>
                <c:pt idx="584">
                  <c:v>0.76872536136662284</c:v>
                </c:pt>
                <c:pt idx="585">
                  <c:v>0.77003942181340346</c:v>
                </c:pt>
                <c:pt idx="586">
                  <c:v>0.77135348226018396</c:v>
                </c:pt>
                <c:pt idx="587">
                  <c:v>0.77266754270696447</c:v>
                </c:pt>
                <c:pt idx="588">
                  <c:v>0.77398160315374509</c:v>
                </c:pt>
                <c:pt idx="589">
                  <c:v>0.7752956636005256</c:v>
                </c:pt>
                <c:pt idx="590">
                  <c:v>0.77660972404730622</c:v>
                </c:pt>
                <c:pt idx="591">
                  <c:v>0.77792378449408672</c:v>
                </c:pt>
                <c:pt idx="592">
                  <c:v>0.77923784494086723</c:v>
                </c:pt>
                <c:pt idx="593">
                  <c:v>0.78055190538764785</c:v>
                </c:pt>
                <c:pt idx="594">
                  <c:v>0.78186596583442836</c:v>
                </c:pt>
                <c:pt idx="595">
                  <c:v>0.78318002628120897</c:v>
                </c:pt>
                <c:pt idx="596">
                  <c:v>0.78449408672798948</c:v>
                </c:pt>
                <c:pt idx="597">
                  <c:v>0.78580814717476999</c:v>
                </c:pt>
                <c:pt idx="598">
                  <c:v>0.78712220762155061</c:v>
                </c:pt>
                <c:pt idx="599">
                  <c:v>0.78843626806833111</c:v>
                </c:pt>
                <c:pt idx="600">
                  <c:v>0.78975032851511173</c:v>
                </c:pt>
                <c:pt idx="601">
                  <c:v>0.79106438896189224</c:v>
                </c:pt>
                <c:pt idx="602">
                  <c:v>0.79237844940867275</c:v>
                </c:pt>
                <c:pt idx="603">
                  <c:v>0.79369250985545337</c:v>
                </c:pt>
                <c:pt idx="604">
                  <c:v>0.79500657030223387</c:v>
                </c:pt>
                <c:pt idx="605">
                  <c:v>0.79632063074901449</c:v>
                </c:pt>
                <c:pt idx="606">
                  <c:v>0.797634691195795</c:v>
                </c:pt>
                <c:pt idx="607">
                  <c:v>0.79894875164257551</c:v>
                </c:pt>
                <c:pt idx="608">
                  <c:v>0.80026281208935612</c:v>
                </c:pt>
                <c:pt idx="609">
                  <c:v>0.80157687253613663</c:v>
                </c:pt>
                <c:pt idx="610">
                  <c:v>0.80289093298291725</c:v>
                </c:pt>
                <c:pt idx="611">
                  <c:v>0.80420499342969776</c:v>
                </c:pt>
                <c:pt idx="612">
                  <c:v>0.80551905387647826</c:v>
                </c:pt>
                <c:pt idx="613">
                  <c:v>0.80683311432325888</c:v>
                </c:pt>
                <c:pt idx="614">
                  <c:v>0.80814717477003939</c:v>
                </c:pt>
                <c:pt idx="615">
                  <c:v>0.80946123521682001</c:v>
                </c:pt>
                <c:pt idx="616">
                  <c:v>0.81077529566360051</c:v>
                </c:pt>
                <c:pt idx="617">
                  <c:v>0.81208935611038102</c:v>
                </c:pt>
                <c:pt idx="618">
                  <c:v>0.81340341655716164</c:v>
                </c:pt>
                <c:pt idx="619">
                  <c:v>0.81471747700394215</c:v>
                </c:pt>
                <c:pt idx="620">
                  <c:v>0.81603153745072277</c:v>
                </c:pt>
                <c:pt idx="621">
                  <c:v>0.81734559789750327</c:v>
                </c:pt>
                <c:pt idx="622">
                  <c:v>0.81865965834428389</c:v>
                </c:pt>
                <c:pt idx="623">
                  <c:v>0.8199737187910644</c:v>
                </c:pt>
                <c:pt idx="624">
                  <c:v>0.82128777923784491</c:v>
                </c:pt>
                <c:pt idx="625">
                  <c:v>0.82260183968462552</c:v>
                </c:pt>
                <c:pt idx="626">
                  <c:v>0.82391590013140603</c:v>
                </c:pt>
                <c:pt idx="627">
                  <c:v>0.82522996057818665</c:v>
                </c:pt>
                <c:pt idx="628">
                  <c:v>0.82654402102496716</c:v>
                </c:pt>
                <c:pt idx="629">
                  <c:v>0.82785808147174766</c:v>
                </c:pt>
                <c:pt idx="630">
                  <c:v>0.82917214191852828</c:v>
                </c:pt>
                <c:pt idx="631">
                  <c:v>0.83048620236530879</c:v>
                </c:pt>
                <c:pt idx="632">
                  <c:v>0.83180026281208941</c:v>
                </c:pt>
                <c:pt idx="633">
                  <c:v>0.83311432325886992</c:v>
                </c:pt>
                <c:pt idx="634">
                  <c:v>0.83442838370565042</c:v>
                </c:pt>
                <c:pt idx="635">
                  <c:v>0.83574244415243104</c:v>
                </c:pt>
                <c:pt idx="636">
                  <c:v>0.83705650459921155</c:v>
                </c:pt>
                <c:pt idx="637">
                  <c:v>0.83837056504599217</c:v>
                </c:pt>
                <c:pt idx="638">
                  <c:v>0.83968462549277267</c:v>
                </c:pt>
                <c:pt idx="639">
                  <c:v>0.84099868593955318</c:v>
                </c:pt>
                <c:pt idx="640">
                  <c:v>0.8423127463863338</c:v>
                </c:pt>
                <c:pt idx="641">
                  <c:v>0.84362680683311431</c:v>
                </c:pt>
                <c:pt idx="642">
                  <c:v>0.84494086727989492</c:v>
                </c:pt>
                <c:pt idx="643">
                  <c:v>0.84625492772667543</c:v>
                </c:pt>
                <c:pt idx="644">
                  <c:v>0.84756898817345594</c:v>
                </c:pt>
                <c:pt idx="645">
                  <c:v>0.84888304862023656</c:v>
                </c:pt>
                <c:pt idx="646">
                  <c:v>0.85019710906701706</c:v>
                </c:pt>
                <c:pt idx="647">
                  <c:v>0.85151116951379768</c:v>
                </c:pt>
                <c:pt idx="648">
                  <c:v>0.85282522996057819</c:v>
                </c:pt>
                <c:pt idx="649">
                  <c:v>0.8541392904073587</c:v>
                </c:pt>
                <c:pt idx="650">
                  <c:v>0.85545335085413932</c:v>
                </c:pt>
                <c:pt idx="651">
                  <c:v>0.85676741130091982</c:v>
                </c:pt>
                <c:pt idx="652">
                  <c:v>0.85808147174770044</c:v>
                </c:pt>
                <c:pt idx="653">
                  <c:v>0.85939553219448095</c:v>
                </c:pt>
                <c:pt idx="654">
                  <c:v>0.86070959264126146</c:v>
                </c:pt>
                <c:pt idx="655">
                  <c:v>0.86202365308804207</c:v>
                </c:pt>
                <c:pt idx="656">
                  <c:v>0.86333771353482258</c:v>
                </c:pt>
                <c:pt idx="657">
                  <c:v>0.8646517739816032</c:v>
                </c:pt>
                <c:pt idx="658">
                  <c:v>0.86596583442838371</c:v>
                </c:pt>
                <c:pt idx="659">
                  <c:v>0.86727989487516421</c:v>
                </c:pt>
                <c:pt idx="660">
                  <c:v>0.86859395532194483</c:v>
                </c:pt>
                <c:pt idx="661">
                  <c:v>0.86990801576872534</c:v>
                </c:pt>
                <c:pt idx="662">
                  <c:v>0.87122207621550596</c:v>
                </c:pt>
                <c:pt idx="663">
                  <c:v>0.87253613666228647</c:v>
                </c:pt>
                <c:pt idx="664">
                  <c:v>0.87385019710906697</c:v>
                </c:pt>
                <c:pt idx="665">
                  <c:v>0.87516425755584759</c:v>
                </c:pt>
                <c:pt idx="666">
                  <c:v>0.8764783180026281</c:v>
                </c:pt>
                <c:pt idx="667">
                  <c:v>0.87779237844940872</c:v>
                </c:pt>
                <c:pt idx="668">
                  <c:v>0.87910643889618922</c:v>
                </c:pt>
                <c:pt idx="669">
                  <c:v>0.88042049934296973</c:v>
                </c:pt>
                <c:pt idx="670">
                  <c:v>0.88173455978975035</c:v>
                </c:pt>
                <c:pt idx="671">
                  <c:v>0.88304862023653086</c:v>
                </c:pt>
                <c:pt idx="672">
                  <c:v>0.88436268068331148</c:v>
                </c:pt>
                <c:pt idx="673">
                  <c:v>0.88567674113009198</c:v>
                </c:pt>
                <c:pt idx="674">
                  <c:v>0.88699080157687249</c:v>
                </c:pt>
                <c:pt idx="675">
                  <c:v>0.88830486202365311</c:v>
                </c:pt>
                <c:pt idx="676">
                  <c:v>0.88961892247043362</c:v>
                </c:pt>
                <c:pt idx="677">
                  <c:v>0.89093298291721423</c:v>
                </c:pt>
                <c:pt idx="678">
                  <c:v>0.89224704336399474</c:v>
                </c:pt>
                <c:pt idx="679">
                  <c:v>0.89356110381077525</c:v>
                </c:pt>
                <c:pt idx="680">
                  <c:v>0.89487516425755587</c:v>
                </c:pt>
                <c:pt idx="681">
                  <c:v>0.89618922470433637</c:v>
                </c:pt>
                <c:pt idx="682">
                  <c:v>0.89750328515111699</c:v>
                </c:pt>
                <c:pt idx="683">
                  <c:v>0.8988173455978975</c:v>
                </c:pt>
                <c:pt idx="684">
                  <c:v>0.90013140604467801</c:v>
                </c:pt>
                <c:pt idx="685">
                  <c:v>0.90144546649145862</c:v>
                </c:pt>
                <c:pt idx="686">
                  <c:v>0.90275952693823913</c:v>
                </c:pt>
                <c:pt idx="687">
                  <c:v>0.90407358738501975</c:v>
                </c:pt>
                <c:pt idx="688">
                  <c:v>0.90538764783180026</c:v>
                </c:pt>
                <c:pt idx="689">
                  <c:v>0.90670170827858076</c:v>
                </c:pt>
                <c:pt idx="690">
                  <c:v>0.90801576872536138</c:v>
                </c:pt>
                <c:pt idx="691">
                  <c:v>0.90932982917214189</c:v>
                </c:pt>
                <c:pt idx="692">
                  <c:v>0.91064388961892251</c:v>
                </c:pt>
                <c:pt idx="693">
                  <c:v>0.91195795006570302</c:v>
                </c:pt>
                <c:pt idx="694">
                  <c:v>0.91327201051248352</c:v>
                </c:pt>
                <c:pt idx="695">
                  <c:v>0.91458607095926414</c:v>
                </c:pt>
                <c:pt idx="696">
                  <c:v>0.91590013140604465</c:v>
                </c:pt>
                <c:pt idx="697">
                  <c:v>0.91721419185282527</c:v>
                </c:pt>
                <c:pt idx="698">
                  <c:v>0.91852825229960577</c:v>
                </c:pt>
                <c:pt idx="699">
                  <c:v>0.91984231274638628</c:v>
                </c:pt>
                <c:pt idx="700">
                  <c:v>0.9211563731931669</c:v>
                </c:pt>
                <c:pt idx="701">
                  <c:v>0.92247043363994741</c:v>
                </c:pt>
                <c:pt idx="702">
                  <c:v>0.92378449408672803</c:v>
                </c:pt>
                <c:pt idx="703">
                  <c:v>0.92509855453350853</c:v>
                </c:pt>
                <c:pt idx="704">
                  <c:v>0.92641261498028904</c:v>
                </c:pt>
                <c:pt idx="705">
                  <c:v>0.92772667542706966</c:v>
                </c:pt>
                <c:pt idx="706">
                  <c:v>0.92904073587385017</c:v>
                </c:pt>
                <c:pt idx="707">
                  <c:v>0.93035479632063078</c:v>
                </c:pt>
                <c:pt idx="708">
                  <c:v>0.93166885676741129</c:v>
                </c:pt>
                <c:pt idx="709">
                  <c:v>0.9329829172141918</c:v>
                </c:pt>
                <c:pt idx="710">
                  <c:v>0.93429697766097242</c:v>
                </c:pt>
                <c:pt idx="711">
                  <c:v>0.93561103810775292</c:v>
                </c:pt>
                <c:pt idx="712">
                  <c:v>0.93692509855453354</c:v>
                </c:pt>
                <c:pt idx="713">
                  <c:v>0.93823915900131405</c:v>
                </c:pt>
                <c:pt idx="714">
                  <c:v>0.93955321944809467</c:v>
                </c:pt>
                <c:pt idx="715">
                  <c:v>0.94086727989487517</c:v>
                </c:pt>
                <c:pt idx="716">
                  <c:v>0.94218134034165568</c:v>
                </c:pt>
                <c:pt idx="717">
                  <c:v>0.9434954007884363</c:v>
                </c:pt>
                <c:pt idx="718">
                  <c:v>0.94480946123521681</c:v>
                </c:pt>
                <c:pt idx="719">
                  <c:v>0.94612352168199743</c:v>
                </c:pt>
                <c:pt idx="720">
                  <c:v>0.94743758212877793</c:v>
                </c:pt>
                <c:pt idx="721">
                  <c:v>0.94875164257555844</c:v>
                </c:pt>
                <c:pt idx="722">
                  <c:v>0.95006570302233906</c:v>
                </c:pt>
                <c:pt idx="723">
                  <c:v>0.95137976346911957</c:v>
                </c:pt>
                <c:pt idx="724">
                  <c:v>0.95269382391590018</c:v>
                </c:pt>
                <c:pt idx="725">
                  <c:v>0.95400788436268069</c:v>
                </c:pt>
                <c:pt idx="726">
                  <c:v>0.9553219448094612</c:v>
                </c:pt>
                <c:pt idx="727">
                  <c:v>0.95663600525624182</c:v>
                </c:pt>
                <c:pt idx="728">
                  <c:v>0.95795006570302232</c:v>
                </c:pt>
                <c:pt idx="729">
                  <c:v>0.95926412614980294</c:v>
                </c:pt>
                <c:pt idx="730">
                  <c:v>0.96057818659658345</c:v>
                </c:pt>
                <c:pt idx="731">
                  <c:v>0.96189224704336396</c:v>
                </c:pt>
                <c:pt idx="732">
                  <c:v>0.96320630749014458</c:v>
                </c:pt>
                <c:pt idx="733">
                  <c:v>0.96452036793692508</c:v>
                </c:pt>
                <c:pt idx="734">
                  <c:v>0.9658344283837057</c:v>
                </c:pt>
                <c:pt idx="735">
                  <c:v>0.96714848883048621</c:v>
                </c:pt>
                <c:pt idx="736">
                  <c:v>0.96846254927726672</c:v>
                </c:pt>
                <c:pt idx="737">
                  <c:v>0.96977660972404733</c:v>
                </c:pt>
                <c:pt idx="738">
                  <c:v>0.97109067017082784</c:v>
                </c:pt>
                <c:pt idx="739">
                  <c:v>0.97240473061760846</c:v>
                </c:pt>
                <c:pt idx="740">
                  <c:v>0.97371879106438897</c:v>
                </c:pt>
                <c:pt idx="741">
                  <c:v>0.97503285151116947</c:v>
                </c:pt>
                <c:pt idx="742">
                  <c:v>0.97634691195795009</c:v>
                </c:pt>
                <c:pt idx="743">
                  <c:v>0.9776609724047306</c:v>
                </c:pt>
                <c:pt idx="744">
                  <c:v>0.97897503285151122</c:v>
                </c:pt>
                <c:pt idx="745">
                  <c:v>0.98028909329829172</c:v>
                </c:pt>
                <c:pt idx="746">
                  <c:v>0.98160315374507223</c:v>
                </c:pt>
                <c:pt idx="747">
                  <c:v>0.98291721419185285</c:v>
                </c:pt>
                <c:pt idx="748">
                  <c:v>0.98423127463863336</c:v>
                </c:pt>
                <c:pt idx="749">
                  <c:v>0.98554533508541398</c:v>
                </c:pt>
                <c:pt idx="750">
                  <c:v>0.98685939553219448</c:v>
                </c:pt>
                <c:pt idx="751">
                  <c:v>0.98817345597897499</c:v>
                </c:pt>
                <c:pt idx="752">
                  <c:v>0.98948751642575561</c:v>
                </c:pt>
                <c:pt idx="753">
                  <c:v>0.99080157687253612</c:v>
                </c:pt>
                <c:pt idx="754">
                  <c:v>0.99211563731931673</c:v>
                </c:pt>
                <c:pt idx="755">
                  <c:v>0.99342969776609724</c:v>
                </c:pt>
                <c:pt idx="756">
                  <c:v>0.99474375821287775</c:v>
                </c:pt>
                <c:pt idx="757">
                  <c:v>0.99605781865965837</c:v>
                </c:pt>
                <c:pt idx="758">
                  <c:v>0.99737187910643887</c:v>
                </c:pt>
                <c:pt idx="759">
                  <c:v>0.99868593955321949</c:v>
                </c:pt>
                <c:pt idx="760">
                  <c:v>1</c:v>
                </c:pt>
              </c:numCache>
            </c:numRef>
          </c:cat>
          <c:val>
            <c:numRef>
              <c:f>'Fig 2.10'!$G$33:$G$793</c:f>
              <c:numCache>
                <c:formatCode>0.00%</c:formatCode>
                <c:ptCount val="7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0.99863481228668938</c:v>
                </c:pt>
                <c:pt idx="365">
                  <c:v>0.99726962457337887</c:v>
                </c:pt>
                <c:pt idx="366">
                  <c:v>0.9965870307167235</c:v>
                </c:pt>
                <c:pt idx="367">
                  <c:v>0.9965870307167235</c:v>
                </c:pt>
                <c:pt idx="368">
                  <c:v>0.9965870307167235</c:v>
                </c:pt>
                <c:pt idx="369">
                  <c:v>0.9965870307167235</c:v>
                </c:pt>
                <c:pt idx="370">
                  <c:v>0.9965870307167235</c:v>
                </c:pt>
                <c:pt idx="371">
                  <c:v>0.9965870307167235</c:v>
                </c:pt>
                <c:pt idx="372">
                  <c:v>0.99590443686006824</c:v>
                </c:pt>
                <c:pt idx="373">
                  <c:v>0.99590443686006824</c:v>
                </c:pt>
                <c:pt idx="374">
                  <c:v>0.99590443686006824</c:v>
                </c:pt>
                <c:pt idx="375">
                  <c:v>0.99453924914675773</c:v>
                </c:pt>
                <c:pt idx="376">
                  <c:v>0.99453924914675773</c:v>
                </c:pt>
                <c:pt idx="377">
                  <c:v>0.99453924914675773</c:v>
                </c:pt>
                <c:pt idx="378">
                  <c:v>0.99453924914675773</c:v>
                </c:pt>
                <c:pt idx="379">
                  <c:v>0.99453924914675773</c:v>
                </c:pt>
                <c:pt idx="380">
                  <c:v>0.99453924914675773</c:v>
                </c:pt>
                <c:pt idx="381">
                  <c:v>0.99453924914675773</c:v>
                </c:pt>
                <c:pt idx="382">
                  <c:v>0.99453924914675773</c:v>
                </c:pt>
                <c:pt idx="383">
                  <c:v>0.99453924914675773</c:v>
                </c:pt>
                <c:pt idx="384">
                  <c:v>0.99453924914675773</c:v>
                </c:pt>
                <c:pt idx="385">
                  <c:v>0.99453924914675773</c:v>
                </c:pt>
                <c:pt idx="386">
                  <c:v>0.99453924914675773</c:v>
                </c:pt>
                <c:pt idx="387">
                  <c:v>0.99453924914675773</c:v>
                </c:pt>
                <c:pt idx="388">
                  <c:v>0.99453924914675773</c:v>
                </c:pt>
                <c:pt idx="389">
                  <c:v>0.99453924914675773</c:v>
                </c:pt>
                <c:pt idx="390">
                  <c:v>0.99317406143344711</c:v>
                </c:pt>
                <c:pt idx="391">
                  <c:v>0.99317406143344711</c:v>
                </c:pt>
                <c:pt idx="392">
                  <c:v>0.99317406143344711</c:v>
                </c:pt>
                <c:pt idx="393">
                  <c:v>0.99317406143344711</c:v>
                </c:pt>
                <c:pt idx="394">
                  <c:v>0.99317406143344711</c:v>
                </c:pt>
                <c:pt idx="395">
                  <c:v>0.99317406143344711</c:v>
                </c:pt>
                <c:pt idx="396">
                  <c:v>0.99317406143344711</c:v>
                </c:pt>
                <c:pt idx="397">
                  <c:v>0.99317406143344711</c:v>
                </c:pt>
                <c:pt idx="398">
                  <c:v>0.99317406143344711</c:v>
                </c:pt>
                <c:pt idx="399">
                  <c:v>0.99317406143344711</c:v>
                </c:pt>
                <c:pt idx="400">
                  <c:v>0.99317406143344711</c:v>
                </c:pt>
                <c:pt idx="401">
                  <c:v>0.99317406143344711</c:v>
                </c:pt>
                <c:pt idx="402">
                  <c:v>0.99317406143344711</c:v>
                </c:pt>
                <c:pt idx="403">
                  <c:v>0.99317406143344711</c:v>
                </c:pt>
                <c:pt idx="404">
                  <c:v>0.99317406143344711</c:v>
                </c:pt>
                <c:pt idx="405">
                  <c:v>0.99317406143344711</c:v>
                </c:pt>
                <c:pt idx="406">
                  <c:v>0.99317406143344711</c:v>
                </c:pt>
                <c:pt idx="407">
                  <c:v>0.99317406143344711</c:v>
                </c:pt>
                <c:pt idx="408">
                  <c:v>0.99317406143344711</c:v>
                </c:pt>
                <c:pt idx="409">
                  <c:v>0.99044368600682597</c:v>
                </c:pt>
                <c:pt idx="410">
                  <c:v>0.99044368600682597</c:v>
                </c:pt>
                <c:pt idx="411">
                  <c:v>0.98907849829351535</c:v>
                </c:pt>
                <c:pt idx="412">
                  <c:v>0.98907849829351535</c:v>
                </c:pt>
                <c:pt idx="413">
                  <c:v>0.98907849829351535</c:v>
                </c:pt>
                <c:pt idx="414">
                  <c:v>0.98907849829351535</c:v>
                </c:pt>
                <c:pt idx="415">
                  <c:v>0.98907849829351535</c:v>
                </c:pt>
                <c:pt idx="416">
                  <c:v>0.98907849829351535</c:v>
                </c:pt>
                <c:pt idx="417">
                  <c:v>0.98907849829351535</c:v>
                </c:pt>
                <c:pt idx="418">
                  <c:v>0.98907849829351535</c:v>
                </c:pt>
                <c:pt idx="419">
                  <c:v>0.98907849829351535</c:v>
                </c:pt>
                <c:pt idx="420">
                  <c:v>0.98907849829351535</c:v>
                </c:pt>
                <c:pt idx="421">
                  <c:v>0.98907849829351535</c:v>
                </c:pt>
                <c:pt idx="422">
                  <c:v>0.98771331058020473</c:v>
                </c:pt>
                <c:pt idx="423">
                  <c:v>0.98771331058020473</c:v>
                </c:pt>
                <c:pt idx="424">
                  <c:v>0.98771331058020473</c:v>
                </c:pt>
                <c:pt idx="425">
                  <c:v>0.98771331058020473</c:v>
                </c:pt>
                <c:pt idx="426">
                  <c:v>0.98771331058020473</c:v>
                </c:pt>
                <c:pt idx="427">
                  <c:v>0.98771331058020473</c:v>
                </c:pt>
                <c:pt idx="428">
                  <c:v>0.98771331058020473</c:v>
                </c:pt>
                <c:pt idx="429">
                  <c:v>0.98771331058020473</c:v>
                </c:pt>
                <c:pt idx="430">
                  <c:v>0.98771331058020473</c:v>
                </c:pt>
                <c:pt idx="431">
                  <c:v>0.98771331058020473</c:v>
                </c:pt>
                <c:pt idx="432">
                  <c:v>0.98771331058020473</c:v>
                </c:pt>
                <c:pt idx="433">
                  <c:v>0.98771331058020473</c:v>
                </c:pt>
                <c:pt idx="434">
                  <c:v>0.98771331058020473</c:v>
                </c:pt>
                <c:pt idx="435">
                  <c:v>0.98771331058020473</c:v>
                </c:pt>
                <c:pt idx="436">
                  <c:v>0.98771331058020473</c:v>
                </c:pt>
                <c:pt idx="437">
                  <c:v>0.98771331058020473</c:v>
                </c:pt>
                <c:pt idx="438">
                  <c:v>0.98771331058020473</c:v>
                </c:pt>
                <c:pt idx="439">
                  <c:v>0.98771331058020473</c:v>
                </c:pt>
                <c:pt idx="440">
                  <c:v>0.98771331058020473</c:v>
                </c:pt>
                <c:pt idx="441">
                  <c:v>0.98771331058020473</c:v>
                </c:pt>
                <c:pt idx="442">
                  <c:v>0.98771331058020473</c:v>
                </c:pt>
                <c:pt idx="443">
                  <c:v>0.98771331058020473</c:v>
                </c:pt>
                <c:pt idx="444">
                  <c:v>0.98771331058020473</c:v>
                </c:pt>
                <c:pt idx="445">
                  <c:v>0.98771331058020473</c:v>
                </c:pt>
                <c:pt idx="446">
                  <c:v>0.98771331058020473</c:v>
                </c:pt>
                <c:pt idx="447">
                  <c:v>0.98771331058020473</c:v>
                </c:pt>
                <c:pt idx="448">
                  <c:v>0.98771331058020473</c:v>
                </c:pt>
                <c:pt idx="449">
                  <c:v>0.98771331058020473</c:v>
                </c:pt>
                <c:pt idx="450">
                  <c:v>0.98771331058020473</c:v>
                </c:pt>
                <c:pt idx="451">
                  <c:v>0.98771331058020473</c:v>
                </c:pt>
                <c:pt idx="452">
                  <c:v>0.98771331058020473</c:v>
                </c:pt>
                <c:pt idx="453">
                  <c:v>0.98771331058020473</c:v>
                </c:pt>
                <c:pt idx="454">
                  <c:v>0.98771331058020473</c:v>
                </c:pt>
                <c:pt idx="455">
                  <c:v>0.98771331058020473</c:v>
                </c:pt>
                <c:pt idx="456">
                  <c:v>0.98771331058020473</c:v>
                </c:pt>
                <c:pt idx="457">
                  <c:v>0.98771331058020473</c:v>
                </c:pt>
                <c:pt idx="458">
                  <c:v>0.98771331058020473</c:v>
                </c:pt>
                <c:pt idx="459">
                  <c:v>0.98771331058020473</c:v>
                </c:pt>
                <c:pt idx="460">
                  <c:v>0.98771331058020473</c:v>
                </c:pt>
                <c:pt idx="461">
                  <c:v>0.98771331058020473</c:v>
                </c:pt>
                <c:pt idx="462">
                  <c:v>0.98771331058020473</c:v>
                </c:pt>
                <c:pt idx="463">
                  <c:v>0.98771331058020473</c:v>
                </c:pt>
                <c:pt idx="464">
                  <c:v>0.98771331058020473</c:v>
                </c:pt>
                <c:pt idx="465">
                  <c:v>0.98771331058020473</c:v>
                </c:pt>
                <c:pt idx="466">
                  <c:v>0.98771331058020473</c:v>
                </c:pt>
                <c:pt idx="467">
                  <c:v>0.98771331058020473</c:v>
                </c:pt>
                <c:pt idx="468">
                  <c:v>0.98771331058020473</c:v>
                </c:pt>
                <c:pt idx="469">
                  <c:v>0.98744027303754267</c:v>
                </c:pt>
                <c:pt idx="470">
                  <c:v>0.98744027303754267</c:v>
                </c:pt>
                <c:pt idx="471">
                  <c:v>0.98744027303754267</c:v>
                </c:pt>
                <c:pt idx="472">
                  <c:v>0.98744027303754267</c:v>
                </c:pt>
                <c:pt idx="473">
                  <c:v>0.98744027303754267</c:v>
                </c:pt>
                <c:pt idx="474">
                  <c:v>0.98744027303754267</c:v>
                </c:pt>
                <c:pt idx="475">
                  <c:v>0.98744027303754267</c:v>
                </c:pt>
                <c:pt idx="476">
                  <c:v>0.98744027303754267</c:v>
                </c:pt>
                <c:pt idx="477">
                  <c:v>0.98634812286689422</c:v>
                </c:pt>
                <c:pt idx="478">
                  <c:v>0.98634812286689422</c:v>
                </c:pt>
                <c:pt idx="479">
                  <c:v>0.98634812286689422</c:v>
                </c:pt>
                <c:pt idx="480">
                  <c:v>0.98634812286689422</c:v>
                </c:pt>
                <c:pt idx="481">
                  <c:v>0.98634812286689422</c:v>
                </c:pt>
                <c:pt idx="482">
                  <c:v>0.98361774744027308</c:v>
                </c:pt>
                <c:pt idx="483">
                  <c:v>0.98361774744027308</c:v>
                </c:pt>
                <c:pt idx="484">
                  <c:v>0.98361774744027308</c:v>
                </c:pt>
                <c:pt idx="485">
                  <c:v>0.98361774744027308</c:v>
                </c:pt>
                <c:pt idx="486">
                  <c:v>0.98361774744027308</c:v>
                </c:pt>
                <c:pt idx="487">
                  <c:v>0.98361774744027308</c:v>
                </c:pt>
                <c:pt idx="488">
                  <c:v>0.98361774744027308</c:v>
                </c:pt>
                <c:pt idx="489">
                  <c:v>0.98361774744027308</c:v>
                </c:pt>
                <c:pt idx="490">
                  <c:v>0.98361774744027308</c:v>
                </c:pt>
                <c:pt idx="491">
                  <c:v>0.98361774744027308</c:v>
                </c:pt>
                <c:pt idx="492">
                  <c:v>0.98361774744027308</c:v>
                </c:pt>
                <c:pt idx="493">
                  <c:v>0.98361774744027308</c:v>
                </c:pt>
                <c:pt idx="494">
                  <c:v>0.98361774744027308</c:v>
                </c:pt>
                <c:pt idx="495">
                  <c:v>0.98361774744027308</c:v>
                </c:pt>
                <c:pt idx="496">
                  <c:v>0.98361774744027308</c:v>
                </c:pt>
                <c:pt idx="497">
                  <c:v>0.98361774744027308</c:v>
                </c:pt>
                <c:pt idx="498">
                  <c:v>0.98361774744027308</c:v>
                </c:pt>
                <c:pt idx="499">
                  <c:v>0.98225255972696246</c:v>
                </c:pt>
                <c:pt idx="500">
                  <c:v>0.98225255972696246</c:v>
                </c:pt>
                <c:pt idx="501">
                  <c:v>0.98225255972696246</c:v>
                </c:pt>
                <c:pt idx="502">
                  <c:v>0.98225255972696246</c:v>
                </c:pt>
                <c:pt idx="503">
                  <c:v>0.98225255972696246</c:v>
                </c:pt>
                <c:pt idx="504">
                  <c:v>0.98225255972696246</c:v>
                </c:pt>
                <c:pt idx="505">
                  <c:v>0.98225255972696246</c:v>
                </c:pt>
                <c:pt idx="506">
                  <c:v>0.98225255972696246</c:v>
                </c:pt>
                <c:pt idx="507">
                  <c:v>0.98225255972696246</c:v>
                </c:pt>
                <c:pt idx="508">
                  <c:v>0.98225255972696246</c:v>
                </c:pt>
                <c:pt idx="509">
                  <c:v>0.98225255972696246</c:v>
                </c:pt>
                <c:pt idx="510">
                  <c:v>0.98225255972696246</c:v>
                </c:pt>
                <c:pt idx="511">
                  <c:v>0.98225255972696246</c:v>
                </c:pt>
                <c:pt idx="512">
                  <c:v>0.98225255972696246</c:v>
                </c:pt>
                <c:pt idx="513">
                  <c:v>0.98225255972696246</c:v>
                </c:pt>
                <c:pt idx="514">
                  <c:v>0.98225255972696246</c:v>
                </c:pt>
                <c:pt idx="515">
                  <c:v>0.98225255972696246</c:v>
                </c:pt>
                <c:pt idx="516">
                  <c:v>0.98225255972696246</c:v>
                </c:pt>
                <c:pt idx="517">
                  <c:v>0.98225255972696246</c:v>
                </c:pt>
                <c:pt idx="518">
                  <c:v>0.98225255972696246</c:v>
                </c:pt>
                <c:pt idx="519">
                  <c:v>0.98225255972696246</c:v>
                </c:pt>
                <c:pt idx="520">
                  <c:v>0.98225255972696246</c:v>
                </c:pt>
                <c:pt idx="521">
                  <c:v>0.98225255972696246</c:v>
                </c:pt>
                <c:pt idx="522">
                  <c:v>0.98225255972696246</c:v>
                </c:pt>
                <c:pt idx="523">
                  <c:v>0.98225255972696246</c:v>
                </c:pt>
                <c:pt idx="524">
                  <c:v>0.98225255972696246</c:v>
                </c:pt>
                <c:pt idx="525">
                  <c:v>0.97952218430034133</c:v>
                </c:pt>
                <c:pt idx="526">
                  <c:v>0.97952218430034133</c:v>
                </c:pt>
                <c:pt idx="527">
                  <c:v>0.97952218430034133</c:v>
                </c:pt>
                <c:pt idx="528">
                  <c:v>0.97952218430034133</c:v>
                </c:pt>
                <c:pt idx="529">
                  <c:v>0.97679180887372019</c:v>
                </c:pt>
                <c:pt idx="530">
                  <c:v>0.97679180887372019</c:v>
                </c:pt>
                <c:pt idx="531">
                  <c:v>0.97679180887372019</c:v>
                </c:pt>
                <c:pt idx="532">
                  <c:v>0.97679180887372019</c:v>
                </c:pt>
                <c:pt idx="533">
                  <c:v>0.97679180887372019</c:v>
                </c:pt>
                <c:pt idx="534">
                  <c:v>0.97679180887372019</c:v>
                </c:pt>
                <c:pt idx="535">
                  <c:v>0.97679180887372019</c:v>
                </c:pt>
                <c:pt idx="536">
                  <c:v>0.97679180887372019</c:v>
                </c:pt>
                <c:pt idx="537">
                  <c:v>0.97679180887372019</c:v>
                </c:pt>
                <c:pt idx="538">
                  <c:v>0.97610921501706482</c:v>
                </c:pt>
                <c:pt idx="539">
                  <c:v>0.97610921501706482</c:v>
                </c:pt>
                <c:pt idx="540">
                  <c:v>0.97610921501706482</c:v>
                </c:pt>
                <c:pt idx="541">
                  <c:v>0.97610921501706482</c:v>
                </c:pt>
                <c:pt idx="542">
                  <c:v>0.97542662116040957</c:v>
                </c:pt>
                <c:pt idx="543">
                  <c:v>0.97542662116040957</c:v>
                </c:pt>
                <c:pt idx="544">
                  <c:v>0.97542662116040957</c:v>
                </c:pt>
                <c:pt idx="545">
                  <c:v>0.97542662116040957</c:v>
                </c:pt>
                <c:pt idx="546">
                  <c:v>0.97542662116040957</c:v>
                </c:pt>
                <c:pt idx="547">
                  <c:v>0.97542662116040957</c:v>
                </c:pt>
                <c:pt idx="548">
                  <c:v>0.97542662116040957</c:v>
                </c:pt>
                <c:pt idx="549">
                  <c:v>0.97378839590443689</c:v>
                </c:pt>
                <c:pt idx="550">
                  <c:v>0.97378839590443689</c:v>
                </c:pt>
                <c:pt idx="551">
                  <c:v>0.97378839590443689</c:v>
                </c:pt>
                <c:pt idx="552">
                  <c:v>0.97269624573378843</c:v>
                </c:pt>
                <c:pt idx="553">
                  <c:v>0.97269624573378843</c:v>
                </c:pt>
                <c:pt idx="554">
                  <c:v>0.96791808873720142</c:v>
                </c:pt>
                <c:pt idx="555">
                  <c:v>0.96791808873720142</c:v>
                </c:pt>
                <c:pt idx="556">
                  <c:v>0.96791808873720142</c:v>
                </c:pt>
                <c:pt idx="557">
                  <c:v>0.96382252559726966</c:v>
                </c:pt>
                <c:pt idx="558">
                  <c:v>0.96382252559726966</c:v>
                </c:pt>
                <c:pt idx="559">
                  <c:v>0.96382252559726966</c:v>
                </c:pt>
                <c:pt idx="560">
                  <c:v>0.96354948805460749</c:v>
                </c:pt>
                <c:pt idx="561">
                  <c:v>0.96354948805460749</c:v>
                </c:pt>
                <c:pt idx="562">
                  <c:v>0.96354948805460749</c:v>
                </c:pt>
                <c:pt idx="563">
                  <c:v>0.96354948805460749</c:v>
                </c:pt>
                <c:pt idx="564">
                  <c:v>0.96354948805460749</c:v>
                </c:pt>
                <c:pt idx="565">
                  <c:v>0.9631399317406143</c:v>
                </c:pt>
                <c:pt idx="566">
                  <c:v>0.96245733788395904</c:v>
                </c:pt>
                <c:pt idx="567">
                  <c:v>0.96245733788395904</c:v>
                </c:pt>
                <c:pt idx="568">
                  <c:v>0.96245733788395904</c:v>
                </c:pt>
                <c:pt idx="569">
                  <c:v>0.96245733788395904</c:v>
                </c:pt>
                <c:pt idx="570">
                  <c:v>0.96245733788395904</c:v>
                </c:pt>
                <c:pt idx="571">
                  <c:v>0.96245733788395904</c:v>
                </c:pt>
                <c:pt idx="572">
                  <c:v>0.96245733788395904</c:v>
                </c:pt>
                <c:pt idx="573">
                  <c:v>0.96245733788395904</c:v>
                </c:pt>
                <c:pt idx="574">
                  <c:v>0.96245733788395904</c:v>
                </c:pt>
                <c:pt idx="575">
                  <c:v>0.96245733788395904</c:v>
                </c:pt>
                <c:pt idx="576">
                  <c:v>0.96245733788395904</c:v>
                </c:pt>
                <c:pt idx="577">
                  <c:v>0.96177474402730379</c:v>
                </c:pt>
                <c:pt idx="578">
                  <c:v>0.95972696245733791</c:v>
                </c:pt>
                <c:pt idx="579">
                  <c:v>0.95972696245733791</c:v>
                </c:pt>
                <c:pt idx="580">
                  <c:v>0.95972696245733791</c:v>
                </c:pt>
                <c:pt idx="581">
                  <c:v>0.95972696245733791</c:v>
                </c:pt>
                <c:pt idx="582">
                  <c:v>0.95972696245733791</c:v>
                </c:pt>
                <c:pt idx="583">
                  <c:v>0.95904436860068265</c:v>
                </c:pt>
                <c:pt idx="584">
                  <c:v>0.95904436860068265</c:v>
                </c:pt>
                <c:pt idx="585">
                  <c:v>0.95904436860068265</c:v>
                </c:pt>
                <c:pt idx="586">
                  <c:v>0.95904436860068265</c:v>
                </c:pt>
                <c:pt idx="587">
                  <c:v>0.95904436860068265</c:v>
                </c:pt>
                <c:pt idx="588">
                  <c:v>0.95904436860068265</c:v>
                </c:pt>
                <c:pt idx="589">
                  <c:v>0.95563139931740615</c:v>
                </c:pt>
                <c:pt idx="590">
                  <c:v>0.95563139931740615</c:v>
                </c:pt>
                <c:pt idx="591">
                  <c:v>0.95563139931740615</c:v>
                </c:pt>
                <c:pt idx="592">
                  <c:v>0.95563139931740615</c:v>
                </c:pt>
                <c:pt idx="593">
                  <c:v>0.95563139931740615</c:v>
                </c:pt>
                <c:pt idx="594">
                  <c:v>0.95563139931740615</c:v>
                </c:pt>
                <c:pt idx="595">
                  <c:v>0.9533105802047781</c:v>
                </c:pt>
                <c:pt idx="596">
                  <c:v>0.95290102389078501</c:v>
                </c:pt>
                <c:pt idx="597">
                  <c:v>0.95290102389078501</c:v>
                </c:pt>
                <c:pt idx="598">
                  <c:v>0.95221843003412965</c:v>
                </c:pt>
                <c:pt idx="599">
                  <c:v>0.95221843003412965</c:v>
                </c:pt>
                <c:pt idx="600">
                  <c:v>0.95221843003412965</c:v>
                </c:pt>
                <c:pt idx="601">
                  <c:v>0.95221843003412965</c:v>
                </c:pt>
                <c:pt idx="602">
                  <c:v>0.95221843003412965</c:v>
                </c:pt>
                <c:pt idx="603">
                  <c:v>0.95221843003412965</c:v>
                </c:pt>
                <c:pt idx="604">
                  <c:v>0.95221843003412965</c:v>
                </c:pt>
                <c:pt idx="605">
                  <c:v>0.95221843003412965</c:v>
                </c:pt>
                <c:pt idx="606">
                  <c:v>0.95221843003412965</c:v>
                </c:pt>
                <c:pt idx="607">
                  <c:v>0.95221843003412965</c:v>
                </c:pt>
                <c:pt idx="608">
                  <c:v>0.94921501706484646</c:v>
                </c:pt>
                <c:pt idx="609">
                  <c:v>0.94921501706484646</c:v>
                </c:pt>
                <c:pt idx="610">
                  <c:v>0.94921501706484646</c:v>
                </c:pt>
                <c:pt idx="611">
                  <c:v>0.94648464163822521</c:v>
                </c:pt>
                <c:pt idx="612">
                  <c:v>0.94648464163822521</c:v>
                </c:pt>
                <c:pt idx="613">
                  <c:v>0.94648464163822521</c:v>
                </c:pt>
                <c:pt idx="614">
                  <c:v>0.94648464163822521</c:v>
                </c:pt>
                <c:pt idx="615">
                  <c:v>0.94539249146757676</c:v>
                </c:pt>
                <c:pt idx="616">
                  <c:v>0.94539249146757676</c:v>
                </c:pt>
                <c:pt idx="617">
                  <c:v>0.94539249146757676</c:v>
                </c:pt>
                <c:pt idx="618">
                  <c:v>0.94539249146757676</c:v>
                </c:pt>
                <c:pt idx="619">
                  <c:v>0.94539249146757676</c:v>
                </c:pt>
                <c:pt idx="620">
                  <c:v>0.94307167235494882</c:v>
                </c:pt>
                <c:pt idx="621">
                  <c:v>0.94197952218430037</c:v>
                </c:pt>
                <c:pt idx="622">
                  <c:v>0.94197952218430037</c:v>
                </c:pt>
                <c:pt idx="623">
                  <c:v>0.94197952218430037</c:v>
                </c:pt>
                <c:pt idx="624">
                  <c:v>0.94197952218430037</c:v>
                </c:pt>
                <c:pt idx="625">
                  <c:v>0.94197952218430037</c:v>
                </c:pt>
                <c:pt idx="626">
                  <c:v>0.941296928327645</c:v>
                </c:pt>
                <c:pt idx="627">
                  <c:v>0.93965870307167232</c:v>
                </c:pt>
                <c:pt idx="628">
                  <c:v>0.93856655290102387</c:v>
                </c:pt>
                <c:pt idx="629">
                  <c:v>0.93856655290102387</c:v>
                </c:pt>
                <c:pt idx="630">
                  <c:v>0.93856655290102387</c:v>
                </c:pt>
                <c:pt idx="631">
                  <c:v>0.93856655290102387</c:v>
                </c:pt>
                <c:pt idx="632">
                  <c:v>0.93856655290102387</c:v>
                </c:pt>
                <c:pt idx="633">
                  <c:v>0.93856655290102387</c:v>
                </c:pt>
                <c:pt idx="634">
                  <c:v>0.93856655290102387</c:v>
                </c:pt>
                <c:pt idx="635">
                  <c:v>0.93856655290102387</c:v>
                </c:pt>
                <c:pt idx="636">
                  <c:v>0.93856655290102387</c:v>
                </c:pt>
                <c:pt idx="637">
                  <c:v>0.93856655290102387</c:v>
                </c:pt>
                <c:pt idx="638">
                  <c:v>0.93856655290102387</c:v>
                </c:pt>
                <c:pt idx="639">
                  <c:v>0.93856655290102387</c:v>
                </c:pt>
                <c:pt idx="640">
                  <c:v>0.93856655290102387</c:v>
                </c:pt>
                <c:pt idx="641">
                  <c:v>0.93856655290102387</c:v>
                </c:pt>
                <c:pt idx="642">
                  <c:v>0.93856655290102387</c:v>
                </c:pt>
                <c:pt idx="643">
                  <c:v>0.93856655290102387</c:v>
                </c:pt>
                <c:pt idx="644">
                  <c:v>0.93856655290102387</c:v>
                </c:pt>
                <c:pt idx="645">
                  <c:v>0.93856655290102387</c:v>
                </c:pt>
                <c:pt idx="646">
                  <c:v>0.93856655290102387</c:v>
                </c:pt>
                <c:pt idx="647">
                  <c:v>0.93856655290102387</c:v>
                </c:pt>
                <c:pt idx="648">
                  <c:v>0.93856655290102387</c:v>
                </c:pt>
                <c:pt idx="649">
                  <c:v>0.93856655290102387</c:v>
                </c:pt>
                <c:pt idx="650">
                  <c:v>0.93856655290102387</c:v>
                </c:pt>
                <c:pt idx="651">
                  <c:v>0.93856655290102387</c:v>
                </c:pt>
                <c:pt idx="652">
                  <c:v>0.93856655290102387</c:v>
                </c:pt>
                <c:pt idx="653">
                  <c:v>0.93856655290102387</c:v>
                </c:pt>
                <c:pt idx="654">
                  <c:v>0.93856655290102387</c:v>
                </c:pt>
                <c:pt idx="655">
                  <c:v>0.93856655290102387</c:v>
                </c:pt>
                <c:pt idx="656">
                  <c:v>0.93856655290102387</c:v>
                </c:pt>
                <c:pt idx="657">
                  <c:v>0.93856655290102387</c:v>
                </c:pt>
                <c:pt idx="658">
                  <c:v>0.93856655290102387</c:v>
                </c:pt>
                <c:pt idx="659">
                  <c:v>0.93856655290102387</c:v>
                </c:pt>
                <c:pt idx="660">
                  <c:v>0.93856655290102387</c:v>
                </c:pt>
                <c:pt idx="661">
                  <c:v>0.93856655290102387</c:v>
                </c:pt>
                <c:pt idx="662">
                  <c:v>0.93856655290102387</c:v>
                </c:pt>
                <c:pt idx="663">
                  <c:v>0.93856655290102387</c:v>
                </c:pt>
                <c:pt idx="664">
                  <c:v>0.93856655290102387</c:v>
                </c:pt>
                <c:pt idx="665">
                  <c:v>0.93856655290102387</c:v>
                </c:pt>
                <c:pt idx="666">
                  <c:v>0.93515358361774747</c:v>
                </c:pt>
                <c:pt idx="667">
                  <c:v>0.93515358361774747</c:v>
                </c:pt>
                <c:pt idx="668">
                  <c:v>0.93515358361774747</c:v>
                </c:pt>
                <c:pt idx="669">
                  <c:v>0.93515358361774747</c:v>
                </c:pt>
                <c:pt idx="670">
                  <c:v>0.93515358361774747</c:v>
                </c:pt>
                <c:pt idx="671">
                  <c:v>0.93447098976109211</c:v>
                </c:pt>
                <c:pt idx="672">
                  <c:v>0.93447098976109211</c:v>
                </c:pt>
                <c:pt idx="673">
                  <c:v>0.93447098976109211</c:v>
                </c:pt>
                <c:pt idx="674">
                  <c:v>0.9331058020477816</c:v>
                </c:pt>
                <c:pt idx="675">
                  <c:v>0.93283276450511943</c:v>
                </c:pt>
                <c:pt idx="676">
                  <c:v>0.93283276450511943</c:v>
                </c:pt>
                <c:pt idx="677">
                  <c:v>0.93283276450511943</c:v>
                </c:pt>
                <c:pt idx="678">
                  <c:v>0.93174061433447097</c:v>
                </c:pt>
                <c:pt idx="679">
                  <c:v>0.93174061433447097</c:v>
                </c:pt>
                <c:pt idx="680">
                  <c:v>0.93174061433447097</c:v>
                </c:pt>
                <c:pt idx="681">
                  <c:v>0.93174061433447097</c:v>
                </c:pt>
                <c:pt idx="682">
                  <c:v>0.93174061433447097</c:v>
                </c:pt>
                <c:pt idx="683">
                  <c:v>0.93174061433447097</c:v>
                </c:pt>
                <c:pt idx="684">
                  <c:v>0.93174061433447097</c:v>
                </c:pt>
                <c:pt idx="685">
                  <c:v>0.93037542662116035</c:v>
                </c:pt>
                <c:pt idx="686">
                  <c:v>0.92832764505119458</c:v>
                </c:pt>
                <c:pt idx="687">
                  <c:v>0.9262798634812287</c:v>
                </c:pt>
                <c:pt idx="688">
                  <c:v>0.9262798634812287</c:v>
                </c:pt>
                <c:pt idx="689">
                  <c:v>0.9262798634812287</c:v>
                </c:pt>
                <c:pt idx="690">
                  <c:v>0.9262798634812287</c:v>
                </c:pt>
                <c:pt idx="691">
                  <c:v>0.9262798634812287</c:v>
                </c:pt>
                <c:pt idx="692">
                  <c:v>0.9262798634812287</c:v>
                </c:pt>
                <c:pt idx="693">
                  <c:v>0.92491467576791808</c:v>
                </c:pt>
                <c:pt idx="694">
                  <c:v>0.92491467576791808</c:v>
                </c:pt>
                <c:pt idx="695">
                  <c:v>0.92491467576791808</c:v>
                </c:pt>
                <c:pt idx="696">
                  <c:v>0.92491467576791808</c:v>
                </c:pt>
                <c:pt idx="697">
                  <c:v>0.92491467576791808</c:v>
                </c:pt>
                <c:pt idx="698">
                  <c:v>0.92491467576791808</c:v>
                </c:pt>
                <c:pt idx="699">
                  <c:v>0.92491467576791808</c:v>
                </c:pt>
                <c:pt idx="700">
                  <c:v>0.92491467576791808</c:v>
                </c:pt>
                <c:pt idx="701">
                  <c:v>0.92491467576791808</c:v>
                </c:pt>
                <c:pt idx="702">
                  <c:v>0.92491467576791808</c:v>
                </c:pt>
                <c:pt idx="703">
                  <c:v>0.92218430034129695</c:v>
                </c:pt>
                <c:pt idx="704">
                  <c:v>0.92218430034129695</c:v>
                </c:pt>
                <c:pt idx="705">
                  <c:v>0.92218430034129695</c:v>
                </c:pt>
                <c:pt idx="706">
                  <c:v>0.92218430034129695</c:v>
                </c:pt>
                <c:pt idx="707">
                  <c:v>0.92218430034129695</c:v>
                </c:pt>
                <c:pt idx="708">
                  <c:v>0.92218430034129695</c:v>
                </c:pt>
                <c:pt idx="709">
                  <c:v>0.91808873720136519</c:v>
                </c:pt>
                <c:pt idx="710">
                  <c:v>0.91808873720136519</c:v>
                </c:pt>
                <c:pt idx="711">
                  <c:v>0.91808873720136519</c:v>
                </c:pt>
                <c:pt idx="712">
                  <c:v>0.91808873720136519</c:v>
                </c:pt>
                <c:pt idx="713">
                  <c:v>0.91808873720136519</c:v>
                </c:pt>
                <c:pt idx="714">
                  <c:v>0.91808873720136519</c:v>
                </c:pt>
                <c:pt idx="715">
                  <c:v>0.91467576791808869</c:v>
                </c:pt>
                <c:pt idx="716">
                  <c:v>0.91399317406143343</c:v>
                </c:pt>
                <c:pt idx="717">
                  <c:v>0.91399317406143343</c:v>
                </c:pt>
                <c:pt idx="718">
                  <c:v>0.91399317406143343</c:v>
                </c:pt>
                <c:pt idx="719">
                  <c:v>0.9112627986348123</c:v>
                </c:pt>
                <c:pt idx="720">
                  <c:v>0.9112627986348123</c:v>
                </c:pt>
                <c:pt idx="721">
                  <c:v>0.9112627986348123</c:v>
                </c:pt>
                <c:pt idx="722">
                  <c:v>0.9112627986348123</c:v>
                </c:pt>
                <c:pt idx="723">
                  <c:v>0.9078498293515358</c:v>
                </c:pt>
                <c:pt idx="724">
                  <c:v>0.9078498293515358</c:v>
                </c:pt>
                <c:pt idx="725">
                  <c:v>0.90443686006825941</c:v>
                </c:pt>
                <c:pt idx="726">
                  <c:v>0.90443686006825941</c:v>
                </c:pt>
                <c:pt idx="727">
                  <c:v>0.90443686006825941</c:v>
                </c:pt>
                <c:pt idx="728">
                  <c:v>0.90443686006825941</c:v>
                </c:pt>
                <c:pt idx="729">
                  <c:v>0.90443686006825941</c:v>
                </c:pt>
                <c:pt idx="730">
                  <c:v>0.90211604095563136</c:v>
                </c:pt>
                <c:pt idx="731">
                  <c:v>0.89419795221843001</c:v>
                </c:pt>
                <c:pt idx="732">
                  <c:v>0.89419795221843001</c:v>
                </c:pt>
                <c:pt idx="733">
                  <c:v>0.89215017064846414</c:v>
                </c:pt>
                <c:pt idx="734">
                  <c:v>0.89078498293515362</c:v>
                </c:pt>
                <c:pt idx="735">
                  <c:v>0.89078498293515362</c:v>
                </c:pt>
                <c:pt idx="736">
                  <c:v>0.889419795221843</c:v>
                </c:pt>
                <c:pt idx="737">
                  <c:v>0.889419795221843</c:v>
                </c:pt>
                <c:pt idx="738">
                  <c:v>0.889419795221843</c:v>
                </c:pt>
                <c:pt idx="739">
                  <c:v>0.889419795221843</c:v>
                </c:pt>
                <c:pt idx="740">
                  <c:v>0.889419795221843</c:v>
                </c:pt>
                <c:pt idx="741">
                  <c:v>0.889419795221843</c:v>
                </c:pt>
                <c:pt idx="742">
                  <c:v>0.889419795221843</c:v>
                </c:pt>
                <c:pt idx="743">
                  <c:v>0.88395904436860073</c:v>
                </c:pt>
                <c:pt idx="744">
                  <c:v>0.87986348122866898</c:v>
                </c:pt>
                <c:pt idx="745">
                  <c:v>0.87849829351535835</c:v>
                </c:pt>
                <c:pt idx="746">
                  <c:v>0.8675767918088737</c:v>
                </c:pt>
                <c:pt idx="747">
                  <c:v>0.8645733788395904</c:v>
                </c:pt>
                <c:pt idx="748">
                  <c:v>0.8645733788395904</c:v>
                </c:pt>
                <c:pt idx="749">
                  <c:v>0.8645733788395904</c:v>
                </c:pt>
                <c:pt idx="750">
                  <c:v>0.86348122866894195</c:v>
                </c:pt>
                <c:pt idx="751">
                  <c:v>0.86348122866894195</c:v>
                </c:pt>
                <c:pt idx="752">
                  <c:v>0.86348122866894195</c:v>
                </c:pt>
                <c:pt idx="753">
                  <c:v>0.86348122866894195</c:v>
                </c:pt>
                <c:pt idx="754">
                  <c:v>0.8443686006825939</c:v>
                </c:pt>
                <c:pt idx="755">
                  <c:v>0.84300341296928327</c:v>
                </c:pt>
                <c:pt idx="756">
                  <c:v>0.83754266211604089</c:v>
                </c:pt>
                <c:pt idx="757">
                  <c:v>0.83754266211604089</c:v>
                </c:pt>
                <c:pt idx="758">
                  <c:v>0.83617747440273038</c:v>
                </c:pt>
                <c:pt idx="759">
                  <c:v>0.83617747440273038</c:v>
                </c:pt>
                <c:pt idx="760">
                  <c:v>0.80887372013651881</c:v>
                </c:pt>
              </c:numCache>
            </c:numRef>
          </c:val>
          <c:smooth val="0"/>
        </c:ser>
        <c:dLbls>
          <c:showLegendKey val="0"/>
          <c:showVal val="0"/>
          <c:showCatName val="0"/>
          <c:showSerName val="0"/>
          <c:showPercent val="0"/>
          <c:showBubbleSize val="0"/>
        </c:dLbls>
        <c:smooth val="0"/>
        <c:axId val="344877848"/>
        <c:axId val="344878240"/>
      </c:lineChart>
      <c:catAx>
        <c:axId val="3448778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Per cent of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4878240"/>
        <c:crosses val="autoZero"/>
        <c:auto val="1"/>
        <c:lblAlgn val="ctr"/>
        <c:lblOffset val="100"/>
        <c:tickLblSkip val="76"/>
        <c:noMultiLvlLbl val="0"/>
      </c:catAx>
      <c:valAx>
        <c:axId val="344878240"/>
        <c:scaling>
          <c:orientation val="minMax"/>
          <c:max val="1.0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Percentage</a:t>
                </a:r>
                <a:r>
                  <a:rPr lang="en-AU" baseline="0"/>
                  <a:t> of nameplate capacity</a:t>
                </a:r>
                <a:endParaRPr lang="en-AU"/>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4877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275937270021999E-2"/>
          <c:y val="3.4205328440934844E-2"/>
          <c:w val="0.88695284747432457"/>
          <c:h val="0.63498567397693417"/>
        </c:manualLayout>
      </c:layout>
      <c:scatterChart>
        <c:scatterStyle val="smoothMarker"/>
        <c:varyColors val="0"/>
        <c:ser>
          <c:idx val="0"/>
          <c:order val="0"/>
          <c:tx>
            <c:strRef>
              <c:f>'Fig 2.12'!$E$31</c:f>
              <c:strCache>
                <c:ptCount val="1"/>
                <c:pt idx="0">
                  <c:v>DBNGP utilisation (7 day moving average)</c:v>
                </c:pt>
              </c:strCache>
            </c:strRef>
          </c:tx>
          <c:spPr>
            <a:ln w="19050" cap="rnd">
              <a:solidFill>
                <a:schemeClr val="accent1"/>
              </a:solidFill>
              <a:round/>
            </a:ln>
            <a:effectLst/>
          </c:spPr>
          <c:marker>
            <c:symbol val="none"/>
          </c:marker>
          <c:xVal>
            <c:numRef>
              <c:f>'Fig 2.12'!$D$35:$D$822</c:f>
              <c:numCache>
                <c:formatCode>m/d/yyyy</c:formatCode>
                <c:ptCount val="788"/>
                <c:pt idx="0">
                  <c:v>41490</c:v>
                </c:pt>
                <c:pt idx="1">
                  <c:v>41491</c:v>
                </c:pt>
                <c:pt idx="2">
                  <c:v>41492</c:v>
                </c:pt>
                <c:pt idx="3">
                  <c:v>41493</c:v>
                </c:pt>
                <c:pt idx="4">
                  <c:v>41494</c:v>
                </c:pt>
                <c:pt idx="5">
                  <c:v>41495</c:v>
                </c:pt>
                <c:pt idx="6">
                  <c:v>41496</c:v>
                </c:pt>
                <c:pt idx="7">
                  <c:v>41497</c:v>
                </c:pt>
                <c:pt idx="8">
                  <c:v>41498</c:v>
                </c:pt>
                <c:pt idx="9">
                  <c:v>41499</c:v>
                </c:pt>
                <c:pt idx="10">
                  <c:v>41500</c:v>
                </c:pt>
                <c:pt idx="11">
                  <c:v>41501</c:v>
                </c:pt>
                <c:pt idx="12">
                  <c:v>41502</c:v>
                </c:pt>
                <c:pt idx="13">
                  <c:v>41503</c:v>
                </c:pt>
                <c:pt idx="14">
                  <c:v>41504</c:v>
                </c:pt>
                <c:pt idx="15">
                  <c:v>41505</c:v>
                </c:pt>
                <c:pt idx="16">
                  <c:v>41506</c:v>
                </c:pt>
                <c:pt idx="17">
                  <c:v>41507</c:v>
                </c:pt>
                <c:pt idx="18">
                  <c:v>41508</c:v>
                </c:pt>
                <c:pt idx="19">
                  <c:v>41509</c:v>
                </c:pt>
                <c:pt idx="20">
                  <c:v>41510</c:v>
                </c:pt>
                <c:pt idx="21">
                  <c:v>41511</c:v>
                </c:pt>
                <c:pt idx="22">
                  <c:v>41512</c:v>
                </c:pt>
                <c:pt idx="23">
                  <c:v>41513</c:v>
                </c:pt>
                <c:pt idx="24">
                  <c:v>41514</c:v>
                </c:pt>
                <c:pt idx="25">
                  <c:v>41515</c:v>
                </c:pt>
                <c:pt idx="26">
                  <c:v>41516</c:v>
                </c:pt>
                <c:pt idx="27">
                  <c:v>41517</c:v>
                </c:pt>
                <c:pt idx="28">
                  <c:v>41518</c:v>
                </c:pt>
                <c:pt idx="29">
                  <c:v>41519</c:v>
                </c:pt>
                <c:pt idx="30">
                  <c:v>41520</c:v>
                </c:pt>
                <c:pt idx="31">
                  <c:v>41521</c:v>
                </c:pt>
                <c:pt idx="32">
                  <c:v>41522</c:v>
                </c:pt>
                <c:pt idx="33">
                  <c:v>41523</c:v>
                </c:pt>
                <c:pt idx="34">
                  <c:v>41524</c:v>
                </c:pt>
                <c:pt idx="35">
                  <c:v>41525</c:v>
                </c:pt>
                <c:pt idx="36">
                  <c:v>41526</c:v>
                </c:pt>
                <c:pt idx="37">
                  <c:v>41527</c:v>
                </c:pt>
                <c:pt idx="38">
                  <c:v>41528</c:v>
                </c:pt>
                <c:pt idx="39">
                  <c:v>41529</c:v>
                </c:pt>
                <c:pt idx="40">
                  <c:v>41530</c:v>
                </c:pt>
                <c:pt idx="41">
                  <c:v>41531</c:v>
                </c:pt>
                <c:pt idx="42">
                  <c:v>41532</c:v>
                </c:pt>
                <c:pt idx="43">
                  <c:v>41533</c:v>
                </c:pt>
                <c:pt idx="44">
                  <c:v>41534</c:v>
                </c:pt>
                <c:pt idx="45">
                  <c:v>41535</c:v>
                </c:pt>
                <c:pt idx="46">
                  <c:v>41536</c:v>
                </c:pt>
                <c:pt idx="47">
                  <c:v>41537</c:v>
                </c:pt>
                <c:pt idx="48">
                  <c:v>41538</c:v>
                </c:pt>
                <c:pt idx="49">
                  <c:v>41539</c:v>
                </c:pt>
                <c:pt idx="50">
                  <c:v>41540</c:v>
                </c:pt>
                <c:pt idx="51">
                  <c:v>41541</c:v>
                </c:pt>
                <c:pt idx="52">
                  <c:v>41542</c:v>
                </c:pt>
                <c:pt idx="53">
                  <c:v>41543</c:v>
                </c:pt>
                <c:pt idx="54">
                  <c:v>41544</c:v>
                </c:pt>
                <c:pt idx="55">
                  <c:v>41545</c:v>
                </c:pt>
                <c:pt idx="56">
                  <c:v>41546</c:v>
                </c:pt>
                <c:pt idx="57">
                  <c:v>41547</c:v>
                </c:pt>
                <c:pt idx="58">
                  <c:v>41548</c:v>
                </c:pt>
                <c:pt idx="59">
                  <c:v>41549</c:v>
                </c:pt>
                <c:pt idx="60">
                  <c:v>41550</c:v>
                </c:pt>
                <c:pt idx="61">
                  <c:v>41551</c:v>
                </c:pt>
                <c:pt idx="62">
                  <c:v>41552</c:v>
                </c:pt>
                <c:pt idx="63">
                  <c:v>41553</c:v>
                </c:pt>
                <c:pt idx="64">
                  <c:v>41554</c:v>
                </c:pt>
                <c:pt idx="65">
                  <c:v>41555</c:v>
                </c:pt>
                <c:pt idx="66">
                  <c:v>41556</c:v>
                </c:pt>
                <c:pt idx="67">
                  <c:v>41557</c:v>
                </c:pt>
                <c:pt idx="68">
                  <c:v>41558</c:v>
                </c:pt>
                <c:pt idx="69">
                  <c:v>41559</c:v>
                </c:pt>
                <c:pt idx="70">
                  <c:v>41560</c:v>
                </c:pt>
                <c:pt idx="71">
                  <c:v>41561</c:v>
                </c:pt>
                <c:pt idx="72">
                  <c:v>41562</c:v>
                </c:pt>
                <c:pt idx="73">
                  <c:v>41563</c:v>
                </c:pt>
                <c:pt idx="74">
                  <c:v>41564</c:v>
                </c:pt>
                <c:pt idx="75">
                  <c:v>41565</c:v>
                </c:pt>
                <c:pt idx="76">
                  <c:v>41566</c:v>
                </c:pt>
                <c:pt idx="77">
                  <c:v>41567</c:v>
                </c:pt>
                <c:pt idx="78">
                  <c:v>41568</c:v>
                </c:pt>
                <c:pt idx="79">
                  <c:v>41569</c:v>
                </c:pt>
                <c:pt idx="80">
                  <c:v>41570</c:v>
                </c:pt>
                <c:pt idx="81">
                  <c:v>41571</c:v>
                </c:pt>
                <c:pt idx="82">
                  <c:v>41572</c:v>
                </c:pt>
                <c:pt idx="83">
                  <c:v>41573</c:v>
                </c:pt>
                <c:pt idx="84">
                  <c:v>41574</c:v>
                </c:pt>
                <c:pt idx="85">
                  <c:v>41575</c:v>
                </c:pt>
                <c:pt idx="86">
                  <c:v>41576</c:v>
                </c:pt>
                <c:pt idx="87">
                  <c:v>41577</c:v>
                </c:pt>
                <c:pt idx="88">
                  <c:v>41578</c:v>
                </c:pt>
                <c:pt idx="89">
                  <c:v>41579</c:v>
                </c:pt>
                <c:pt idx="90">
                  <c:v>41580</c:v>
                </c:pt>
                <c:pt idx="91">
                  <c:v>41581</c:v>
                </c:pt>
                <c:pt idx="92">
                  <c:v>41582</c:v>
                </c:pt>
                <c:pt idx="93">
                  <c:v>41583</c:v>
                </c:pt>
                <c:pt idx="94">
                  <c:v>41584</c:v>
                </c:pt>
                <c:pt idx="95">
                  <c:v>41585</c:v>
                </c:pt>
                <c:pt idx="96">
                  <c:v>41586</c:v>
                </c:pt>
                <c:pt idx="97">
                  <c:v>41587</c:v>
                </c:pt>
                <c:pt idx="98">
                  <c:v>41588</c:v>
                </c:pt>
                <c:pt idx="99">
                  <c:v>41589</c:v>
                </c:pt>
                <c:pt idx="100">
                  <c:v>41590</c:v>
                </c:pt>
                <c:pt idx="101">
                  <c:v>41591</c:v>
                </c:pt>
                <c:pt idx="102">
                  <c:v>41592</c:v>
                </c:pt>
                <c:pt idx="103">
                  <c:v>41593</c:v>
                </c:pt>
                <c:pt idx="104">
                  <c:v>41594</c:v>
                </c:pt>
                <c:pt idx="105">
                  <c:v>41595</c:v>
                </c:pt>
                <c:pt idx="106">
                  <c:v>41596</c:v>
                </c:pt>
                <c:pt idx="107">
                  <c:v>41597</c:v>
                </c:pt>
                <c:pt idx="108">
                  <c:v>41598</c:v>
                </c:pt>
                <c:pt idx="109">
                  <c:v>41599</c:v>
                </c:pt>
                <c:pt idx="110">
                  <c:v>41600</c:v>
                </c:pt>
                <c:pt idx="111">
                  <c:v>41601</c:v>
                </c:pt>
                <c:pt idx="112">
                  <c:v>41602</c:v>
                </c:pt>
                <c:pt idx="113">
                  <c:v>41603</c:v>
                </c:pt>
                <c:pt idx="114">
                  <c:v>41604</c:v>
                </c:pt>
                <c:pt idx="115">
                  <c:v>41605</c:v>
                </c:pt>
                <c:pt idx="116">
                  <c:v>41606</c:v>
                </c:pt>
                <c:pt idx="117">
                  <c:v>41607</c:v>
                </c:pt>
                <c:pt idx="118">
                  <c:v>41608</c:v>
                </c:pt>
                <c:pt idx="119">
                  <c:v>41609</c:v>
                </c:pt>
                <c:pt idx="120">
                  <c:v>41610</c:v>
                </c:pt>
                <c:pt idx="121">
                  <c:v>41611</c:v>
                </c:pt>
                <c:pt idx="122">
                  <c:v>41612</c:v>
                </c:pt>
                <c:pt idx="123">
                  <c:v>41613</c:v>
                </c:pt>
                <c:pt idx="124">
                  <c:v>41614</c:v>
                </c:pt>
                <c:pt idx="125">
                  <c:v>41615</c:v>
                </c:pt>
                <c:pt idx="126">
                  <c:v>41616</c:v>
                </c:pt>
                <c:pt idx="127">
                  <c:v>41617</c:v>
                </c:pt>
                <c:pt idx="128">
                  <c:v>41618</c:v>
                </c:pt>
                <c:pt idx="129">
                  <c:v>41619</c:v>
                </c:pt>
                <c:pt idx="130">
                  <c:v>41620</c:v>
                </c:pt>
                <c:pt idx="131">
                  <c:v>41621</c:v>
                </c:pt>
                <c:pt idx="132">
                  <c:v>41622</c:v>
                </c:pt>
                <c:pt idx="133">
                  <c:v>41623</c:v>
                </c:pt>
                <c:pt idx="134">
                  <c:v>41624</c:v>
                </c:pt>
                <c:pt idx="135">
                  <c:v>41625</c:v>
                </c:pt>
                <c:pt idx="136">
                  <c:v>41626</c:v>
                </c:pt>
                <c:pt idx="137">
                  <c:v>41627</c:v>
                </c:pt>
                <c:pt idx="138">
                  <c:v>41628</c:v>
                </c:pt>
                <c:pt idx="139">
                  <c:v>41629</c:v>
                </c:pt>
                <c:pt idx="140">
                  <c:v>41630</c:v>
                </c:pt>
                <c:pt idx="141">
                  <c:v>41631</c:v>
                </c:pt>
                <c:pt idx="142">
                  <c:v>41632</c:v>
                </c:pt>
                <c:pt idx="143">
                  <c:v>41633</c:v>
                </c:pt>
                <c:pt idx="144">
                  <c:v>41634</c:v>
                </c:pt>
                <c:pt idx="145">
                  <c:v>41635</c:v>
                </c:pt>
                <c:pt idx="146">
                  <c:v>41636</c:v>
                </c:pt>
                <c:pt idx="147">
                  <c:v>41637</c:v>
                </c:pt>
                <c:pt idx="148">
                  <c:v>41638</c:v>
                </c:pt>
                <c:pt idx="149">
                  <c:v>41639</c:v>
                </c:pt>
                <c:pt idx="150">
                  <c:v>41640</c:v>
                </c:pt>
                <c:pt idx="151">
                  <c:v>41641</c:v>
                </c:pt>
                <c:pt idx="152">
                  <c:v>41642</c:v>
                </c:pt>
                <c:pt idx="153">
                  <c:v>41643</c:v>
                </c:pt>
                <c:pt idx="154">
                  <c:v>41644</c:v>
                </c:pt>
                <c:pt idx="155">
                  <c:v>41645</c:v>
                </c:pt>
                <c:pt idx="156">
                  <c:v>41646</c:v>
                </c:pt>
                <c:pt idx="157">
                  <c:v>41647</c:v>
                </c:pt>
                <c:pt idx="158">
                  <c:v>41648</c:v>
                </c:pt>
                <c:pt idx="159">
                  <c:v>41649</c:v>
                </c:pt>
                <c:pt idx="160">
                  <c:v>41650</c:v>
                </c:pt>
                <c:pt idx="161">
                  <c:v>41651</c:v>
                </c:pt>
                <c:pt idx="162">
                  <c:v>41652</c:v>
                </c:pt>
                <c:pt idx="163">
                  <c:v>41653</c:v>
                </c:pt>
                <c:pt idx="164">
                  <c:v>41654</c:v>
                </c:pt>
                <c:pt idx="165">
                  <c:v>41655</c:v>
                </c:pt>
                <c:pt idx="166">
                  <c:v>41656</c:v>
                </c:pt>
                <c:pt idx="167">
                  <c:v>41657</c:v>
                </c:pt>
                <c:pt idx="168">
                  <c:v>41658</c:v>
                </c:pt>
                <c:pt idx="169">
                  <c:v>41659</c:v>
                </c:pt>
                <c:pt idx="170">
                  <c:v>41660</c:v>
                </c:pt>
                <c:pt idx="171">
                  <c:v>41661</c:v>
                </c:pt>
                <c:pt idx="172">
                  <c:v>41662</c:v>
                </c:pt>
                <c:pt idx="173">
                  <c:v>41663</c:v>
                </c:pt>
                <c:pt idx="174">
                  <c:v>41664</c:v>
                </c:pt>
                <c:pt idx="175">
                  <c:v>41665</c:v>
                </c:pt>
                <c:pt idx="176">
                  <c:v>41666</c:v>
                </c:pt>
                <c:pt idx="177">
                  <c:v>41667</c:v>
                </c:pt>
                <c:pt idx="178">
                  <c:v>41668</c:v>
                </c:pt>
                <c:pt idx="179">
                  <c:v>41669</c:v>
                </c:pt>
                <c:pt idx="180">
                  <c:v>41670</c:v>
                </c:pt>
                <c:pt idx="181">
                  <c:v>41671</c:v>
                </c:pt>
                <c:pt idx="182">
                  <c:v>41672</c:v>
                </c:pt>
                <c:pt idx="183">
                  <c:v>41673</c:v>
                </c:pt>
                <c:pt idx="184">
                  <c:v>41674</c:v>
                </c:pt>
                <c:pt idx="185">
                  <c:v>41675</c:v>
                </c:pt>
                <c:pt idx="186">
                  <c:v>41676</c:v>
                </c:pt>
                <c:pt idx="187">
                  <c:v>41677</c:v>
                </c:pt>
                <c:pt idx="188">
                  <c:v>41678</c:v>
                </c:pt>
                <c:pt idx="189">
                  <c:v>41679</c:v>
                </c:pt>
                <c:pt idx="190">
                  <c:v>41680</c:v>
                </c:pt>
                <c:pt idx="191">
                  <c:v>41681</c:v>
                </c:pt>
                <c:pt idx="192">
                  <c:v>41682</c:v>
                </c:pt>
                <c:pt idx="193">
                  <c:v>41683</c:v>
                </c:pt>
                <c:pt idx="194">
                  <c:v>41684</c:v>
                </c:pt>
                <c:pt idx="195">
                  <c:v>41685</c:v>
                </c:pt>
                <c:pt idx="196">
                  <c:v>41686</c:v>
                </c:pt>
                <c:pt idx="197">
                  <c:v>41687</c:v>
                </c:pt>
                <c:pt idx="198">
                  <c:v>41688</c:v>
                </c:pt>
                <c:pt idx="199">
                  <c:v>41689</c:v>
                </c:pt>
                <c:pt idx="200">
                  <c:v>41690</c:v>
                </c:pt>
                <c:pt idx="201">
                  <c:v>41691</c:v>
                </c:pt>
                <c:pt idx="202">
                  <c:v>41692</c:v>
                </c:pt>
                <c:pt idx="203">
                  <c:v>41693</c:v>
                </c:pt>
                <c:pt idx="204">
                  <c:v>41694</c:v>
                </c:pt>
                <c:pt idx="205">
                  <c:v>41695</c:v>
                </c:pt>
                <c:pt idx="206">
                  <c:v>41696</c:v>
                </c:pt>
                <c:pt idx="207">
                  <c:v>41697</c:v>
                </c:pt>
                <c:pt idx="208">
                  <c:v>41698</c:v>
                </c:pt>
                <c:pt idx="209">
                  <c:v>41699</c:v>
                </c:pt>
                <c:pt idx="210">
                  <c:v>41700</c:v>
                </c:pt>
                <c:pt idx="211">
                  <c:v>41701</c:v>
                </c:pt>
                <c:pt idx="212">
                  <c:v>41702</c:v>
                </c:pt>
                <c:pt idx="213">
                  <c:v>41703</c:v>
                </c:pt>
                <c:pt idx="214">
                  <c:v>41704</c:v>
                </c:pt>
                <c:pt idx="215">
                  <c:v>41705</c:v>
                </c:pt>
                <c:pt idx="216">
                  <c:v>41706</c:v>
                </c:pt>
                <c:pt idx="217">
                  <c:v>41707</c:v>
                </c:pt>
                <c:pt idx="218">
                  <c:v>41708</c:v>
                </c:pt>
                <c:pt idx="219">
                  <c:v>41709</c:v>
                </c:pt>
                <c:pt idx="220">
                  <c:v>41710</c:v>
                </c:pt>
                <c:pt idx="221">
                  <c:v>41711</c:v>
                </c:pt>
                <c:pt idx="222">
                  <c:v>41712</c:v>
                </c:pt>
                <c:pt idx="223">
                  <c:v>41713</c:v>
                </c:pt>
                <c:pt idx="224">
                  <c:v>41714</c:v>
                </c:pt>
                <c:pt idx="225">
                  <c:v>41715</c:v>
                </c:pt>
                <c:pt idx="226">
                  <c:v>41716</c:v>
                </c:pt>
                <c:pt idx="227">
                  <c:v>41717</c:v>
                </c:pt>
                <c:pt idx="228">
                  <c:v>41718</c:v>
                </c:pt>
                <c:pt idx="229">
                  <c:v>41719</c:v>
                </c:pt>
                <c:pt idx="230">
                  <c:v>41720</c:v>
                </c:pt>
                <c:pt idx="231">
                  <c:v>41721</c:v>
                </c:pt>
                <c:pt idx="232">
                  <c:v>41722</c:v>
                </c:pt>
                <c:pt idx="233">
                  <c:v>41723</c:v>
                </c:pt>
                <c:pt idx="234">
                  <c:v>41724</c:v>
                </c:pt>
                <c:pt idx="235">
                  <c:v>41725</c:v>
                </c:pt>
                <c:pt idx="236">
                  <c:v>41726</c:v>
                </c:pt>
                <c:pt idx="237">
                  <c:v>41727</c:v>
                </c:pt>
                <c:pt idx="238">
                  <c:v>41728</c:v>
                </c:pt>
                <c:pt idx="239">
                  <c:v>41729</c:v>
                </c:pt>
                <c:pt idx="240">
                  <c:v>41730</c:v>
                </c:pt>
                <c:pt idx="241">
                  <c:v>41731</c:v>
                </c:pt>
                <c:pt idx="242">
                  <c:v>41732</c:v>
                </c:pt>
                <c:pt idx="243">
                  <c:v>41733</c:v>
                </c:pt>
                <c:pt idx="244">
                  <c:v>41734</c:v>
                </c:pt>
                <c:pt idx="245">
                  <c:v>41735</c:v>
                </c:pt>
                <c:pt idx="246">
                  <c:v>41736</c:v>
                </c:pt>
                <c:pt idx="247">
                  <c:v>41737</c:v>
                </c:pt>
                <c:pt idx="248">
                  <c:v>41738</c:v>
                </c:pt>
                <c:pt idx="249">
                  <c:v>41739</c:v>
                </c:pt>
                <c:pt idx="250">
                  <c:v>41740</c:v>
                </c:pt>
                <c:pt idx="251">
                  <c:v>41741</c:v>
                </c:pt>
                <c:pt idx="252">
                  <c:v>41742</c:v>
                </c:pt>
                <c:pt idx="253">
                  <c:v>41743</c:v>
                </c:pt>
                <c:pt idx="254">
                  <c:v>41744</c:v>
                </c:pt>
                <c:pt idx="255">
                  <c:v>41745</c:v>
                </c:pt>
                <c:pt idx="256">
                  <c:v>41746</c:v>
                </c:pt>
                <c:pt idx="257">
                  <c:v>41747</c:v>
                </c:pt>
                <c:pt idx="258">
                  <c:v>41748</c:v>
                </c:pt>
                <c:pt idx="259">
                  <c:v>41749</c:v>
                </c:pt>
                <c:pt idx="260">
                  <c:v>41750</c:v>
                </c:pt>
                <c:pt idx="261">
                  <c:v>41751</c:v>
                </c:pt>
                <c:pt idx="262">
                  <c:v>41752</c:v>
                </c:pt>
                <c:pt idx="263">
                  <c:v>41753</c:v>
                </c:pt>
                <c:pt idx="264">
                  <c:v>41754</c:v>
                </c:pt>
                <c:pt idx="265">
                  <c:v>41755</c:v>
                </c:pt>
                <c:pt idx="266">
                  <c:v>41756</c:v>
                </c:pt>
                <c:pt idx="267">
                  <c:v>41757</c:v>
                </c:pt>
                <c:pt idx="268">
                  <c:v>41758</c:v>
                </c:pt>
                <c:pt idx="269">
                  <c:v>41759</c:v>
                </c:pt>
                <c:pt idx="270">
                  <c:v>41760</c:v>
                </c:pt>
                <c:pt idx="271">
                  <c:v>41761</c:v>
                </c:pt>
                <c:pt idx="272">
                  <c:v>41762</c:v>
                </c:pt>
                <c:pt idx="273">
                  <c:v>41763</c:v>
                </c:pt>
                <c:pt idx="274">
                  <c:v>41764</c:v>
                </c:pt>
                <c:pt idx="275">
                  <c:v>41765</c:v>
                </c:pt>
                <c:pt idx="276">
                  <c:v>41766</c:v>
                </c:pt>
                <c:pt idx="277">
                  <c:v>41767</c:v>
                </c:pt>
                <c:pt idx="278">
                  <c:v>41768</c:v>
                </c:pt>
                <c:pt idx="279">
                  <c:v>41769</c:v>
                </c:pt>
                <c:pt idx="280">
                  <c:v>41770</c:v>
                </c:pt>
                <c:pt idx="281">
                  <c:v>41771</c:v>
                </c:pt>
                <c:pt idx="282">
                  <c:v>41772</c:v>
                </c:pt>
                <c:pt idx="283">
                  <c:v>41773</c:v>
                </c:pt>
                <c:pt idx="284">
                  <c:v>41774</c:v>
                </c:pt>
                <c:pt idx="285">
                  <c:v>41775</c:v>
                </c:pt>
                <c:pt idx="286">
                  <c:v>41776</c:v>
                </c:pt>
                <c:pt idx="287">
                  <c:v>41777</c:v>
                </c:pt>
                <c:pt idx="288">
                  <c:v>41778</c:v>
                </c:pt>
                <c:pt idx="289">
                  <c:v>41779</c:v>
                </c:pt>
                <c:pt idx="290">
                  <c:v>41780</c:v>
                </c:pt>
                <c:pt idx="291">
                  <c:v>41781</c:v>
                </c:pt>
                <c:pt idx="292">
                  <c:v>41782</c:v>
                </c:pt>
                <c:pt idx="293">
                  <c:v>41783</c:v>
                </c:pt>
                <c:pt idx="294">
                  <c:v>41784</c:v>
                </c:pt>
                <c:pt idx="295">
                  <c:v>41785</c:v>
                </c:pt>
                <c:pt idx="296">
                  <c:v>41786</c:v>
                </c:pt>
                <c:pt idx="297">
                  <c:v>41787</c:v>
                </c:pt>
                <c:pt idx="298">
                  <c:v>41788</c:v>
                </c:pt>
                <c:pt idx="299">
                  <c:v>41789</c:v>
                </c:pt>
                <c:pt idx="300">
                  <c:v>41790</c:v>
                </c:pt>
                <c:pt idx="301">
                  <c:v>41791</c:v>
                </c:pt>
                <c:pt idx="302">
                  <c:v>41792</c:v>
                </c:pt>
                <c:pt idx="303">
                  <c:v>41793</c:v>
                </c:pt>
                <c:pt idx="304">
                  <c:v>41794</c:v>
                </c:pt>
                <c:pt idx="305">
                  <c:v>41795</c:v>
                </c:pt>
                <c:pt idx="306">
                  <c:v>41796</c:v>
                </c:pt>
                <c:pt idx="307">
                  <c:v>41797</c:v>
                </c:pt>
                <c:pt idx="308">
                  <c:v>41798</c:v>
                </c:pt>
                <c:pt idx="309">
                  <c:v>41799</c:v>
                </c:pt>
                <c:pt idx="310">
                  <c:v>41800</c:v>
                </c:pt>
                <c:pt idx="311">
                  <c:v>41801</c:v>
                </c:pt>
                <c:pt idx="312">
                  <c:v>41802</c:v>
                </c:pt>
                <c:pt idx="313">
                  <c:v>41803</c:v>
                </c:pt>
                <c:pt idx="314">
                  <c:v>41804</c:v>
                </c:pt>
                <c:pt idx="315">
                  <c:v>41805</c:v>
                </c:pt>
                <c:pt idx="316">
                  <c:v>41806</c:v>
                </c:pt>
                <c:pt idx="317">
                  <c:v>41807</c:v>
                </c:pt>
                <c:pt idx="318">
                  <c:v>41808</c:v>
                </c:pt>
                <c:pt idx="319">
                  <c:v>41809</c:v>
                </c:pt>
                <c:pt idx="320">
                  <c:v>41810</c:v>
                </c:pt>
                <c:pt idx="321">
                  <c:v>41811</c:v>
                </c:pt>
                <c:pt idx="322">
                  <c:v>41812</c:v>
                </c:pt>
                <c:pt idx="323">
                  <c:v>41813</c:v>
                </c:pt>
                <c:pt idx="324">
                  <c:v>41814</c:v>
                </c:pt>
                <c:pt idx="325">
                  <c:v>41815</c:v>
                </c:pt>
                <c:pt idx="326">
                  <c:v>41816</c:v>
                </c:pt>
                <c:pt idx="327">
                  <c:v>41817</c:v>
                </c:pt>
                <c:pt idx="328">
                  <c:v>41818</c:v>
                </c:pt>
                <c:pt idx="329">
                  <c:v>41819</c:v>
                </c:pt>
                <c:pt idx="330">
                  <c:v>41820</c:v>
                </c:pt>
                <c:pt idx="331">
                  <c:v>41821</c:v>
                </c:pt>
                <c:pt idx="332">
                  <c:v>41822</c:v>
                </c:pt>
                <c:pt idx="333">
                  <c:v>41823</c:v>
                </c:pt>
                <c:pt idx="334">
                  <c:v>41824</c:v>
                </c:pt>
                <c:pt idx="335">
                  <c:v>41825</c:v>
                </c:pt>
                <c:pt idx="336">
                  <c:v>41826</c:v>
                </c:pt>
                <c:pt idx="337">
                  <c:v>41827</c:v>
                </c:pt>
                <c:pt idx="338">
                  <c:v>41828</c:v>
                </c:pt>
                <c:pt idx="339">
                  <c:v>41829</c:v>
                </c:pt>
                <c:pt idx="340">
                  <c:v>41830</c:v>
                </c:pt>
                <c:pt idx="341">
                  <c:v>41831</c:v>
                </c:pt>
                <c:pt idx="342">
                  <c:v>41832</c:v>
                </c:pt>
                <c:pt idx="343">
                  <c:v>41833</c:v>
                </c:pt>
                <c:pt idx="344">
                  <c:v>41834</c:v>
                </c:pt>
                <c:pt idx="345">
                  <c:v>41835</c:v>
                </c:pt>
                <c:pt idx="346">
                  <c:v>41836</c:v>
                </c:pt>
                <c:pt idx="347">
                  <c:v>41837</c:v>
                </c:pt>
                <c:pt idx="348">
                  <c:v>41838</c:v>
                </c:pt>
                <c:pt idx="349">
                  <c:v>41839</c:v>
                </c:pt>
                <c:pt idx="350">
                  <c:v>41840</c:v>
                </c:pt>
                <c:pt idx="351">
                  <c:v>41841</c:v>
                </c:pt>
                <c:pt idx="352">
                  <c:v>41842</c:v>
                </c:pt>
                <c:pt idx="353">
                  <c:v>41843</c:v>
                </c:pt>
                <c:pt idx="354">
                  <c:v>41844</c:v>
                </c:pt>
                <c:pt idx="355">
                  <c:v>41845</c:v>
                </c:pt>
                <c:pt idx="356">
                  <c:v>41846</c:v>
                </c:pt>
                <c:pt idx="357">
                  <c:v>41847</c:v>
                </c:pt>
                <c:pt idx="358">
                  <c:v>41848</c:v>
                </c:pt>
                <c:pt idx="359">
                  <c:v>41849</c:v>
                </c:pt>
                <c:pt idx="360">
                  <c:v>41850</c:v>
                </c:pt>
                <c:pt idx="361">
                  <c:v>41851</c:v>
                </c:pt>
                <c:pt idx="362">
                  <c:v>41852</c:v>
                </c:pt>
                <c:pt idx="363">
                  <c:v>41853</c:v>
                </c:pt>
                <c:pt idx="364">
                  <c:v>41854</c:v>
                </c:pt>
                <c:pt idx="365">
                  <c:v>41855</c:v>
                </c:pt>
                <c:pt idx="366">
                  <c:v>41856</c:v>
                </c:pt>
                <c:pt idx="367">
                  <c:v>41857</c:v>
                </c:pt>
                <c:pt idx="368">
                  <c:v>41858</c:v>
                </c:pt>
                <c:pt idx="369">
                  <c:v>41859</c:v>
                </c:pt>
                <c:pt idx="370">
                  <c:v>41860</c:v>
                </c:pt>
                <c:pt idx="371">
                  <c:v>41861</c:v>
                </c:pt>
                <c:pt idx="372">
                  <c:v>41862</c:v>
                </c:pt>
                <c:pt idx="373">
                  <c:v>41863</c:v>
                </c:pt>
                <c:pt idx="374">
                  <c:v>41864</c:v>
                </c:pt>
                <c:pt idx="375">
                  <c:v>41865</c:v>
                </c:pt>
                <c:pt idx="376">
                  <c:v>41866</c:v>
                </c:pt>
                <c:pt idx="377">
                  <c:v>41867</c:v>
                </c:pt>
                <c:pt idx="378">
                  <c:v>41868</c:v>
                </c:pt>
                <c:pt idx="379">
                  <c:v>41869</c:v>
                </c:pt>
                <c:pt idx="380">
                  <c:v>41870</c:v>
                </c:pt>
                <c:pt idx="381">
                  <c:v>41871</c:v>
                </c:pt>
                <c:pt idx="382">
                  <c:v>41872</c:v>
                </c:pt>
                <c:pt idx="383">
                  <c:v>41873</c:v>
                </c:pt>
                <c:pt idx="384">
                  <c:v>41874</c:v>
                </c:pt>
                <c:pt idx="385">
                  <c:v>41875</c:v>
                </c:pt>
                <c:pt idx="386">
                  <c:v>41876</c:v>
                </c:pt>
                <c:pt idx="387">
                  <c:v>41877</c:v>
                </c:pt>
                <c:pt idx="388">
                  <c:v>41878</c:v>
                </c:pt>
                <c:pt idx="389">
                  <c:v>41879</c:v>
                </c:pt>
                <c:pt idx="390">
                  <c:v>41880</c:v>
                </c:pt>
                <c:pt idx="391">
                  <c:v>41881</c:v>
                </c:pt>
                <c:pt idx="392">
                  <c:v>41882</c:v>
                </c:pt>
                <c:pt idx="393">
                  <c:v>41883</c:v>
                </c:pt>
                <c:pt idx="394">
                  <c:v>41884</c:v>
                </c:pt>
                <c:pt idx="395">
                  <c:v>41885</c:v>
                </c:pt>
                <c:pt idx="396">
                  <c:v>41886</c:v>
                </c:pt>
                <c:pt idx="397">
                  <c:v>41887</c:v>
                </c:pt>
                <c:pt idx="398">
                  <c:v>41888</c:v>
                </c:pt>
                <c:pt idx="399">
                  <c:v>41889</c:v>
                </c:pt>
                <c:pt idx="400">
                  <c:v>41890</c:v>
                </c:pt>
                <c:pt idx="401">
                  <c:v>41891</c:v>
                </c:pt>
                <c:pt idx="402">
                  <c:v>41892</c:v>
                </c:pt>
                <c:pt idx="403">
                  <c:v>41893</c:v>
                </c:pt>
                <c:pt idx="404">
                  <c:v>41894</c:v>
                </c:pt>
                <c:pt idx="405">
                  <c:v>41895</c:v>
                </c:pt>
                <c:pt idx="406">
                  <c:v>41896</c:v>
                </c:pt>
                <c:pt idx="407">
                  <c:v>41897</c:v>
                </c:pt>
                <c:pt idx="408">
                  <c:v>41898</c:v>
                </c:pt>
                <c:pt idx="409">
                  <c:v>41899</c:v>
                </c:pt>
                <c:pt idx="410">
                  <c:v>41900</c:v>
                </c:pt>
                <c:pt idx="411">
                  <c:v>41901</c:v>
                </c:pt>
                <c:pt idx="412">
                  <c:v>41902</c:v>
                </c:pt>
                <c:pt idx="413">
                  <c:v>41903</c:v>
                </c:pt>
                <c:pt idx="414">
                  <c:v>41904</c:v>
                </c:pt>
                <c:pt idx="415">
                  <c:v>41905</c:v>
                </c:pt>
                <c:pt idx="416">
                  <c:v>41906</c:v>
                </c:pt>
                <c:pt idx="417">
                  <c:v>41907</c:v>
                </c:pt>
                <c:pt idx="418">
                  <c:v>41908</c:v>
                </c:pt>
                <c:pt idx="419">
                  <c:v>41909</c:v>
                </c:pt>
                <c:pt idx="420">
                  <c:v>41910</c:v>
                </c:pt>
                <c:pt idx="421">
                  <c:v>41911</c:v>
                </c:pt>
                <c:pt idx="422">
                  <c:v>41912</c:v>
                </c:pt>
                <c:pt idx="423">
                  <c:v>41913</c:v>
                </c:pt>
                <c:pt idx="424">
                  <c:v>41914</c:v>
                </c:pt>
                <c:pt idx="425">
                  <c:v>41915</c:v>
                </c:pt>
                <c:pt idx="426">
                  <c:v>41916</c:v>
                </c:pt>
                <c:pt idx="427">
                  <c:v>41917</c:v>
                </c:pt>
                <c:pt idx="428">
                  <c:v>41918</c:v>
                </c:pt>
                <c:pt idx="429">
                  <c:v>41919</c:v>
                </c:pt>
                <c:pt idx="430">
                  <c:v>41920</c:v>
                </c:pt>
                <c:pt idx="431">
                  <c:v>41921</c:v>
                </c:pt>
                <c:pt idx="432">
                  <c:v>41922</c:v>
                </c:pt>
                <c:pt idx="433">
                  <c:v>41923</c:v>
                </c:pt>
                <c:pt idx="434">
                  <c:v>41924</c:v>
                </c:pt>
                <c:pt idx="435">
                  <c:v>41925</c:v>
                </c:pt>
                <c:pt idx="436">
                  <c:v>41926</c:v>
                </c:pt>
                <c:pt idx="437">
                  <c:v>41927</c:v>
                </c:pt>
                <c:pt idx="438">
                  <c:v>41928</c:v>
                </c:pt>
                <c:pt idx="439">
                  <c:v>41929</c:v>
                </c:pt>
                <c:pt idx="440">
                  <c:v>41930</c:v>
                </c:pt>
                <c:pt idx="441">
                  <c:v>41931</c:v>
                </c:pt>
                <c:pt idx="442">
                  <c:v>41932</c:v>
                </c:pt>
                <c:pt idx="443">
                  <c:v>41933</c:v>
                </c:pt>
                <c:pt idx="444">
                  <c:v>41934</c:v>
                </c:pt>
                <c:pt idx="445">
                  <c:v>41935</c:v>
                </c:pt>
                <c:pt idx="446">
                  <c:v>41936</c:v>
                </c:pt>
                <c:pt idx="447">
                  <c:v>41937</c:v>
                </c:pt>
                <c:pt idx="448">
                  <c:v>41938</c:v>
                </c:pt>
                <c:pt idx="449">
                  <c:v>41939</c:v>
                </c:pt>
                <c:pt idx="450">
                  <c:v>41940</c:v>
                </c:pt>
                <c:pt idx="451">
                  <c:v>41941</c:v>
                </c:pt>
                <c:pt idx="452">
                  <c:v>41942</c:v>
                </c:pt>
                <c:pt idx="453">
                  <c:v>41943</c:v>
                </c:pt>
                <c:pt idx="454">
                  <c:v>41944</c:v>
                </c:pt>
                <c:pt idx="455">
                  <c:v>41945</c:v>
                </c:pt>
                <c:pt idx="456">
                  <c:v>41946</c:v>
                </c:pt>
                <c:pt idx="457">
                  <c:v>41947</c:v>
                </c:pt>
                <c:pt idx="458">
                  <c:v>41948</c:v>
                </c:pt>
                <c:pt idx="459">
                  <c:v>41949</c:v>
                </c:pt>
                <c:pt idx="460">
                  <c:v>41950</c:v>
                </c:pt>
                <c:pt idx="461">
                  <c:v>41951</c:v>
                </c:pt>
                <c:pt idx="462">
                  <c:v>41952</c:v>
                </c:pt>
                <c:pt idx="463">
                  <c:v>41953</c:v>
                </c:pt>
                <c:pt idx="464">
                  <c:v>41954</c:v>
                </c:pt>
                <c:pt idx="465">
                  <c:v>41955</c:v>
                </c:pt>
                <c:pt idx="466">
                  <c:v>41956</c:v>
                </c:pt>
                <c:pt idx="467">
                  <c:v>41957</c:v>
                </c:pt>
                <c:pt idx="468">
                  <c:v>41958</c:v>
                </c:pt>
                <c:pt idx="469">
                  <c:v>41959</c:v>
                </c:pt>
                <c:pt idx="470">
                  <c:v>41960</c:v>
                </c:pt>
                <c:pt idx="471">
                  <c:v>41961</c:v>
                </c:pt>
                <c:pt idx="472">
                  <c:v>41962</c:v>
                </c:pt>
                <c:pt idx="473">
                  <c:v>41963</c:v>
                </c:pt>
                <c:pt idx="474">
                  <c:v>41964</c:v>
                </c:pt>
                <c:pt idx="475">
                  <c:v>41965</c:v>
                </c:pt>
                <c:pt idx="476">
                  <c:v>41966</c:v>
                </c:pt>
                <c:pt idx="477">
                  <c:v>41967</c:v>
                </c:pt>
                <c:pt idx="478">
                  <c:v>41968</c:v>
                </c:pt>
                <c:pt idx="479">
                  <c:v>41969</c:v>
                </c:pt>
                <c:pt idx="480">
                  <c:v>41970</c:v>
                </c:pt>
                <c:pt idx="481">
                  <c:v>41971</c:v>
                </c:pt>
                <c:pt idx="482">
                  <c:v>41972</c:v>
                </c:pt>
                <c:pt idx="483">
                  <c:v>41973</c:v>
                </c:pt>
                <c:pt idx="484">
                  <c:v>41974</c:v>
                </c:pt>
                <c:pt idx="485">
                  <c:v>41975</c:v>
                </c:pt>
                <c:pt idx="486">
                  <c:v>41976</c:v>
                </c:pt>
                <c:pt idx="487">
                  <c:v>41977</c:v>
                </c:pt>
                <c:pt idx="488">
                  <c:v>41978</c:v>
                </c:pt>
                <c:pt idx="489">
                  <c:v>41979</c:v>
                </c:pt>
                <c:pt idx="490">
                  <c:v>41980</c:v>
                </c:pt>
                <c:pt idx="491">
                  <c:v>41981</c:v>
                </c:pt>
                <c:pt idx="492">
                  <c:v>41982</c:v>
                </c:pt>
                <c:pt idx="493">
                  <c:v>41983</c:v>
                </c:pt>
                <c:pt idx="494">
                  <c:v>41984</c:v>
                </c:pt>
                <c:pt idx="495">
                  <c:v>41985</c:v>
                </c:pt>
                <c:pt idx="496">
                  <c:v>41986</c:v>
                </c:pt>
                <c:pt idx="497">
                  <c:v>41987</c:v>
                </c:pt>
                <c:pt idx="498">
                  <c:v>41988</c:v>
                </c:pt>
                <c:pt idx="499">
                  <c:v>41989</c:v>
                </c:pt>
                <c:pt idx="500">
                  <c:v>41990</c:v>
                </c:pt>
                <c:pt idx="501">
                  <c:v>41991</c:v>
                </c:pt>
                <c:pt idx="502">
                  <c:v>41992</c:v>
                </c:pt>
                <c:pt idx="503">
                  <c:v>41993</c:v>
                </c:pt>
                <c:pt idx="504">
                  <c:v>41994</c:v>
                </c:pt>
                <c:pt idx="505">
                  <c:v>41995</c:v>
                </c:pt>
                <c:pt idx="506">
                  <c:v>41996</c:v>
                </c:pt>
                <c:pt idx="507">
                  <c:v>41997</c:v>
                </c:pt>
                <c:pt idx="508">
                  <c:v>41998</c:v>
                </c:pt>
                <c:pt idx="509">
                  <c:v>41999</c:v>
                </c:pt>
                <c:pt idx="510">
                  <c:v>42000</c:v>
                </c:pt>
                <c:pt idx="511">
                  <c:v>42001</c:v>
                </c:pt>
                <c:pt idx="512">
                  <c:v>42002</c:v>
                </c:pt>
                <c:pt idx="513">
                  <c:v>42003</c:v>
                </c:pt>
                <c:pt idx="514">
                  <c:v>42004</c:v>
                </c:pt>
                <c:pt idx="515">
                  <c:v>42005</c:v>
                </c:pt>
                <c:pt idx="516">
                  <c:v>42006</c:v>
                </c:pt>
                <c:pt idx="517">
                  <c:v>42007</c:v>
                </c:pt>
                <c:pt idx="518">
                  <c:v>42008</c:v>
                </c:pt>
                <c:pt idx="519">
                  <c:v>42009</c:v>
                </c:pt>
                <c:pt idx="520">
                  <c:v>42010</c:v>
                </c:pt>
                <c:pt idx="521">
                  <c:v>42011</c:v>
                </c:pt>
                <c:pt idx="522">
                  <c:v>42012</c:v>
                </c:pt>
                <c:pt idx="523">
                  <c:v>42013</c:v>
                </c:pt>
                <c:pt idx="524">
                  <c:v>42014</c:v>
                </c:pt>
                <c:pt idx="525">
                  <c:v>42015</c:v>
                </c:pt>
                <c:pt idx="526">
                  <c:v>42016</c:v>
                </c:pt>
                <c:pt idx="527">
                  <c:v>42017</c:v>
                </c:pt>
                <c:pt idx="528">
                  <c:v>42018</c:v>
                </c:pt>
                <c:pt idx="529">
                  <c:v>42019</c:v>
                </c:pt>
                <c:pt idx="530">
                  <c:v>42020</c:v>
                </c:pt>
                <c:pt idx="531">
                  <c:v>42021</c:v>
                </c:pt>
                <c:pt idx="532">
                  <c:v>42022</c:v>
                </c:pt>
                <c:pt idx="533">
                  <c:v>42023</c:v>
                </c:pt>
                <c:pt idx="534">
                  <c:v>42024</c:v>
                </c:pt>
                <c:pt idx="535">
                  <c:v>42025</c:v>
                </c:pt>
                <c:pt idx="536">
                  <c:v>42026</c:v>
                </c:pt>
                <c:pt idx="537">
                  <c:v>42027</c:v>
                </c:pt>
                <c:pt idx="538">
                  <c:v>42028</c:v>
                </c:pt>
                <c:pt idx="539">
                  <c:v>42029</c:v>
                </c:pt>
                <c:pt idx="540">
                  <c:v>42030</c:v>
                </c:pt>
                <c:pt idx="541">
                  <c:v>42031</c:v>
                </c:pt>
                <c:pt idx="542">
                  <c:v>42032</c:v>
                </c:pt>
                <c:pt idx="543">
                  <c:v>42033</c:v>
                </c:pt>
                <c:pt idx="544">
                  <c:v>42034</c:v>
                </c:pt>
                <c:pt idx="545">
                  <c:v>42035</c:v>
                </c:pt>
                <c:pt idx="546">
                  <c:v>42036</c:v>
                </c:pt>
                <c:pt idx="547">
                  <c:v>42037</c:v>
                </c:pt>
                <c:pt idx="548">
                  <c:v>42038</c:v>
                </c:pt>
                <c:pt idx="549">
                  <c:v>42039</c:v>
                </c:pt>
                <c:pt idx="550">
                  <c:v>42040</c:v>
                </c:pt>
                <c:pt idx="551">
                  <c:v>42041</c:v>
                </c:pt>
                <c:pt idx="552">
                  <c:v>42042</c:v>
                </c:pt>
                <c:pt idx="553">
                  <c:v>42043</c:v>
                </c:pt>
                <c:pt idx="554">
                  <c:v>42044</c:v>
                </c:pt>
                <c:pt idx="555">
                  <c:v>42045</c:v>
                </c:pt>
                <c:pt idx="556">
                  <c:v>42046</c:v>
                </c:pt>
                <c:pt idx="557">
                  <c:v>42047</c:v>
                </c:pt>
                <c:pt idx="558">
                  <c:v>42048</c:v>
                </c:pt>
                <c:pt idx="559">
                  <c:v>42049</c:v>
                </c:pt>
                <c:pt idx="560">
                  <c:v>42050</c:v>
                </c:pt>
                <c:pt idx="561">
                  <c:v>42051</c:v>
                </c:pt>
                <c:pt idx="562">
                  <c:v>42052</c:v>
                </c:pt>
                <c:pt idx="563">
                  <c:v>42053</c:v>
                </c:pt>
                <c:pt idx="564">
                  <c:v>42054</c:v>
                </c:pt>
                <c:pt idx="565">
                  <c:v>42055</c:v>
                </c:pt>
                <c:pt idx="566">
                  <c:v>42056</c:v>
                </c:pt>
                <c:pt idx="567">
                  <c:v>42057</c:v>
                </c:pt>
                <c:pt idx="568">
                  <c:v>42058</c:v>
                </c:pt>
                <c:pt idx="569">
                  <c:v>42059</c:v>
                </c:pt>
                <c:pt idx="570">
                  <c:v>42060</c:v>
                </c:pt>
                <c:pt idx="571">
                  <c:v>42061</c:v>
                </c:pt>
                <c:pt idx="572">
                  <c:v>42062</c:v>
                </c:pt>
                <c:pt idx="573">
                  <c:v>42063</c:v>
                </c:pt>
                <c:pt idx="574">
                  <c:v>42064</c:v>
                </c:pt>
                <c:pt idx="575">
                  <c:v>42065</c:v>
                </c:pt>
                <c:pt idx="576">
                  <c:v>42066</c:v>
                </c:pt>
                <c:pt idx="577">
                  <c:v>42067</c:v>
                </c:pt>
                <c:pt idx="578">
                  <c:v>42068</c:v>
                </c:pt>
                <c:pt idx="579">
                  <c:v>42069</c:v>
                </c:pt>
                <c:pt idx="580">
                  <c:v>42070</c:v>
                </c:pt>
                <c:pt idx="581">
                  <c:v>42071</c:v>
                </c:pt>
                <c:pt idx="582">
                  <c:v>42072</c:v>
                </c:pt>
                <c:pt idx="583">
                  <c:v>42073</c:v>
                </c:pt>
                <c:pt idx="584">
                  <c:v>42074</c:v>
                </c:pt>
                <c:pt idx="585">
                  <c:v>42075</c:v>
                </c:pt>
                <c:pt idx="586">
                  <c:v>42076</c:v>
                </c:pt>
                <c:pt idx="587">
                  <c:v>42077</c:v>
                </c:pt>
                <c:pt idx="588">
                  <c:v>42078</c:v>
                </c:pt>
                <c:pt idx="589">
                  <c:v>42079</c:v>
                </c:pt>
                <c:pt idx="590">
                  <c:v>42080</c:v>
                </c:pt>
                <c:pt idx="591">
                  <c:v>42081</c:v>
                </c:pt>
                <c:pt idx="592">
                  <c:v>42082</c:v>
                </c:pt>
                <c:pt idx="593">
                  <c:v>42083</c:v>
                </c:pt>
                <c:pt idx="594">
                  <c:v>42084</c:v>
                </c:pt>
                <c:pt idx="595">
                  <c:v>42085</c:v>
                </c:pt>
                <c:pt idx="596">
                  <c:v>42086</c:v>
                </c:pt>
                <c:pt idx="597">
                  <c:v>42087</c:v>
                </c:pt>
                <c:pt idx="598">
                  <c:v>42088</c:v>
                </c:pt>
                <c:pt idx="599">
                  <c:v>42089</c:v>
                </c:pt>
                <c:pt idx="600">
                  <c:v>42090</c:v>
                </c:pt>
                <c:pt idx="601">
                  <c:v>42091</c:v>
                </c:pt>
                <c:pt idx="602">
                  <c:v>42092</c:v>
                </c:pt>
                <c:pt idx="603">
                  <c:v>42093</c:v>
                </c:pt>
                <c:pt idx="604">
                  <c:v>42094</c:v>
                </c:pt>
                <c:pt idx="605">
                  <c:v>42095</c:v>
                </c:pt>
                <c:pt idx="606">
                  <c:v>42096</c:v>
                </c:pt>
                <c:pt idx="607">
                  <c:v>42097</c:v>
                </c:pt>
                <c:pt idx="608">
                  <c:v>42098</c:v>
                </c:pt>
                <c:pt idx="609">
                  <c:v>42099</c:v>
                </c:pt>
                <c:pt idx="610">
                  <c:v>42100</c:v>
                </c:pt>
                <c:pt idx="611">
                  <c:v>42101</c:v>
                </c:pt>
                <c:pt idx="612">
                  <c:v>42102</c:v>
                </c:pt>
                <c:pt idx="613">
                  <c:v>42103</c:v>
                </c:pt>
                <c:pt idx="614">
                  <c:v>42104</c:v>
                </c:pt>
                <c:pt idx="615">
                  <c:v>42105</c:v>
                </c:pt>
                <c:pt idx="616">
                  <c:v>42106</c:v>
                </c:pt>
                <c:pt idx="617">
                  <c:v>42107</c:v>
                </c:pt>
                <c:pt idx="618">
                  <c:v>42108</c:v>
                </c:pt>
                <c:pt idx="619">
                  <c:v>42109</c:v>
                </c:pt>
                <c:pt idx="620">
                  <c:v>42110</c:v>
                </c:pt>
                <c:pt idx="621">
                  <c:v>42111</c:v>
                </c:pt>
                <c:pt idx="622">
                  <c:v>42112</c:v>
                </c:pt>
                <c:pt idx="623">
                  <c:v>42113</c:v>
                </c:pt>
                <c:pt idx="624">
                  <c:v>42114</c:v>
                </c:pt>
                <c:pt idx="625">
                  <c:v>42115</c:v>
                </c:pt>
                <c:pt idx="626">
                  <c:v>42116</c:v>
                </c:pt>
                <c:pt idx="627">
                  <c:v>42117</c:v>
                </c:pt>
                <c:pt idx="628">
                  <c:v>42118</c:v>
                </c:pt>
                <c:pt idx="629">
                  <c:v>42119</c:v>
                </c:pt>
                <c:pt idx="630">
                  <c:v>42120</c:v>
                </c:pt>
                <c:pt idx="631">
                  <c:v>42121</c:v>
                </c:pt>
                <c:pt idx="632">
                  <c:v>42122</c:v>
                </c:pt>
                <c:pt idx="633">
                  <c:v>42123</c:v>
                </c:pt>
                <c:pt idx="634">
                  <c:v>42124</c:v>
                </c:pt>
                <c:pt idx="635">
                  <c:v>42125</c:v>
                </c:pt>
                <c:pt idx="636">
                  <c:v>42126</c:v>
                </c:pt>
                <c:pt idx="637">
                  <c:v>42127</c:v>
                </c:pt>
                <c:pt idx="638">
                  <c:v>42128</c:v>
                </c:pt>
                <c:pt idx="639">
                  <c:v>42129</c:v>
                </c:pt>
                <c:pt idx="640">
                  <c:v>42130</c:v>
                </c:pt>
                <c:pt idx="641">
                  <c:v>42131</c:v>
                </c:pt>
                <c:pt idx="642">
                  <c:v>42132</c:v>
                </c:pt>
                <c:pt idx="643">
                  <c:v>42133</c:v>
                </c:pt>
                <c:pt idx="644">
                  <c:v>42134</c:v>
                </c:pt>
                <c:pt idx="645">
                  <c:v>42135</c:v>
                </c:pt>
                <c:pt idx="646">
                  <c:v>42136</c:v>
                </c:pt>
                <c:pt idx="647">
                  <c:v>42137</c:v>
                </c:pt>
                <c:pt idx="648">
                  <c:v>42138</c:v>
                </c:pt>
                <c:pt idx="649">
                  <c:v>42139</c:v>
                </c:pt>
                <c:pt idx="650">
                  <c:v>42140</c:v>
                </c:pt>
                <c:pt idx="651">
                  <c:v>42141</c:v>
                </c:pt>
                <c:pt idx="652">
                  <c:v>42142</c:v>
                </c:pt>
                <c:pt idx="653">
                  <c:v>42143</c:v>
                </c:pt>
                <c:pt idx="654">
                  <c:v>42144</c:v>
                </c:pt>
                <c:pt idx="655">
                  <c:v>42145</c:v>
                </c:pt>
                <c:pt idx="656">
                  <c:v>42146</c:v>
                </c:pt>
                <c:pt idx="657">
                  <c:v>42147</c:v>
                </c:pt>
                <c:pt idx="658">
                  <c:v>42148</c:v>
                </c:pt>
                <c:pt idx="659">
                  <c:v>42149</c:v>
                </c:pt>
                <c:pt idx="660">
                  <c:v>42150</c:v>
                </c:pt>
                <c:pt idx="661">
                  <c:v>42151</c:v>
                </c:pt>
                <c:pt idx="662">
                  <c:v>42152</c:v>
                </c:pt>
                <c:pt idx="663">
                  <c:v>42153</c:v>
                </c:pt>
                <c:pt idx="664">
                  <c:v>42154</c:v>
                </c:pt>
                <c:pt idx="665">
                  <c:v>42155</c:v>
                </c:pt>
                <c:pt idx="666">
                  <c:v>42156</c:v>
                </c:pt>
                <c:pt idx="667">
                  <c:v>42157</c:v>
                </c:pt>
                <c:pt idx="668">
                  <c:v>42158</c:v>
                </c:pt>
                <c:pt idx="669">
                  <c:v>42159</c:v>
                </c:pt>
                <c:pt idx="670">
                  <c:v>42160</c:v>
                </c:pt>
                <c:pt idx="671">
                  <c:v>42161</c:v>
                </c:pt>
                <c:pt idx="672">
                  <c:v>42162</c:v>
                </c:pt>
                <c:pt idx="673">
                  <c:v>42163</c:v>
                </c:pt>
                <c:pt idx="674">
                  <c:v>42164</c:v>
                </c:pt>
                <c:pt idx="675">
                  <c:v>42165</c:v>
                </c:pt>
                <c:pt idx="676">
                  <c:v>42166</c:v>
                </c:pt>
                <c:pt idx="677">
                  <c:v>42167</c:v>
                </c:pt>
                <c:pt idx="678">
                  <c:v>42168</c:v>
                </c:pt>
                <c:pt idx="679">
                  <c:v>42169</c:v>
                </c:pt>
                <c:pt idx="680">
                  <c:v>42170</c:v>
                </c:pt>
                <c:pt idx="681">
                  <c:v>42171</c:v>
                </c:pt>
                <c:pt idx="682">
                  <c:v>42172</c:v>
                </c:pt>
                <c:pt idx="683">
                  <c:v>42173</c:v>
                </c:pt>
                <c:pt idx="684">
                  <c:v>42174</c:v>
                </c:pt>
                <c:pt idx="685">
                  <c:v>42175</c:v>
                </c:pt>
                <c:pt idx="686">
                  <c:v>42176</c:v>
                </c:pt>
                <c:pt idx="687">
                  <c:v>42177</c:v>
                </c:pt>
                <c:pt idx="688">
                  <c:v>42178</c:v>
                </c:pt>
                <c:pt idx="689">
                  <c:v>42179</c:v>
                </c:pt>
                <c:pt idx="690">
                  <c:v>42180</c:v>
                </c:pt>
                <c:pt idx="691">
                  <c:v>42181</c:v>
                </c:pt>
                <c:pt idx="692">
                  <c:v>42182</c:v>
                </c:pt>
                <c:pt idx="693">
                  <c:v>42183</c:v>
                </c:pt>
                <c:pt idx="694">
                  <c:v>42184</c:v>
                </c:pt>
                <c:pt idx="695">
                  <c:v>42185</c:v>
                </c:pt>
                <c:pt idx="696">
                  <c:v>42186</c:v>
                </c:pt>
                <c:pt idx="697">
                  <c:v>42187</c:v>
                </c:pt>
                <c:pt idx="698">
                  <c:v>42188</c:v>
                </c:pt>
                <c:pt idx="699">
                  <c:v>42189</c:v>
                </c:pt>
                <c:pt idx="700">
                  <c:v>42190</c:v>
                </c:pt>
                <c:pt idx="701">
                  <c:v>42191</c:v>
                </c:pt>
                <c:pt idx="702">
                  <c:v>42192</c:v>
                </c:pt>
                <c:pt idx="703">
                  <c:v>42193</c:v>
                </c:pt>
                <c:pt idx="704">
                  <c:v>42194</c:v>
                </c:pt>
                <c:pt idx="705">
                  <c:v>42195</c:v>
                </c:pt>
                <c:pt idx="706">
                  <c:v>42196</c:v>
                </c:pt>
                <c:pt idx="707">
                  <c:v>42197</c:v>
                </c:pt>
                <c:pt idx="708">
                  <c:v>42198</c:v>
                </c:pt>
                <c:pt idx="709">
                  <c:v>42199</c:v>
                </c:pt>
                <c:pt idx="710">
                  <c:v>42200</c:v>
                </c:pt>
                <c:pt idx="711">
                  <c:v>42201</c:v>
                </c:pt>
                <c:pt idx="712">
                  <c:v>42202</c:v>
                </c:pt>
                <c:pt idx="713">
                  <c:v>42203</c:v>
                </c:pt>
                <c:pt idx="714">
                  <c:v>42204</c:v>
                </c:pt>
                <c:pt idx="715">
                  <c:v>42205</c:v>
                </c:pt>
                <c:pt idx="716">
                  <c:v>42206</c:v>
                </c:pt>
                <c:pt idx="717">
                  <c:v>42207</c:v>
                </c:pt>
                <c:pt idx="718">
                  <c:v>42208</c:v>
                </c:pt>
                <c:pt idx="719">
                  <c:v>42209</c:v>
                </c:pt>
                <c:pt idx="720">
                  <c:v>42210</c:v>
                </c:pt>
                <c:pt idx="721">
                  <c:v>42211</c:v>
                </c:pt>
                <c:pt idx="722">
                  <c:v>42212</c:v>
                </c:pt>
                <c:pt idx="723">
                  <c:v>42213</c:v>
                </c:pt>
                <c:pt idx="724">
                  <c:v>42214</c:v>
                </c:pt>
                <c:pt idx="725">
                  <c:v>42215</c:v>
                </c:pt>
                <c:pt idx="726">
                  <c:v>42216</c:v>
                </c:pt>
                <c:pt idx="727">
                  <c:v>42217</c:v>
                </c:pt>
                <c:pt idx="728">
                  <c:v>42218</c:v>
                </c:pt>
                <c:pt idx="729">
                  <c:v>42219</c:v>
                </c:pt>
                <c:pt idx="730">
                  <c:v>42220</c:v>
                </c:pt>
                <c:pt idx="731">
                  <c:v>42221</c:v>
                </c:pt>
                <c:pt idx="732">
                  <c:v>42222</c:v>
                </c:pt>
                <c:pt idx="733">
                  <c:v>42223</c:v>
                </c:pt>
                <c:pt idx="734">
                  <c:v>42224</c:v>
                </c:pt>
                <c:pt idx="735">
                  <c:v>42225</c:v>
                </c:pt>
                <c:pt idx="736">
                  <c:v>42226</c:v>
                </c:pt>
                <c:pt idx="737">
                  <c:v>42227</c:v>
                </c:pt>
                <c:pt idx="738">
                  <c:v>42228</c:v>
                </c:pt>
                <c:pt idx="739">
                  <c:v>42229</c:v>
                </c:pt>
                <c:pt idx="740">
                  <c:v>42230</c:v>
                </c:pt>
                <c:pt idx="741">
                  <c:v>42231</c:v>
                </c:pt>
                <c:pt idx="742">
                  <c:v>42232</c:v>
                </c:pt>
                <c:pt idx="743">
                  <c:v>42233</c:v>
                </c:pt>
                <c:pt idx="744">
                  <c:v>42234</c:v>
                </c:pt>
                <c:pt idx="745">
                  <c:v>42235</c:v>
                </c:pt>
                <c:pt idx="746">
                  <c:v>42236</c:v>
                </c:pt>
                <c:pt idx="747">
                  <c:v>42237</c:v>
                </c:pt>
                <c:pt idx="748">
                  <c:v>42238</c:v>
                </c:pt>
                <c:pt idx="749">
                  <c:v>42239</c:v>
                </c:pt>
                <c:pt idx="750">
                  <c:v>42240</c:v>
                </c:pt>
                <c:pt idx="751">
                  <c:v>42241</c:v>
                </c:pt>
                <c:pt idx="752">
                  <c:v>42242</c:v>
                </c:pt>
                <c:pt idx="753">
                  <c:v>42243</c:v>
                </c:pt>
                <c:pt idx="754">
                  <c:v>42244</c:v>
                </c:pt>
                <c:pt idx="755">
                  <c:v>42245</c:v>
                </c:pt>
                <c:pt idx="756">
                  <c:v>42246</c:v>
                </c:pt>
                <c:pt idx="757">
                  <c:v>42247</c:v>
                </c:pt>
                <c:pt idx="758">
                  <c:v>42248</c:v>
                </c:pt>
                <c:pt idx="759">
                  <c:v>42249</c:v>
                </c:pt>
                <c:pt idx="760">
                  <c:v>42250</c:v>
                </c:pt>
                <c:pt idx="761">
                  <c:v>42251</c:v>
                </c:pt>
                <c:pt idx="762">
                  <c:v>42252</c:v>
                </c:pt>
                <c:pt idx="763">
                  <c:v>42253</c:v>
                </c:pt>
                <c:pt idx="764">
                  <c:v>42254</c:v>
                </c:pt>
                <c:pt idx="765">
                  <c:v>42255</c:v>
                </c:pt>
                <c:pt idx="766">
                  <c:v>42256</c:v>
                </c:pt>
                <c:pt idx="767">
                  <c:v>42257</c:v>
                </c:pt>
                <c:pt idx="768">
                  <c:v>42258</c:v>
                </c:pt>
                <c:pt idx="769">
                  <c:v>42259</c:v>
                </c:pt>
                <c:pt idx="770">
                  <c:v>42260</c:v>
                </c:pt>
                <c:pt idx="771">
                  <c:v>42261</c:v>
                </c:pt>
                <c:pt idx="772">
                  <c:v>42262</c:v>
                </c:pt>
                <c:pt idx="773">
                  <c:v>42263</c:v>
                </c:pt>
                <c:pt idx="774">
                  <c:v>42264</c:v>
                </c:pt>
                <c:pt idx="775">
                  <c:v>42265</c:v>
                </c:pt>
                <c:pt idx="776">
                  <c:v>42266</c:v>
                </c:pt>
                <c:pt idx="777">
                  <c:v>42267</c:v>
                </c:pt>
                <c:pt idx="778">
                  <c:v>42268</c:v>
                </c:pt>
                <c:pt idx="779">
                  <c:v>42269</c:v>
                </c:pt>
                <c:pt idx="780">
                  <c:v>42270</c:v>
                </c:pt>
                <c:pt idx="781">
                  <c:v>42271</c:v>
                </c:pt>
                <c:pt idx="782">
                  <c:v>42272</c:v>
                </c:pt>
                <c:pt idx="783">
                  <c:v>42273</c:v>
                </c:pt>
                <c:pt idx="784">
                  <c:v>42274</c:v>
                </c:pt>
                <c:pt idx="785">
                  <c:v>42275</c:v>
                </c:pt>
                <c:pt idx="786">
                  <c:v>42276</c:v>
                </c:pt>
                <c:pt idx="787">
                  <c:v>42277</c:v>
                </c:pt>
              </c:numCache>
            </c:numRef>
          </c:xVal>
          <c:yVal>
            <c:numRef>
              <c:f>'Fig 2.12'!$E$35:$E$822</c:f>
              <c:numCache>
                <c:formatCode>0.0</c:formatCode>
                <c:ptCount val="788"/>
                <c:pt idx="0">
                  <c:v>784.24285714285725</c:v>
                </c:pt>
                <c:pt idx="1">
                  <c:v>763.00000000000011</c:v>
                </c:pt>
                <c:pt idx="2">
                  <c:v>751.51428571428573</c:v>
                </c:pt>
                <c:pt idx="3">
                  <c:v>742</c:v>
                </c:pt>
                <c:pt idx="4">
                  <c:v>743</c:v>
                </c:pt>
                <c:pt idx="5">
                  <c:v>759.38571428571424</c:v>
                </c:pt>
                <c:pt idx="6">
                  <c:v>777.31428571428569</c:v>
                </c:pt>
                <c:pt idx="7">
                  <c:v>790.642857142857</c:v>
                </c:pt>
                <c:pt idx="8">
                  <c:v>793.28571428571433</c:v>
                </c:pt>
                <c:pt idx="9">
                  <c:v>797.8</c:v>
                </c:pt>
                <c:pt idx="10">
                  <c:v>809.01428571428573</c:v>
                </c:pt>
                <c:pt idx="11">
                  <c:v>825.78571428571445</c:v>
                </c:pt>
                <c:pt idx="12">
                  <c:v>814.68571428571443</c:v>
                </c:pt>
                <c:pt idx="13">
                  <c:v>803.34285714285727</c:v>
                </c:pt>
                <c:pt idx="14">
                  <c:v>798.82857142857142</c:v>
                </c:pt>
                <c:pt idx="15">
                  <c:v>807.5428571428572</c:v>
                </c:pt>
                <c:pt idx="16">
                  <c:v>810.4</c:v>
                </c:pt>
                <c:pt idx="17">
                  <c:v>807.37142857142862</c:v>
                </c:pt>
                <c:pt idx="18">
                  <c:v>798.98571428571427</c:v>
                </c:pt>
                <c:pt idx="19">
                  <c:v>799.80000000000007</c:v>
                </c:pt>
                <c:pt idx="20">
                  <c:v>797.35714285714289</c:v>
                </c:pt>
                <c:pt idx="21">
                  <c:v>799.32857142857142</c:v>
                </c:pt>
                <c:pt idx="22">
                  <c:v>796.61428571428576</c:v>
                </c:pt>
                <c:pt idx="23">
                  <c:v>796.51428571428573</c:v>
                </c:pt>
                <c:pt idx="24">
                  <c:v>798.25714285714287</c:v>
                </c:pt>
                <c:pt idx="25">
                  <c:v>802.68571428571431</c:v>
                </c:pt>
                <c:pt idx="26">
                  <c:v>808.85714285714289</c:v>
                </c:pt>
                <c:pt idx="27">
                  <c:v>813.95714285714291</c:v>
                </c:pt>
                <c:pt idx="28">
                  <c:v>810.42857142857144</c:v>
                </c:pt>
                <c:pt idx="29">
                  <c:v>814.51428571428573</c:v>
                </c:pt>
                <c:pt idx="30">
                  <c:v>808.2</c:v>
                </c:pt>
                <c:pt idx="31">
                  <c:v>804.4</c:v>
                </c:pt>
                <c:pt idx="32">
                  <c:v>807.62857142857149</c:v>
                </c:pt>
                <c:pt idx="33">
                  <c:v>814.07142857142867</c:v>
                </c:pt>
                <c:pt idx="34">
                  <c:v>818.67142857142869</c:v>
                </c:pt>
                <c:pt idx="35">
                  <c:v>818.25714285714287</c:v>
                </c:pt>
                <c:pt idx="36">
                  <c:v>816.65714285714296</c:v>
                </c:pt>
                <c:pt idx="37">
                  <c:v>816.84285714285704</c:v>
                </c:pt>
                <c:pt idx="38">
                  <c:v>820.75714285714275</c:v>
                </c:pt>
                <c:pt idx="39">
                  <c:v>820.91428571428582</c:v>
                </c:pt>
                <c:pt idx="40">
                  <c:v>820.78571428571433</c:v>
                </c:pt>
                <c:pt idx="41">
                  <c:v>818.6857142857142</c:v>
                </c:pt>
                <c:pt idx="42">
                  <c:v>834.52857142857124</c:v>
                </c:pt>
                <c:pt idx="43">
                  <c:v>841.02857142857124</c:v>
                </c:pt>
                <c:pt idx="44">
                  <c:v>852.82857142857131</c:v>
                </c:pt>
                <c:pt idx="45">
                  <c:v>858.44285714285706</c:v>
                </c:pt>
                <c:pt idx="46">
                  <c:v>862.0999999999998</c:v>
                </c:pt>
                <c:pt idx="47">
                  <c:v>858.57142857142844</c:v>
                </c:pt>
                <c:pt idx="48">
                  <c:v>857.3</c:v>
                </c:pt>
                <c:pt idx="49">
                  <c:v>845.47142857142865</c:v>
                </c:pt>
                <c:pt idx="50">
                  <c:v>835.08571428571429</c:v>
                </c:pt>
                <c:pt idx="51">
                  <c:v>827.81428571428569</c:v>
                </c:pt>
                <c:pt idx="52">
                  <c:v>818.91428571428571</c:v>
                </c:pt>
                <c:pt idx="53">
                  <c:v>810.4571428571428</c:v>
                </c:pt>
                <c:pt idx="54">
                  <c:v>802.41428571428571</c:v>
                </c:pt>
                <c:pt idx="55">
                  <c:v>804.52857142857135</c:v>
                </c:pt>
                <c:pt idx="56">
                  <c:v>813.11428571428564</c:v>
                </c:pt>
                <c:pt idx="57">
                  <c:v>816.69999999999993</c:v>
                </c:pt>
                <c:pt idx="58">
                  <c:v>815.65714285714296</c:v>
                </c:pt>
                <c:pt idx="59">
                  <c:v>816.57142857142856</c:v>
                </c:pt>
                <c:pt idx="60">
                  <c:v>815.05714285714282</c:v>
                </c:pt>
                <c:pt idx="61">
                  <c:v>819.65714285714296</c:v>
                </c:pt>
                <c:pt idx="62">
                  <c:v>823.21428571428555</c:v>
                </c:pt>
                <c:pt idx="63">
                  <c:v>801.52857142857135</c:v>
                </c:pt>
                <c:pt idx="64">
                  <c:v>800.05714285714282</c:v>
                </c:pt>
                <c:pt idx="65">
                  <c:v>796.94285714285706</c:v>
                </c:pt>
                <c:pt idx="66">
                  <c:v>792.12857142857138</c:v>
                </c:pt>
                <c:pt idx="67">
                  <c:v>784.95714285714268</c:v>
                </c:pt>
                <c:pt idx="68">
                  <c:v>780.62857142857138</c:v>
                </c:pt>
                <c:pt idx="69">
                  <c:v>770.78571428571433</c:v>
                </c:pt>
                <c:pt idx="70">
                  <c:v>774.15714285714273</c:v>
                </c:pt>
                <c:pt idx="71">
                  <c:v>769.55714285714282</c:v>
                </c:pt>
                <c:pt idx="72">
                  <c:v>768.19999999999993</c:v>
                </c:pt>
                <c:pt idx="73">
                  <c:v>772.87142857142862</c:v>
                </c:pt>
                <c:pt idx="74">
                  <c:v>784.34285714285704</c:v>
                </c:pt>
                <c:pt idx="75">
                  <c:v>794.4</c:v>
                </c:pt>
                <c:pt idx="76">
                  <c:v>806.15714285714296</c:v>
                </c:pt>
                <c:pt idx="77">
                  <c:v>815.5</c:v>
                </c:pt>
                <c:pt idx="78">
                  <c:v>816.72857142857151</c:v>
                </c:pt>
                <c:pt idx="79">
                  <c:v>820.28571428571433</c:v>
                </c:pt>
                <c:pt idx="80">
                  <c:v>830.7714285714286</c:v>
                </c:pt>
                <c:pt idx="81">
                  <c:v>819.5428571428572</c:v>
                </c:pt>
                <c:pt idx="82">
                  <c:v>815.74285714285725</c:v>
                </c:pt>
                <c:pt idx="83">
                  <c:v>812.41428571428582</c:v>
                </c:pt>
                <c:pt idx="84">
                  <c:v>811.11428571428576</c:v>
                </c:pt>
                <c:pt idx="85">
                  <c:v>814.7714285714286</c:v>
                </c:pt>
                <c:pt idx="86">
                  <c:v>822.74285714285725</c:v>
                </c:pt>
                <c:pt idx="87">
                  <c:v>820.18571428571431</c:v>
                </c:pt>
                <c:pt idx="88">
                  <c:v>832.52857142857158</c:v>
                </c:pt>
                <c:pt idx="89">
                  <c:v>830.78571428571433</c:v>
                </c:pt>
                <c:pt idx="90">
                  <c:v>831.04285714285709</c:v>
                </c:pt>
                <c:pt idx="91">
                  <c:v>830.97142857142865</c:v>
                </c:pt>
                <c:pt idx="92">
                  <c:v>825.41428571428571</c:v>
                </c:pt>
                <c:pt idx="93">
                  <c:v>816.92857142857144</c:v>
                </c:pt>
                <c:pt idx="94">
                  <c:v>810.02857142857135</c:v>
                </c:pt>
                <c:pt idx="95">
                  <c:v>803.30000000000007</c:v>
                </c:pt>
                <c:pt idx="96">
                  <c:v>803.34285714285704</c:v>
                </c:pt>
                <c:pt idx="97">
                  <c:v>797.67142857142846</c:v>
                </c:pt>
                <c:pt idx="98">
                  <c:v>791.11428571428564</c:v>
                </c:pt>
                <c:pt idx="99">
                  <c:v>795.1</c:v>
                </c:pt>
                <c:pt idx="100">
                  <c:v>797.87142857142862</c:v>
                </c:pt>
                <c:pt idx="101">
                  <c:v>800.45714285714291</c:v>
                </c:pt>
                <c:pt idx="102">
                  <c:v>807.42857142857144</c:v>
                </c:pt>
                <c:pt idx="103">
                  <c:v>811.68571428571431</c:v>
                </c:pt>
                <c:pt idx="104">
                  <c:v>813.97142857142842</c:v>
                </c:pt>
                <c:pt idx="105">
                  <c:v>818.88571428571424</c:v>
                </c:pt>
                <c:pt idx="106">
                  <c:v>822.78571428571433</c:v>
                </c:pt>
                <c:pt idx="107">
                  <c:v>837.28571428571433</c:v>
                </c:pt>
                <c:pt idx="108">
                  <c:v>834.71428571428567</c:v>
                </c:pt>
                <c:pt idx="109">
                  <c:v>832.58571428571452</c:v>
                </c:pt>
                <c:pt idx="110">
                  <c:v>826.5</c:v>
                </c:pt>
                <c:pt idx="111">
                  <c:v>824.8</c:v>
                </c:pt>
                <c:pt idx="112">
                  <c:v>829.25714285714287</c:v>
                </c:pt>
                <c:pt idx="113">
                  <c:v>827</c:v>
                </c:pt>
                <c:pt idx="114">
                  <c:v>810.74285714285725</c:v>
                </c:pt>
                <c:pt idx="115">
                  <c:v>805</c:v>
                </c:pt>
                <c:pt idx="116">
                  <c:v>805.30000000000007</c:v>
                </c:pt>
                <c:pt idx="117">
                  <c:v>802.94285714285706</c:v>
                </c:pt>
                <c:pt idx="118">
                  <c:v>796.05714285714294</c:v>
                </c:pt>
                <c:pt idx="119">
                  <c:v>787.2714285714286</c:v>
                </c:pt>
                <c:pt idx="120">
                  <c:v>779.5428571428572</c:v>
                </c:pt>
                <c:pt idx="121">
                  <c:v>773.55714285714282</c:v>
                </c:pt>
                <c:pt idx="122">
                  <c:v>774.47142857142865</c:v>
                </c:pt>
                <c:pt idx="123">
                  <c:v>771.01428571428562</c:v>
                </c:pt>
                <c:pt idx="124">
                  <c:v>775.61428571428564</c:v>
                </c:pt>
                <c:pt idx="125">
                  <c:v>780.08571428571406</c:v>
                </c:pt>
                <c:pt idx="126">
                  <c:v>791.19999999999982</c:v>
                </c:pt>
                <c:pt idx="127">
                  <c:v>798.87142857142851</c:v>
                </c:pt>
                <c:pt idx="128">
                  <c:v>814.7285714285714</c:v>
                </c:pt>
                <c:pt idx="129">
                  <c:v>832.54285714285709</c:v>
                </c:pt>
                <c:pt idx="130">
                  <c:v>830.15714285714273</c:v>
                </c:pt>
                <c:pt idx="131">
                  <c:v>837.69999999999993</c:v>
                </c:pt>
                <c:pt idx="132">
                  <c:v>851.15714285714296</c:v>
                </c:pt>
                <c:pt idx="133">
                  <c:v>837.68571428571431</c:v>
                </c:pt>
                <c:pt idx="134">
                  <c:v>821.27142857142849</c:v>
                </c:pt>
                <c:pt idx="135">
                  <c:v>802.01428571428562</c:v>
                </c:pt>
                <c:pt idx="136">
                  <c:v>778.62857142857138</c:v>
                </c:pt>
                <c:pt idx="137">
                  <c:v>773.8</c:v>
                </c:pt>
                <c:pt idx="138">
                  <c:v>757.4571428571428</c:v>
                </c:pt>
                <c:pt idx="139">
                  <c:v>738.78571428571433</c:v>
                </c:pt>
                <c:pt idx="140">
                  <c:v>738.57142857142856</c:v>
                </c:pt>
                <c:pt idx="141">
                  <c:v>739.48571428571427</c:v>
                </c:pt>
                <c:pt idx="142">
                  <c:v>739.81428571428569</c:v>
                </c:pt>
                <c:pt idx="143">
                  <c:v>739.91428571428571</c:v>
                </c:pt>
                <c:pt idx="144">
                  <c:v>738.80000000000007</c:v>
                </c:pt>
                <c:pt idx="145">
                  <c:v>742.81428571428557</c:v>
                </c:pt>
                <c:pt idx="146">
                  <c:v>732.52857142857158</c:v>
                </c:pt>
                <c:pt idx="147">
                  <c:v>728.34285714285727</c:v>
                </c:pt>
                <c:pt idx="148">
                  <c:v>747.14285714285711</c:v>
                </c:pt>
                <c:pt idx="149">
                  <c:v>757.69999999999993</c:v>
                </c:pt>
                <c:pt idx="150">
                  <c:v>761.1857142857142</c:v>
                </c:pt>
                <c:pt idx="151">
                  <c:v>765.12857142857138</c:v>
                </c:pt>
                <c:pt idx="152">
                  <c:v>761.74285714285713</c:v>
                </c:pt>
                <c:pt idx="153">
                  <c:v>779.51428571428573</c:v>
                </c:pt>
                <c:pt idx="154">
                  <c:v>787.41428571428571</c:v>
                </c:pt>
                <c:pt idx="155">
                  <c:v>779.14285714285711</c:v>
                </c:pt>
                <c:pt idx="156">
                  <c:v>778.47142857142876</c:v>
                </c:pt>
                <c:pt idx="157">
                  <c:v>805.25714285714275</c:v>
                </c:pt>
                <c:pt idx="158">
                  <c:v>810.15714285714296</c:v>
                </c:pt>
                <c:pt idx="159">
                  <c:v>810.2714285714286</c:v>
                </c:pt>
                <c:pt idx="160">
                  <c:v>813.7285714285714</c:v>
                </c:pt>
                <c:pt idx="161">
                  <c:v>814.11428571428576</c:v>
                </c:pt>
                <c:pt idx="162">
                  <c:v>819.75714285714287</c:v>
                </c:pt>
                <c:pt idx="163">
                  <c:v>821.64285714285722</c:v>
                </c:pt>
                <c:pt idx="164">
                  <c:v>803.58571428571429</c:v>
                </c:pt>
                <c:pt idx="165">
                  <c:v>806.30000000000018</c:v>
                </c:pt>
                <c:pt idx="166">
                  <c:v>819.78571428571433</c:v>
                </c:pt>
                <c:pt idx="167">
                  <c:v>831.94285714285706</c:v>
                </c:pt>
                <c:pt idx="168">
                  <c:v>839.04285714285732</c:v>
                </c:pt>
                <c:pt idx="169">
                  <c:v>852.1</c:v>
                </c:pt>
                <c:pt idx="170">
                  <c:v>843.1</c:v>
                </c:pt>
                <c:pt idx="171">
                  <c:v>837.41428571428582</c:v>
                </c:pt>
                <c:pt idx="172">
                  <c:v>838.7714285714286</c:v>
                </c:pt>
                <c:pt idx="173">
                  <c:v>827.17142857142858</c:v>
                </c:pt>
                <c:pt idx="174">
                  <c:v>806.81428571428569</c:v>
                </c:pt>
                <c:pt idx="175">
                  <c:v>796.74285714285725</c:v>
                </c:pt>
                <c:pt idx="176">
                  <c:v>780.98571428571427</c:v>
                </c:pt>
                <c:pt idx="177">
                  <c:v>790.7714285714286</c:v>
                </c:pt>
                <c:pt idx="178">
                  <c:v>798.10000000000014</c:v>
                </c:pt>
                <c:pt idx="179">
                  <c:v>788.31428571428569</c:v>
                </c:pt>
                <c:pt idx="180">
                  <c:v>790.01428571428573</c:v>
                </c:pt>
                <c:pt idx="181">
                  <c:v>801.22857142857151</c:v>
                </c:pt>
                <c:pt idx="182">
                  <c:v>817.08571428571429</c:v>
                </c:pt>
                <c:pt idx="183">
                  <c:v>815.62857142857149</c:v>
                </c:pt>
                <c:pt idx="184">
                  <c:v>813.71428571428567</c:v>
                </c:pt>
                <c:pt idx="185">
                  <c:v>810.07142857142856</c:v>
                </c:pt>
                <c:pt idx="186">
                  <c:v>812.81428571428569</c:v>
                </c:pt>
                <c:pt idx="187">
                  <c:v>814.14285714285711</c:v>
                </c:pt>
                <c:pt idx="188">
                  <c:v>808.72857142857151</c:v>
                </c:pt>
                <c:pt idx="189">
                  <c:v>799.94285714285718</c:v>
                </c:pt>
                <c:pt idx="190">
                  <c:v>805.88571428571424</c:v>
                </c:pt>
                <c:pt idx="191">
                  <c:v>809.22857142857151</c:v>
                </c:pt>
                <c:pt idx="192">
                  <c:v>808.44285714285718</c:v>
                </c:pt>
                <c:pt idx="193">
                  <c:v>809.18571428571431</c:v>
                </c:pt>
                <c:pt idx="194">
                  <c:v>805.78571428571433</c:v>
                </c:pt>
                <c:pt idx="195">
                  <c:v>801.07142857142856</c:v>
                </c:pt>
                <c:pt idx="196">
                  <c:v>800.15714285714296</c:v>
                </c:pt>
                <c:pt idx="197">
                  <c:v>801.32857142857142</c:v>
                </c:pt>
                <c:pt idx="198">
                  <c:v>801.11428571428587</c:v>
                </c:pt>
                <c:pt idx="199">
                  <c:v>803.30000000000007</c:v>
                </c:pt>
                <c:pt idx="200">
                  <c:v>815.02857142857135</c:v>
                </c:pt>
                <c:pt idx="201">
                  <c:v>815.48571428571438</c:v>
                </c:pt>
                <c:pt idx="202">
                  <c:v>821.37142857142862</c:v>
                </c:pt>
                <c:pt idx="203">
                  <c:v>820.58571428571429</c:v>
                </c:pt>
                <c:pt idx="204">
                  <c:v>813.74285714285725</c:v>
                </c:pt>
                <c:pt idx="205">
                  <c:v>798.05714285714282</c:v>
                </c:pt>
                <c:pt idx="206">
                  <c:v>797.52857142857124</c:v>
                </c:pt>
                <c:pt idx="207">
                  <c:v>797.1857142857142</c:v>
                </c:pt>
                <c:pt idx="208">
                  <c:v>803.52857142857135</c:v>
                </c:pt>
                <c:pt idx="209">
                  <c:v>809.44285714285718</c:v>
                </c:pt>
                <c:pt idx="210">
                  <c:v>810.84285714285727</c:v>
                </c:pt>
                <c:pt idx="211">
                  <c:v>811.07142857142856</c:v>
                </c:pt>
                <c:pt idx="212">
                  <c:v>821.4571428571428</c:v>
                </c:pt>
                <c:pt idx="213">
                  <c:v>820.2</c:v>
                </c:pt>
                <c:pt idx="214">
                  <c:v>809.58571428571429</c:v>
                </c:pt>
                <c:pt idx="215">
                  <c:v>802.8142857142858</c:v>
                </c:pt>
                <c:pt idx="216">
                  <c:v>788.55714285714282</c:v>
                </c:pt>
                <c:pt idx="217">
                  <c:v>786.04285714285709</c:v>
                </c:pt>
                <c:pt idx="218">
                  <c:v>784.99999999999989</c:v>
                </c:pt>
                <c:pt idx="219">
                  <c:v>781.91428571428548</c:v>
                </c:pt>
                <c:pt idx="220">
                  <c:v>775.48571428571438</c:v>
                </c:pt>
                <c:pt idx="221">
                  <c:v>768.01428571428573</c:v>
                </c:pt>
                <c:pt idx="222">
                  <c:v>765.0428571428572</c:v>
                </c:pt>
                <c:pt idx="223">
                  <c:v>747.74285714285725</c:v>
                </c:pt>
                <c:pt idx="224">
                  <c:v>749.5428571428572</c:v>
                </c:pt>
                <c:pt idx="225">
                  <c:v>755.14285714285711</c:v>
                </c:pt>
                <c:pt idx="226">
                  <c:v>757.44285714285718</c:v>
                </c:pt>
                <c:pt idx="227">
                  <c:v>761.44285714285706</c:v>
                </c:pt>
                <c:pt idx="228">
                  <c:v>766.85714285714278</c:v>
                </c:pt>
                <c:pt idx="229">
                  <c:v>773.32857142857142</c:v>
                </c:pt>
                <c:pt idx="230">
                  <c:v>791.58571428571418</c:v>
                </c:pt>
                <c:pt idx="231">
                  <c:v>789.32857142857131</c:v>
                </c:pt>
                <c:pt idx="232">
                  <c:v>779.68571428571443</c:v>
                </c:pt>
                <c:pt idx="233">
                  <c:v>778.01428571428573</c:v>
                </c:pt>
                <c:pt idx="234">
                  <c:v>777.07142857142856</c:v>
                </c:pt>
                <c:pt idx="235">
                  <c:v>773.34285714285727</c:v>
                </c:pt>
                <c:pt idx="236">
                  <c:v>770.17142857142869</c:v>
                </c:pt>
                <c:pt idx="237">
                  <c:v>770.85714285714289</c:v>
                </c:pt>
                <c:pt idx="238">
                  <c:v>767.81428571428569</c:v>
                </c:pt>
                <c:pt idx="239">
                  <c:v>768.64285714285711</c:v>
                </c:pt>
                <c:pt idx="240">
                  <c:v>763.4000000000002</c:v>
                </c:pt>
                <c:pt idx="241">
                  <c:v>772.42857142857144</c:v>
                </c:pt>
                <c:pt idx="242">
                  <c:v>775.42857142857144</c:v>
                </c:pt>
                <c:pt idx="243">
                  <c:v>776.41428571428582</c:v>
                </c:pt>
                <c:pt idx="244">
                  <c:v>776.28571428571433</c:v>
                </c:pt>
                <c:pt idx="245">
                  <c:v>761.5428571428572</c:v>
                </c:pt>
                <c:pt idx="246">
                  <c:v>758.71428571428567</c:v>
                </c:pt>
                <c:pt idx="247">
                  <c:v>786.55714285714282</c:v>
                </c:pt>
                <c:pt idx="248">
                  <c:v>772.31428571428569</c:v>
                </c:pt>
                <c:pt idx="249">
                  <c:v>773.07142857142856</c:v>
                </c:pt>
                <c:pt idx="250">
                  <c:v>774.39999999999986</c:v>
                </c:pt>
                <c:pt idx="251">
                  <c:v>771.6</c:v>
                </c:pt>
                <c:pt idx="252">
                  <c:v>787.9000000000002</c:v>
                </c:pt>
                <c:pt idx="253">
                  <c:v>791.15714285714296</c:v>
                </c:pt>
                <c:pt idx="254">
                  <c:v>764.5</c:v>
                </c:pt>
                <c:pt idx="255">
                  <c:v>762.78571428571433</c:v>
                </c:pt>
                <c:pt idx="256">
                  <c:v>757.51428571428573</c:v>
                </c:pt>
                <c:pt idx="257">
                  <c:v>751.62857142857138</c:v>
                </c:pt>
                <c:pt idx="258">
                  <c:v>751.55714285714294</c:v>
                </c:pt>
                <c:pt idx="259">
                  <c:v>753.75714285714287</c:v>
                </c:pt>
                <c:pt idx="260">
                  <c:v>758.75714285714275</c:v>
                </c:pt>
                <c:pt idx="261">
                  <c:v>766.3</c:v>
                </c:pt>
                <c:pt idx="262">
                  <c:v>775.55714285714294</c:v>
                </c:pt>
                <c:pt idx="263">
                  <c:v>781.18571428571443</c:v>
                </c:pt>
                <c:pt idx="264">
                  <c:v>782.91428571428582</c:v>
                </c:pt>
                <c:pt idx="265">
                  <c:v>778.65714285714296</c:v>
                </c:pt>
                <c:pt idx="266">
                  <c:v>770.91428571428582</c:v>
                </c:pt>
                <c:pt idx="267">
                  <c:v>764.22857142857151</c:v>
                </c:pt>
                <c:pt idx="268">
                  <c:v>758.21428571428567</c:v>
                </c:pt>
                <c:pt idx="269">
                  <c:v>756.65714285714296</c:v>
                </c:pt>
                <c:pt idx="270">
                  <c:v>757.78571428571433</c:v>
                </c:pt>
                <c:pt idx="271">
                  <c:v>762.0428571428572</c:v>
                </c:pt>
                <c:pt idx="272">
                  <c:v>769.12857142857149</c:v>
                </c:pt>
                <c:pt idx="273">
                  <c:v>775.4</c:v>
                </c:pt>
                <c:pt idx="274">
                  <c:v>776.47142857142865</c:v>
                </c:pt>
                <c:pt idx="275">
                  <c:v>776.12857142857138</c:v>
                </c:pt>
                <c:pt idx="276">
                  <c:v>774.8142857142858</c:v>
                </c:pt>
                <c:pt idx="277">
                  <c:v>770.15714285714273</c:v>
                </c:pt>
                <c:pt idx="278">
                  <c:v>769.37142857142862</c:v>
                </c:pt>
                <c:pt idx="279">
                  <c:v>773.44285714285718</c:v>
                </c:pt>
                <c:pt idx="280">
                  <c:v>776.10000000000014</c:v>
                </c:pt>
                <c:pt idx="281">
                  <c:v>774.24285714285725</c:v>
                </c:pt>
                <c:pt idx="282">
                  <c:v>774.24285714285725</c:v>
                </c:pt>
                <c:pt idx="283">
                  <c:v>771.57142857142856</c:v>
                </c:pt>
                <c:pt idx="284">
                  <c:v>777.28571428571433</c:v>
                </c:pt>
                <c:pt idx="285">
                  <c:v>771.88571428571424</c:v>
                </c:pt>
                <c:pt idx="286">
                  <c:v>769.67142857142858</c:v>
                </c:pt>
                <c:pt idx="287">
                  <c:v>766.94285714285706</c:v>
                </c:pt>
                <c:pt idx="288">
                  <c:v>774.69999999999993</c:v>
                </c:pt>
                <c:pt idx="289">
                  <c:v>776.74285714285713</c:v>
                </c:pt>
                <c:pt idx="290">
                  <c:v>771.35714285714289</c:v>
                </c:pt>
                <c:pt idx="291">
                  <c:v>757.08571428571429</c:v>
                </c:pt>
                <c:pt idx="292">
                  <c:v>758.6</c:v>
                </c:pt>
                <c:pt idx="293">
                  <c:v>758.52857142857135</c:v>
                </c:pt>
                <c:pt idx="294">
                  <c:v>759.67142857142858</c:v>
                </c:pt>
                <c:pt idx="295">
                  <c:v>752.37142857142862</c:v>
                </c:pt>
                <c:pt idx="296">
                  <c:v>753.05714285714294</c:v>
                </c:pt>
                <c:pt idx="297">
                  <c:v>767.3142857142858</c:v>
                </c:pt>
                <c:pt idx="298">
                  <c:v>795.17142857142869</c:v>
                </c:pt>
                <c:pt idx="299">
                  <c:v>816.25714285714287</c:v>
                </c:pt>
                <c:pt idx="300">
                  <c:v>827.61428571428576</c:v>
                </c:pt>
                <c:pt idx="301">
                  <c:v>827.7714285714286</c:v>
                </c:pt>
                <c:pt idx="302">
                  <c:v>802.82857142857142</c:v>
                </c:pt>
                <c:pt idx="303">
                  <c:v>809.1</c:v>
                </c:pt>
                <c:pt idx="304">
                  <c:v>828.94285714285706</c:v>
                </c:pt>
                <c:pt idx="305">
                  <c:v>823.61428571428564</c:v>
                </c:pt>
                <c:pt idx="306">
                  <c:v>809.51428571428573</c:v>
                </c:pt>
                <c:pt idx="307">
                  <c:v>799.95714285714291</c:v>
                </c:pt>
                <c:pt idx="308">
                  <c:v>800.71428571428589</c:v>
                </c:pt>
                <c:pt idx="309">
                  <c:v>825.22857142857151</c:v>
                </c:pt>
                <c:pt idx="310">
                  <c:v>834.52857142857158</c:v>
                </c:pt>
                <c:pt idx="311">
                  <c:v>813.04285714285732</c:v>
                </c:pt>
                <c:pt idx="312">
                  <c:v>807.44285714285718</c:v>
                </c:pt>
                <c:pt idx="313">
                  <c:v>810.2</c:v>
                </c:pt>
                <c:pt idx="314">
                  <c:v>813.98571428571427</c:v>
                </c:pt>
                <c:pt idx="315">
                  <c:v>817.69999999999993</c:v>
                </c:pt>
                <c:pt idx="316">
                  <c:v>823.24285714285725</c:v>
                </c:pt>
                <c:pt idx="317">
                  <c:v>818.6857142857142</c:v>
                </c:pt>
                <c:pt idx="318">
                  <c:v>827.28571428571433</c:v>
                </c:pt>
                <c:pt idx="319">
                  <c:v>832.24285714285713</c:v>
                </c:pt>
                <c:pt idx="320">
                  <c:v>847.44285714285718</c:v>
                </c:pt>
                <c:pt idx="321">
                  <c:v>864.57142857142856</c:v>
                </c:pt>
                <c:pt idx="322">
                  <c:v>874.04285714285709</c:v>
                </c:pt>
                <c:pt idx="323">
                  <c:v>885.22857142857151</c:v>
                </c:pt>
                <c:pt idx="324">
                  <c:v>885.65714285714296</c:v>
                </c:pt>
                <c:pt idx="325">
                  <c:v>880.4</c:v>
                </c:pt>
                <c:pt idx="326">
                  <c:v>875.44285714285718</c:v>
                </c:pt>
                <c:pt idx="327">
                  <c:v>860.22857142857151</c:v>
                </c:pt>
                <c:pt idx="328">
                  <c:v>845.98571428571438</c:v>
                </c:pt>
                <c:pt idx="329">
                  <c:v>836.71428571428589</c:v>
                </c:pt>
                <c:pt idx="330">
                  <c:v>831.15714285714273</c:v>
                </c:pt>
                <c:pt idx="331">
                  <c:v>834.52857142857135</c:v>
                </c:pt>
                <c:pt idx="332">
                  <c:v>843.61428571428576</c:v>
                </c:pt>
                <c:pt idx="333">
                  <c:v>851.25714285714287</c:v>
                </c:pt>
                <c:pt idx="334">
                  <c:v>858.32857142857154</c:v>
                </c:pt>
                <c:pt idx="335">
                  <c:v>866.47142857142865</c:v>
                </c:pt>
                <c:pt idx="336">
                  <c:v>892.88571428571424</c:v>
                </c:pt>
                <c:pt idx="337">
                  <c:v>922.92857142857144</c:v>
                </c:pt>
                <c:pt idx="338">
                  <c:v>941.15714285714296</c:v>
                </c:pt>
                <c:pt idx="339">
                  <c:v>921.82857142857154</c:v>
                </c:pt>
                <c:pt idx="340">
                  <c:v>920.30000000000007</c:v>
                </c:pt>
                <c:pt idx="341">
                  <c:v>924.34285714285727</c:v>
                </c:pt>
                <c:pt idx="342">
                  <c:v>926.6</c:v>
                </c:pt>
                <c:pt idx="343">
                  <c:v>916.71428571428567</c:v>
                </c:pt>
                <c:pt idx="344">
                  <c:v>896.85714285714289</c:v>
                </c:pt>
                <c:pt idx="345">
                  <c:v>873.05714285714294</c:v>
                </c:pt>
                <c:pt idx="346">
                  <c:v>891.41428571428582</c:v>
                </c:pt>
                <c:pt idx="347">
                  <c:v>887.01428571428573</c:v>
                </c:pt>
                <c:pt idx="348">
                  <c:v>883.8142857142858</c:v>
                </c:pt>
                <c:pt idx="349">
                  <c:v>887.51428571428573</c:v>
                </c:pt>
                <c:pt idx="350">
                  <c:v>889.15714285714296</c:v>
                </c:pt>
                <c:pt idx="351">
                  <c:v>887.9571428571428</c:v>
                </c:pt>
                <c:pt idx="352">
                  <c:v>890.47142857142865</c:v>
                </c:pt>
                <c:pt idx="353">
                  <c:v>874.97142857142865</c:v>
                </c:pt>
                <c:pt idx="354">
                  <c:v>872.64285714285711</c:v>
                </c:pt>
                <c:pt idx="355">
                  <c:v>871.55714285714282</c:v>
                </c:pt>
                <c:pt idx="356">
                  <c:v>861.4571428571428</c:v>
                </c:pt>
                <c:pt idx="357">
                  <c:v>846.4</c:v>
                </c:pt>
                <c:pt idx="358">
                  <c:v>838.85714285714289</c:v>
                </c:pt>
                <c:pt idx="359">
                  <c:v>840.5</c:v>
                </c:pt>
                <c:pt idx="360">
                  <c:v>847.58571428571429</c:v>
                </c:pt>
                <c:pt idx="361">
                  <c:v>840.5428571428572</c:v>
                </c:pt>
                <c:pt idx="362">
                  <c:v>828.01428571428562</c:v>
                </c:pt>
                <c:pt idx="363">
                  <c:v>811</c:v>
                </c:pt>
                <c:pt idx="364">
                  <c:v>799.30000000000007</c:v>
                </c:pt>
                <c:pt idx="365">
                  <c:v>785.32857142857142</c:v>
                </c:pt>
                <c:pt idx="366">
                  <c:v>766.9</c:v>
                </c:pt>
                <c:pt idx="367">
                  <c:v>749.65714285714296</c:v>
                </c:pt>
                <c:pt idx="368">
                  <c:v>742.14285714285711</c:v>
                </c:pt>
                <c:pt idx="369">
                  <c:v>735.5</c:v>
                </c:pt>
                <c:pt idx="370">
                  <c:v>730.78571428571433</c:v>
                </c:pt>
                <c:pt idx="371">
                  <c:v>728.30000000000007</c:v>
                </c:pt>
                <c:pt idx="372">
                  <c:v>728.22857142857151</c:v>
                </c:pt>
                <c:pt idx="373">
                  <c:v>736.05714285714282</c:v>
                </c:pt>
                <c:pt idx="374">
                  <c:v>741.94285714285718</c:v>
                </c:pt>
                <c:pt idx="375">
                  <c:v>746.44285714285718</c:v>
                </c:pt>
                <c:pt idx="376">
                  <c:v>748.28571428571411</c:v>
                </c:pt>
                <c:pt idx="377">
                  <c:v>753.42857142857133</c:v>
                </c:pt>
                <c:pt idx="378">
                  <c:v>746.95714285714268</c:v>
                </c:pt>
                <c:pt idx="379">
                  <c:v>752.57142857142856</c:v>
                </c:pt>
                <c:pt idx="380">
                  <c:v>741.92857142857133</c:v>
                </c:pt>
                <c:pt idx="381">
                  <c:v>740.07142857142856</c:v>
                </c:pt>
                <c:pt idx="382">
                  <c:v>739.75714285714287</c:v>
                </c:pt>
                <c:pt idx="383">
                  <c:v>740.19999999999993</c:v>
                </c:pt>
                <c:pt idx="384">
                  <c:v>739.62857142857149</c:v>
                </c:pt>
                <c:pt idx="385">
                  <c:v>745.84285714285704</c:v>
                </c:pt>
                <c:pt idx="386">
                  <c:v>739.88571428571436</c:v>
                </c:pt>
                <c:pt idx="387">
                  <c:v>738.99999999999989</c:v>
                </c:pt>
                <c:pt idx="388">
                  <c:v>736.357142857143</c:v>
                </c:pt>
                <c:pt idx="389">
                  <c:v>735.64285714285711</c:v>
                </c:pt>
                <c:pt idx="390">
                  <c:v>727.92857142857144</c:v>
                </c:pt>
                <c:pt idx="391">
                  <c:v>724.82857142857142</c:v>
                </c:pt>
                <c:pt idx="392">
                  <c:v>718.87142857142862</c:v>
                </c:pt>
                <c:pt idx="393">
                  <c:v>709.75714285714275</c:v>
                </c:pt>
                <c:pt idx="394">
                  <c:v>711.07142857142856</c:v>
                </c:pt>
                <c:pt idx="395">
                  <c:v>709.92857142857144</c:v>
                </c:pt>
                <c:pt idx="396">
                  <c:v>706.57142857142856</c:v>
                </c:pt>
                <c:pt idx="397">
                  <c:v>712.24285714285713</c:v>
                </c:pt>
                <c:pt idx="398">
                  <c:v>712.52857142857135</c:v>
                </c:pt>
                <c:pt idx="399">
                  <c:v>721.12857142857149</c:v>
                </c:pt>
                <c:pt idx="400">
                  <c:v>731.7</c:v>
                </c:pt>
                <c:pt idx="401">
                  <c:v>735.32857142857154</c:v>
                </c:pt>
                <c:pt idx="402">
                  <c:v>736.84285714285727</c:v>
                </c:pt>
                <c:pt idx="403">
                  <c:v>741.50000000000011</c:v>
                </c:pt>
                <c:pt idx="404">
                  <c:v>748.24285714285713</c:v>
                </c:pt>
                <c:pt idx="405">
                  <c:v>751.9571428571428</c:v>
                </c:pt>
                <c:pt idx="406">
                  <c:v>754.72857142857151</c:v>
                </c:pt>
                <c:pt idx="407">
                  <c:v>769.55714285714282</c:v>
                </c:pt>
                <c:pt idx="408">
                  <c:v>774.58571428571429</c:v>
                </c:pt>
                <c:pt idx="409">
                  <c:v>779.61428571428564</c:v>
                </c:pt>
                <c:pt idx="410">
                  <c:v>781.68571428571431</c:v>
                </c:pt>
                <c:pt idx="411">
                  <c:v>787.77142857142849</c:v>
                </c:pt>
                <c:pt idx="412">
                  <c:v>797.24285714285713</c:v>
                </c:pt>
                <c:pt idx="413">
                  <c:v>801.61428571428576</c:v>
                </c:pt>
                <c:pt idx="414">
                  <c:v>792.78571428571433</c:v>
                </c:pt>
                <c:pt idx="415">
                  <c:v>784.52857142857158</c:v>
                </c:pt>
                <c:pt idx="416">
                  <c:v>785.14285714285711</c:v>
                </c:pt>
                <c:pt idx="417">
                  <c:v>786.61428571428576</c:v>
                </c:pt>
                <c:pt idx="418">
                  <c:v>780.10000000000014</c:v>
                </c:pt>
                <c:pt idx="419">
                  <c:v>782.11428571428564</c:v>
                </c:pt>
                <c:pt idx="420">
                  <c:v>779.9</c:v>
                </c:pt>
                <c:pt idx="421">
                  <c:v>772.05714285714282</c:v>
                </c:pt>
                <c:pt idx="422">
                  <c:v>772.4571428571428</c:v>
                </c:pt>
                <c:pt idx="423">
                  <c:v>773.51428571428573</c:v>
                </c:pt>
                <c:pt idx="424">
                  <c:v>768.48571428571438</c:v>
                </c:pt>
                <c:pt idx="425">
                  <c:v>769.1</c:v>
                </c:pt>
                <c:pt idx="426">
                  <c:v>762.12857142857149</c:v>
                </c:pt>
                <c:pt idx="427">
                  <c:v>759.81428571428569</c:v>
                </c:pt>
                <c:pt idx="428">
                  <c:v>765.51428571428573</c:v>
                </c:pt>
                <c:pt idx="429">
                  <c:v>766.84285714285727</c:v>
                </c:pt>
                <c:pt idx="430">
                  <c:v>771.69999999999993</c:v>
                </c:pt>
                <c:pt idx="431">
                  <c:v>788.42857142857133</c:v>
                </c:pt>
                <c:pt idx="432">
                  <c:v>794.42857142857144</c:v>
                </c:pt>
                <c:pt idx="433">
                  <c:v>789.65714285714273</c:v>
                </c:pt>
                <c:pt idx="434">
                  <c:v>789.30000000000007</c:v>
                </c:pt>
                <c:pt idx="435">
                  <c:v>788.41428571428571</c:v>
                </c:pt>
                <c:pt idx="436">
                  <c:v>793.51428571428573</c:v>
                </c:pt>
                <c:pt idx="437">
                  <c:v>792.64285714285711</c:v>
                </c:pt>
                <c:pt idx="438">
                  <c:v>782.05714285714294</c:v>
                </c:pt>
                <c:pt idx="439">
                  <c:v>779.15714285714296</c:v>
                </c:pt>
                <c:pt idx="440">
                  <c:v>787.84285714285704</c:v>
                </c:pt>
                <c:pt idx="441">
                  <c:v>794.34285714285704</c:v>
                </c:pt>
                <c:pt idx="442">
                  <c:v>799.61428571428576</c:v>
                </c:pt>
                <c:pt idx="443">
                  <c:v>803.24285714285713</c:v>
                </c:pt>
                <c:pt idx="444">
                  <c:v>804.12857142857138</c:v>
                </c:pt>
                <c:pt idx="445">
                  <c:v>809.80000000000007</c:v>
                </c:pt>
                <c:pt idx="446">
                  <c:v>808.08571428571429</c:v>
                </c:pt>
                <c:pt idx="447">
                  <c:v>805.17142857142869</c:v>
                </c:pt>
                <c:pt idx="448">
                  <c:v>805.11428571428587</c:v>
                </c:pt>
                <c:pt idx="449">
                  <c:v>807.55714285714282</c:v>
                </c:pt>
                <c:pt idx="450">
                  <c:v>809</c:v>
                </c:pt>
                <c:pt idx="451">
                  <c:v>803.50000000000011</c:v>
                </c:pt>
                <c:pt idx="452">
                  <c:v>806.68571428571443</c:v>
                </c:pt>
                <c:pt idx="453">
                  <c:v>813.55714285714282</c:v>
                </c:pt>
                <c:pt idx="454">
                  <c:v>822.58571428571452</c:v>
                </c:pt>
                <c:pt idx="455">
                  <c:v>824.11428571428576</c:v>
                </c:pt>
                <c:pt idx="456">
                  <c:v>827.3142857142858</c:v>
                </c:pt>
                <c:pt idx="457">
                  <c:v>834.87142857142862</c:v>
                </c:pt>
                <c:pt idx="458">
                  <c:v>842.4571428571428</c:v>
                </c:pt>
                <c:pt idx="459">
                  <c:v>842.02857142857158</c:v>
                </c:pt>
                <c:pt idx="460">
                  <c:v>844.35714285714289</c:v>
                </c:pt>
                <c:pt idx="461">
                  <c:v>842.47142857142876</c:v>
                </c:pt>
                <c:pt idx="462">
                  <c:v>841.27142857142883</c:v>
                </c:pt>
                <c:pt idx="463">
                  <c:v>837.25714285714287</c:v>
                </c:pt>
                <c:pt idx="464">
                  <c:v>831.14285714285711</c:v>
                </c:pt>
                <c:pt idx="465">
                  <c:v>830.11428571428587</c:v>
                </c:pt>
                <c:pt idx="466">
                  <c:v>821.57142857142867</c:v>
                </c:pt>
                <c:pt idx="467">
                  <c:v>814.25714285714298</c:v>
                </c:pt>
                <c:pt idx="468">
                  <c:v>810.52857142857158</c:v>
                </c:pt>
                <c:pt idx="469">
                  <c:v>806.9</c:v>
                </c:pt>
                <c:pt idx="470">
                  <c:v>802.71428571428567</c:v>
                </c:pt>
                <c:pt idx="471">
                  <c:v>803.52857142857135</c:v>
                </c:pt>
                <c:pt idx="472">
                  <c:v>800.65714285714296</c:v>
                </c:pt>
                <c:pt idx="473">
                  <c:v>796.51428571428573</c:v>
                </c:pt>
                <c:pt idx="474">
                  <c:v>792.9000000000002</c:v>
                </c:pt>
                <c:pt idx="475">
                  <c:v>788.61428571428576</c:v>
                </c:pt>
                <c:pt idx="476">
                  <c:v>796.42857142857144</c:v>
                </c:pt>
                <c:pt idx="477">
                  <c:v>800.60000000000014</c:v>
                </c:pt>
                <c:pt idx="478">
                  <c:v>798.62857142857138</c:v>
                </c:pt>
                <c:pt idx="479">
                  <c:v>794.44285714285706</c:v>
                </c:pt>
                <c:pt idx="480">
                  <c:v>796.85714285714289</c:v>
                </c:pt>
                <c:pt idx="481">
                  <c:v>797.31428571428569</c:v>
                </c:pt>
                <c:pt idx="482">
                  <c:v>796.18571428571431</c:v>
                </c:pt>
                <c:pt idx="483">
                  <c:v>783.64285714285711</c:v>
                </c:pt>
                <c:pt idx="484">
                  <c:v>777.42857142857144</c:v>
                </c:pt>
                <c:pt idx="485">
                  <c:v>771.27142857142849</c:v>
                </c:pt>
                <c:pt idx="486">
                  <c:v>770.17142857142858</c:v>
                </c:pt>
                <c:pt idx="487">
                  <c:v>768.67142857142858</c:v>
                </c:pt>
                <c:pt idx="488">
                  <c:v>768.9</c:v>
                </c:pt>
                <c:pt idx="489">
                  <c:v>770.78571428571433</c:v>
                </c:pt>
                <c:pt idx="490">
                  <c:v>770.82857142857131</c:v>
                </c:pt>
                <c:pt idx="491">
                  <c:v>770.44285714285718</c:v>
                </c:pt>
                <c:pt idx="492">
                  <c:v>761.44285714285718</c:v>
                </c:pt>
                <c:pt idx="493">
                  <c:v>770.82857142857142</c:v>
                </c:pt>
                <c:pt idx="494">
                  <c:v>774.95714285714291</c:v>
                </c:pt>
                <c:pt idx="495">
                  <c:v>774.98571428571438</c:v>
                </c:pt>
                <c:pt idx="496">
                  <c:v>770.98571428571427</c:v>
                </c:pt>
                <c:pt idx="497">
                  <c:v>769.2285714285714</c:v>
                </c:pt>
                <c:pt idx="498">
                  <c:v>765.2285714285714</c:v>
                </c:pt>
                <c:pt idx="499">
                  <c:v>777.5</c:v>
                </c:pt>
                <c:pt idx="500">
                  <c:v>776.9571428571428</c:v>
                </c:pt>
                <c:pt idx="501">
                  <c:v>774.5</c:v>
                </c:pt>
                <c:pt idx="502">
                  <c:v>773.28571428571411</c:v>
                </c:pt>
                <c:pt idx="503">
                  <c:v>775.31428571428569</c:v>
                </c:pt>
                <c:pt idx="504">
                  <c:v>779.82857142857131</c:v>
                </c:pt>
                <c:pt idx="505">
                  <c:v>783.8</c:v>
                </c:pt>
                <c:pt idx="506">
                  <c:v>779.58571428571429</c:v>
                </c:pt>
                <c:pt idx="507">
                  <c:v>775</c:v>
                </c:pt>
                <c:pt idx="508">
                  <c:v>777.642857142857</c:v>
                </c:pt>
                <c:pt idx="509">
                  <c:v>782.15714285714262</c:v>
                </c:pt>
                <c:pt idx="510">
                  <c:v>788.89999999999975</c:v>
                </c:pt>
                <c:pt idx="511">
                  <c:v>790.69999999999993</c:v>
                </c:pt>
                <c:pt idx="512">
                  <c:v>784.39999999999986</c:v>
                </c:pt>
                <c:pt idx="513">
                  <c:v>778.67142857142846</c:v>
                </c:pt>
                <c:pt idx="514">
                  <c:v>769.52857142857135</c:v>
                </c:pt>
                <c:pt idx="515">
                  <c:v>764.92857142857133</c:v>
                </c:pt>
                <c:pt idx="516">
                  <c:v>771.98571428571427</c:v>
                </c:pt>
                <c:pt idx="517">
                  <c:v>766.32857142857142</c:v>
                </c:pt>
                <c:pt idx="518">
                  <c:v>760.64285714285711</c:v>
                </c:pt>
                <c:pt idx="519">
                  <c:v>772.77142857142849</c:v>
                </c:pt>
                <c:pt idx="520">
                  <c:v>772.65714285714273</c:v>
                </c:pt>
                <c:pt idx="521">
                  <c:v>775.81428571428557</c:v>
                </c:pt>
                <c:pt idx="522">
                  <c:v>774.42857142857144</c:v>
                </c:pt>
                <c:pt idx="523">
                  <c:v>763.55714285714294</c:v>
                </c:pt>
                <c:pt idx="524">
                  <c:v>766.80000000000007</c:v>
                </c:pt>
                <c:pt idx="525">
                  <c:v>777.62857142857149</c:v>
                </c:pt>
                <c:pt idx="526">
                  <c:v>784.71428571428589</c:v>
                </c:pt>
                <c:pt idx="527">
                  <c:v>799.05714285714294</c:v>
                </c:pt>
                <c:pt idx="528">
                  <c:v>815.87142857142862</c:v>
                </c:pt>
                <c:pt idx="529">
                  <c:v>822.67142857142869</c:v>
                </c:pt>
                <c:pt idx="530">
                  <c:v>822.87142857142862</c:v>
                </c:pt>
                <c:pt idx="531">
                  <c:v>822.77142857142883</c:v>
                </c:pt>
                <c:pt idx="532">
                  <c:v>836.32857142857154</c:v>
                </c:pt>
                <c:pt idx="533">
                  <c:v>836.42857142857144</c:v>
                </c:pt>
                <c:pt idx="534">
                  <c:v>833.32857142857131</c:v>
                </c:pt>
                <c:pt idx="535">
                  <c:v>824.15714285714296</c:v>
                </c:pt>
                <c:pt idx="536">
                  <c:v>816.21428571428567</c:v>
                </c:pt>
                <c:pt idx="537">
                  <c:v>819.37142857142851</c:v>
                </c:pt>
                <c:pt idx="538">
                  <c:v>826.99999999999989</c:v>
                </c:pt>
                <c:pt idx="539">
                  <c:v>823.44285714285718</c:v>
                </c:pt>
                <c:pt idx="540">
                  <c:v>832.02857142857135</c:v>
                </c:pt>
                <c:pt idx="541">
                  <c:v>863.34285714285727</c:v>
                </c:pt>
                <c:pt idx="542">
                  <c:v>895.48571428571427</c:v>
                </c:pt>
                <c:pt idx="543">
                  <c:v>898.19999999999993</c:v>
                </c:pt>
                <c:pt idx="544">
                  <c:v>904.05714285714282</c:v>
                </c:pt>
                <c:pt idx="545">
                  <c:v>897.8</c:v>
                </c:pt>
                <c:pt idx="546">
                  <c:v>884.69999999999982</c:v>
                </c:pt>
                <c:pt idx="547">
                  <c:v>881.38571428571413</c:v>
                </c:pt>
                <c:pt idx="548">
                  <c:v>851.41428571428548</c:v>
                </c:pt>
                <c:pt idx="549">
                  <c:v>820.80000000000007</c:v>
                </c:pt>
                <c:pt idx="550">
                  <c:v>833.95714285714291</c:v>
                </c:pt>
                <c:pt idx="551">
                  <c:v>838.52857142857135</c:v>
                </c:pt>
                <c:pt idx="552">
                  <c:v>845.22857142857117</c:v>
                </c:pt>
                <c:pt idx="553">
                  <c:v>843.57142857142844</c:v>
                </c:pt>
                <c:pt idx="554">
                  <c:v>834.17142857142869</c:v>
                </c:pt>
                <c:pt idx="555">
                  <c:v>839.22857142857117</c:v>
                </c:pt>
                <c:pt idx="556">
                  <c:v>841.9</c:v>
                </c:pt>
                <c:pt idx="557">
                  <c:v>831.69999999999993</c:v>
                </c:pt>
                <c:pt idx="558">
                  <c:v>821.97142857142865</c:v>
                </c:pt>
                <c:pt idx="559">
                  <c:v>813.58571428571429</c:v>
                </c:pt>
                <c:pt idx="560">
                  <c:v>814.9571428571428</c:v>
                </c:pt>
                <c:pt idx="561">
                  <c:v>817.21428571428555</c:v>
                </c:pt>
                <c:pt idx="562">
                  <c:v>816.42857142857144</c:v>
                </c:pt>
                <c:pt idx="563">
                  <c:v>820.1</c:v>
                </c:pt>
                <c:pt idx="564">
                  <c:v>821.30000000000007</c:v>
                </c:pt>
                <c:pt idx="565">
                  <c:v>809.74285714285713</c:v>
                </c:pt>
                <c:pt idx="566">
                  <c:v>820.34285714285704</c:v>
                </c:pt>
                <c:pt idx="567">
                  <c:v>828.6</c:v>
                </c:pt>
                <c:pt idx="568">
                  <c:v>834.74285714285713</c:v>
                </c:pt>
                <c:pt idx="569">
                  <c:v>833.91428571428582</c:v>
                </c:pt>
                <c:pt idx="570">
                  <c:v>827.07142857142867</c:v>
                </c:pt>
                <c:pt idx="571">
                  <c:v>826.32857142857142</c:v>
                </c:pt>
                <c:pt idx="572">
                  <c:v>829.64285714285711</c:v>
                </c:pt>
                <c:pt idx="573">
                  <c:v>812.44285714285706</c:v>
                </c:pt>
                <c:pt idx="574">
                  <c:v>798.98571428571438</c:v>
                </c:pt>
                <c:pt idx="575">
                  <c:v>784.10000000000014</c:v>
                </c:pt>
                <c:pt idx="576">
                  <c:v>783.38571428571413</c:v>
                </c:pt>
                <c:pt idx="577">
                  <c:v>787.9</c:v>
                </c:pt>
                <c:pt idx="578">
                  <c:v>782.78571428571433</c:v>
                </c:pt>
                <c:pt idx="579">
                  <c:v>796.67142857142869</c:v>
                </c:pt>
                <c:pt idx="580">
                  <c:v>803.62857142857138</c:v>
                </c:pt>
                <c:pt idx="581">
                  <c:v>806.85714285714289</c:v>
                </c:pt>
                <c:pt idx="582">
                  <c:v>805.14285714285711</c:v>
                </c:pt>
                <c:pt idx="583">
                  <c:v>797.41428571428582</c:v>
                </c:pt>
                <c:pt idx="584">
                  <c:v>783.9571428571428</c:v>
                </c:pt>
                <c:pt idx="585">
                  <c:v>790.94285714285718</c:v>
                </c:pt>
                <c:pt idx="586">
                  <c:v>786.62857142857138</c:v>
                </c:pt>
                <c:pt idx="587">
                  <c:v>791.57142857142856</c:v>
                </c:pt>
                <c:pt idx="588">
                  <c:v>797.04285714285709</c:v>
                </c:pt>
                <c:pt idx="589">
                  <c:v>798.69999999999993</c:v>
                </c:pt>
                <c:pt idx="590">
                  <c:v>798.11428571428564</c:v>
                </c:pt>
                <c:pt idx="591">
                  <c:v>807.47142857142865</c:v>
                </c:pt>
                <c:pt idx="592">
                  <c:v>801.21428571428567</c:v>
                </c:pt>
                <c:pt idx="593">
                  <c:v>790.82857142857131</c:v>
                </c:pt>
                <c:pt idx="594">
                  <c:v>782.2285714285714</c:v>
                </c:pt>
                <c:pt idx="595">
                  <c:v>771.98571428571427</c:v>
                </c:pt>
                <c:pt idx="596">
                  <c:v>763.17142857142846</c:v>
                </c:pt>
                <c:pt idx="597">
                  <c:v>760.97142857142842</c:v>
                </c:pt>
                <c:pt idx="598">
                  <c:v>756.01428571428573</c:v>
                </c:pt>
                <c:pt idx="599">
                  <c:v>757.1</c:v>
                </c:pt>
                <c:pt idx="600">
                  <c:v>751.85714285714289</c:v>
                </c:pt>
                <c:pt idx="601">
                  <c:v>755.91428571428582</c:v>
                </c:pt>
                <c:pt idx="602">
                  <c:v>764.18571428571431</c:v>
                </c:pt>
                <c:pt idx="603">
                  <c:v>774.82857142857154</c:v>
                </c:pt>
                <c:pt idx="604">
                  <c:v>777.6</c:v>
                </c:pt>
                <c:pt idx="605">
                  <c:v>781.6</c:v>
                </c:pt>
                <c:pt idx="606">
                  <c:v>784.12857142857149</c:v>
                </c:pt>
                <c:pt idx="607">
                  <c:v>793.37142857142862</c:v>
                </c:pt>
                <c:pt idx="608">
                  <c:v>788.9571428571428</c:v>
                </c:pt>
                <c:pt idx="609">
                  <c:v>787.28571428571433</c:v>
                </c:pt>
                <c:pt idx="610">
                  <c:v>785.71428571428555</c:v>
                </c:pt>
                <c:pt idx="611">
                  <c:v>786.55714285714294</c:v>
                </c:pt>
                <c:pt idx="612">
                  <c:v>791.22857142857151</c:v>
                </c:pt>
                <c:pt idx="613">
                  <c:v>795.25714285714287</c:v>
                </c:pt>
                <c:pt idx="614">
                  <c:v>797.62857142857138</c:v>
                </c:pt>
                <c:pt idx="615">
                  <c:v>797.60000000000014</c:v>
                </c:pt>
                <c:pt idx="616">
                  <c:v>792.14285714285711</c:v>
                </c:pt>
                <c:pt idx="617">
                  <c:v>790.80000000000007</c:v>
                </c:pt>
                <c:pt idx="618">
                  <c:v>790.95714285714291</c:v>
                </c:pt>
                <c:pt idx="619">
                  <c:v>786.44285714285718</c:v>
                </c:pt>
                <c:pt idx="620">
                  <c:v>782.7</c:v>
                </c:pt>
                <c:pt idx="621">
                  <c:v>777.25714285714287</c:v>
                </c:pt>
                <c:pt idx="622">
                  <c:v>776.01428571428562</c:v>
                </c:pt>
                <c:pt idx="623">
                  <c:v>777.88571428571424</c:v>
                </c:pt>
                <c:pt idx="624">
                  <c:v>786.41428571428571</c:v>
                </c:pt>
                <c:pt idx="625">
                  <c:v>791.55714285714282</c:v>
                </c:pt>
                <c:pt idx="626">
                  <c:v>797.94285714285706</c:v>
                </c:pt>
                <c:pt idx="627">
                  <c:v>795.85714285714278</c:v>
                </c:pt>
                <c:pt idx="628">
                  <c:v>802.02857142857124</c:v>
                </c:pt>
                <c:pt idx="629">
                  <c:v>803.5428571428572</c:v>
                </c:pt>
                <c:pt idx="630">
                  <c:v>807.67142857142858</c:v>
                </c:pt>
                <c:pt idx="631">
                  <c:v>798.85714285714289</c:v>
                </c:pt>
                <c:pt idx="632">
                  <c:v>797.07142857142856</c:v>
                </c:pt>
                <c:pt idx="633">
                  <c:v>784.27142857142849</c:v>
                </c:pt>
                <c:pt idx="634">
                  <c:v>788.28571428571433</c:v>
                </c:pt>
                <c:pt idx="635">
                  <c:v>784.9</c:v>
                </c:pt>
                <c:pt idx="636">
                  <c:v>794.9</c:v>
                </c:pt>
                <c:pt idx="637">
                  <c:v>792.48571428571438</c:v>
                </c:pt>
                <c:pt idx="638">
                  <c:v>792.17142857142858</c:v>
                </c:pt>
                <c:pt idx="639">
                  <c:v>791.42857142857144</c:v>
                </c:pt>
                <c:pt idx="640">
                  <c:v>798.9571428571428</c:v>
                </c:pt>
                <c:pt idx="641">
                  <c:v>801.28571428571433</c:v>
                </c:pt>
                <c:pt idx="642">
                  <c:v>800.84285714285727</c:v>
                </c:pt>
                <c:pt idx="643">
                  <c:v>794.82857142857154</c:v>
                </c:pt>
                <c:pt idx="644">
                  <c:v>780.5</c:v>
                </c:pt>
                <c:pt idx="645">
                  <c:v>799.11428571428576</c:v>
                </c:pt>
                <c:pt idx="646">
                  <c:v>792.44285714285718</c:v>
                </c:pt>
                <c:pt idx="647">
                  <c:v>787.25714285714287</c:v>
                </c:pt>
                <c:pt idx="648">
                  <c:v>786.25714285714287</c:v>
                </c:pt>
                <c:pt idx="649">
                  <c:v>793.67142857142858</c:v>
                </c:pt>
                <c:pt idx="650">
                  <c:v>805.41428571428571</c:v>
                </c:pt>
                <c:pt idx="651">
                  <c:v>821.54285714285709</c:v>
                </c:pt>
                <c:pt idx="652">
                  <c:v>809.71428571428567</c:v>
                </c:pt>
                <c:pt idx="653">
                  <c:v>820.88571428571424</c:v>
                </c:pt>
                <c:pt idx="654">
                  <c:v>828.48571428571427</c:v>
                </c:pt>
                <c:pt idx="655">
                  <c:v>831.91428571428582</c:v>
                </c:pt>
                <c:pt idx="656">
                  <c:v>831.22857142857151</c:v>
                </c:pt>
                <c:pt idx="657">
                  <c:v>821.28571428571433</c:v>
                </c:pt>
                <c:pt idx="658">
                  <c:v>825.4</c:v>
                </c:pt>
                <c:pt idx="659">
                  <c:v>827.34285714285704</c:v>
                </c:pt>
                <c:pt idx="660">
                  <c:v>821.77142857142849</c:v>
                </c:pt>
                <c:pt idx="661">
                  <c:v>822.75714285714287</c:v>
                </c:pt>
                <c:pt idx="662">
                  <c:v>830.78571428571445</c:v>
                </c:pt>
                <c:pt idx="663">
                  <c:v>841</c:v>
                </c:pt>
                <c:pt idx="664">
                  <c:v>855.85714285714289</c:v>
                </c:pt>
                <c:pt idx="665">
                  <c:v>864.32857142857142</c:v>
                </c:pt>
                <c:pt idx="666">
                  <c:v>864.25714285714275</c:v>
                </c:pt>
                <c:pt idx="667">
                  <c:v>869.92857142857144</c:v>
                </c:pt>
                <c:pt idx="668">
                  <c:v>873.01428571428573</c:v>
                </c:pt>
                <c:pt idx="669">
                  <c:v>870.97142857142865</c:v>
                </c:pt>
                <c:pt idx="670">
                  <c:v>865.85714285714289</c:v>
                </c:pt>
                <c:pt idx="671">
                  <c:v>852.78571428571433</c:v>
                </c:pt>
                <c:pt idx="672">
                  <c:v>846.05714285714282</c:v>
                </c:pt>
                <c:pt idx="673">
                  <c:v>846.21428571428567</c:v>
                </c:pt>
                <c:pt idx="674">
                  <c:v>844.48571428571438</c:v>
                </c:pt>
                <c:pt idx="675">
                  <c:v>843.21428571428567</c:v>
                </c:pt>
                <c:pt idx="676">
                  <c:v>840.75714285714287</c:v>
                </c:pt>
                <c:pt idx="677">
                  <c:v>836.71428571428567</c:v>
                </c:pt>
                <c:pt idx="678">
                  <c:v>838.4571428571428</c:v>
                </c:pt>
                <c:pt idx="679">
                  <c:v>836.31428571428569</c:v>
                </c:pt>
                <c:pt idx="680">
                  <c:v>837.91428571428571</c:v>
                </c:pt>
                <c:pt idx="681">
                  <c:v>846.8</c:v>
                </c:pt>
                <c:pt idx="682">
                  <c:v>846.94285714285706</c:v>
                </c:pt>
                <c:pt idx="683">
                  <c:v>843.17142857142846</c:v>
                </c:pt>
                <c:pt idx="684">
                  <c:v>846.41428571428582</c:v>
                </c:pt>
                <c:pt idx="685">
                  <c:v>847.5</c:v>
                </c:pt>
                <c:pt idx="686">
                  <c:v>859.30000000000007</c:v>
                </c:pt>
                <c:pt idx="687">
                  <c:v>876.18571428571443</c:v>
                </c:pt>
                <c:pt idx="688">
                  <c:v>892.75714285714298</c:v>
                </c:pt>
                <c:pt idx="689">
                  <c:v>896.10000000000014</c:v>
                </c:pt>
                <c:pt idx="690">
                  <c:v>903.68571428571431</c:v>
                </c:pt>
                <c:pt idx="691">
                  <c:v>908.1</c:v>
                </c:pt>
                <c:pt idx="692">
                  <c:v>904.91428571428571</c:v>
                </c:pt>
                <c:pt idx="693">
                  <c:v>887.42857142857144</c:v>
                </c:pt>
                <c:pt idx="694">
                  <c:v>861.64285714285711</c:v>
                </c:pt>
                <c:pt idx="695">
                  <c:v>824.64285714285711</c:v>
                </c:pt>
                <c:pt idx="696">
                  <c:v>822.61428571428564</c:v>
                </c:pt>
                <c:pt idx="697">
                  <c:v>826.35714285714289</c:v>
                </c:pt>
                <c:pt idx="698">
                  <c:v>824.95714285714291</c:v>
                </c:pt>
                <c:pt idx="699">
                  <c:v>831.61428571428587</c:v>
                </c:pt>
                <c:pt idx="700">
                  <c:v>842.4000000000002</c:v>
                </c:pt>
                <c:pt idx="701">
                  <c:v>854.28571428571433</c:v>
                </c:pt>
                <c:pt idx="702">
                  <c:v>873.6</c:v>
                </c:pt>
                <c:pt idx="703">
                  <c:v>873.9</c:v>
                </c:pt>
                <c:pt idx="704">
                  <c:v>869.30000000000007</c:v>
                </c:pt>
                <c:pt idx="705">
                  <c:v>868.57142857142856</c:v>
                </c:pt>
                <c:pt idx="706">
                  <c:v>865.61428571428564</c:v>
                </c:pt>
                <c:pt idx="707">
                  <c:v>877.80000000000007</c:v>
                </c:pt>
                <c:pt idx="708">
                  <c:v>876.0428571428572</c:v>
                </c:pt>
                <c:pt idx="709">
                  <c:v>877.68571428571431</c:v>
                </c:pt>
                <c:pt idx="710">
                  <c:v>875.88571428571413</c:v>
                </c:pt>
                <c:pt idx="711">
                  <c:v>873.69999999999993</c:v>
                </c:pt>
                <c:pt idx="712">
                  <c:v>871.82857142857142</c:v>
                </c:pt>
                <c:pt idx="713">
                  <c:v>873.97142857142876</c:v>
                </c:pt>
                <c:pt idx="714">
                  <c:v>858.51428571428562</c:v>
                </c:pt>
                <c:pt idx="715">
                  <c:v>860.37142857142862</c:v>
                </c:pt>
                <c:pt idx="716">
                  <c:v>856.25714285714287</c:v>
                </c:pt>
                <c:pt idx="717">
                  <c:v>861.4571428571428</c:v>
                </c:pt>
                <c:pt idx="718">
                  <c:v>867.91428571428571</c:v>
                </c:pt>
                <c:pt idx="719">
                  <c:v>872.91428571428582</c:v>
                </c:pt>
                <c:pt idx="720">
                  <c:v>873.57142857142844</c:v>
                </c:pt>
                <c:pt idx="721">
                  <c:v>887.5428571428572</c:v>
                </c:pt>
                <c:pt idx="722">
                  <c:v>901.98571428571427</c:v>
                </c:pt>
                <c:pt idx="723">
                  <c:v>918.80000000000007</c:v>
                </c:pt>
                <c:pt idx="724">
                  <c:v>919.58571428571429</c:v>
                </c:pt>
                <c:pt idx="725">
                  <c:v>914.6</c:v>
                </c:pt>
                <c:pt idx="726">
                  <c:v>912.85714285714289</c:v>
                </c:pt>
                <c:pt idx="727">
                  <c:v>912.02857142857135</c:v>
                </c:pt>
                <c:pt idx="728">
                  <c:v>904.54285714285709</c:v>
                </c:pt>
                <c:pt idx="729">
                  <c:v>896.62857142857138</c:v>
                </c:pt>
                <c:pt idx="730">
                  <c:v>886.01428571428551</c:v>
                </c:pt>
                <c:pt idx="731">
                  <c:v>890.24285714285702</c:v>
                </c:pt>
                <c:pt idx="732">
                  <c:v>894.82857142857131</c:v>
                </c:pt>
                <c:pt idx="733">
                  <c:v>899.65714285714273</c:v>
                </c:pt>
                <c:pt idx="734">
                  <c:v>905.1857142857142</c:v>
                </c:pt>
                <c:pt idx="735">
                  <c:v>908.38571428571424</c:v>
                </c:pt>
                <c:pt idx="736">
                  <c:v>906.4571428571428</c:v>
                </c:pt>
                <c:pt idx="737">
                  <c:v>907.07142857142867</c:v>
                </c:pt>
                <c:pt idx="738">
                  <c:v>906.54285714285732</c:v>
                </c:pt>
                <c:pt idx="739">
                  <c:v>898.17142857142869</c:v>
                </c:pt>
                <c:pt idx="740">
                  <c:v>887.91428571428571</c:v>
                </c:pt>
                <c:pt idx="741">
                  <c:v>881.18571428571443</c:v>
                </c:pt>
                <c:pt idx="742">
                  <c:v>872.08571428571429</c:v>
                </c:pt>
                <c:pt idx="743">
                  <c:v>865.0428571428572</c:v>
                </c:pt>
                <c:pt idx="744">
                  <c:v>860.28571428571433</c:v>
                </c:pt>
                <c:pt idx="745">
                  <c:v>853.11428571428576</c:v>
                </c:pt>
                <c:pt idx="746">
                  <c:v>859.17142857142858</c:v>
                </c:pt>
                <c:pt idx="747">
                  <c:v>858.80000000000007</c:v>
                </c:pt>
                <c:pt idx="748">
                  <c:v>855.94285714285718</c:v>
                </c:pt>
                <c:pt idx="749">
                  <c:v>856.94285714285718</c:v>
                </c:pt>
                <c:pt idx="750">
                  <c:v>852.98571428571438</c:v>
                </c:pt>
                <c:pt idx="751">
                  <c:v>849.12857142857149</c:v>
                </c:pt>
                <c:pt idx="752">
                  <c:v>845.75714285714287</c:v>
                </c:pt>
                <c:pt idx="753">
                  <c:v>839.97142857142865</c:v>
                </c:pt>
                <c:pt idx="754">
                  <c:v>843.61428571428587</c:v>
                </c:pt>
                <c:pt idx="755">
                  <c:v>846.78571428571433</c:v>
                </c:pt>
                <c:pt idx="756">
                  <c:v>849.12857142857149</c:v>
                </c:pt>
                <c:pt idx="757">
                  <c:v>856.42857142857156</c:v>
                </c:pt>
                <c:pt idx="758">
                  <c:v>855.72857142857151</c:v>
                </c:pt>
                <c:pt idx="759">
                  <c:v>848.64285714285722</c:v>
                </c:pt>
                <c:pt idx="760">
                  <c:v>843.00000000000011</c:v>
                </c:pt>
                <c:pt idx="761">
                  <c:v>835.78571428571433</c:v>
                </c:pt>
                <c:pt idx="762">
                  <c:v>823.15714285714296</c:v>
                </c:pt>
                <c:pt idx="763">
                  <c:v>811.14285714285745</c:v>
                </c:pt>
                <c:pt idx="764">
                  <c:v>808.57142857142856</c:v>
                </c:pt>
                <c:pt idx="765">
                  <c:v>805.52857142857158</c:v>
                </c:pt>
                <c:pt idx="766">
                  <c:v>807.08571428571429</c:v>
                </c:pt>
                <c:pt idx="767">
                  <c:v>810.64285714285711</c:v>
                </c:pt>
                <c:pt idx="768">
                  <c:v>812.77142857142849</c:v>
                </c:pt>
                <c:pt idx="769">
                  <c:v>820.11428571428576</c:v>
                </c:pt>
                <c:pt idx="770">
                  <c:v>828.9</c:v>
                </c:pt>
                <c:pt idx="771">
                  <c:v>826.64285714285722</c:v>
                </c:pt>
                <c:pt idx="772">
                  <c:v>829.68571428571443</c:v>
                </c:pt>
                <c:pt idx="773">
                  <c:v>838.18571428571431</c:v>
                </c:pt>
                <c:pt idx="774">
                  <c:v>846.94285714285718</c:v>
                </c:pt>
                <c:pt idx="775">
                  <c:v>846.87142857142862</c:v>
                </c:pt>
                <c:pt idx="776">
                  <c:v>854.41428571428582</c:v>
                </c:pt>
                <c:pt idx="777">
                  <c:v>845.42857142857144</c:v>
                </c:pt>
                <c:pt idx="778">
                  <c:v>836.57142857142856</c:v>
                </c:pt>
                <c:pt idx="779">
                  <c:v>841.8142857142858</c:v>
                </c:pt>
                <c:pt idx="780">
                  <c:v>837.55714285714282</c:v>
                </c:pt>
                <c:pt idx="781">
                  <c:v>829.57142857142856</c:v>
                </c:pt>
                <c:pt idx="782">
                  <c:v>828.98571428571438</c:v>
                </c:pt>
                <c:pt idx="783">
                  <c:v>819.08571428571429</c:v>
                </c:pt>
                <c:pt idx="784">
                  <c:v>824.08571428571429</c:v>
                </c:pt>
              </c:numCache>
            </c:numRef>
          </c:yVal>
          <c:smooth val="1"/>
        </c:ser>
        <c:ser>
          <c:idx val="1"/>
          <c:order val="1"/>
          <c:tx>
            <c:strRef>
              <c:f>'Fig 2.12'!$F$31</c:f>
              <c:strCache>
                <c:ptCount val="1"/>
                <c:pt idx="0">
                  <c:v>DBNGP nameplate capacity</c:v>
                </c:pt>
              </c:strCache>
            </c:strRef>
          </c:tx>
          <c:spPr>
            <a:ln w="19050" cap="rnd">
              <a:solidFill>
                <a:schemeClr val="accent2"/>
              </a:solidFill>
              <a:prstDash val="sysDash"/>
              <a:round/>
            </a:ln>
            <a:effectLst/>
          </c:spPr>
          <c:marker>
            <c:symbol val="none"/>
          </c:marker>
          <c:xVal>
            <c:numRef>
              <c:f>'Fig 2.12'!$D$32:$D$822</c:f>
              <c:numCache>
                <c:formatCode>m/d/yyyy</c:formatCode>
                <c:ptCount val="791"/>
                <c:pt idx="0">
                  <c:v>41487</c:v>
                </c:pt>
                <c:pt idx="1">
                  <c:v>41488</c:v>
                </c:pt>
                <c:pt idx="2">
                  <c:v>41489</c:v>
                </c:pt>
                <c:pt idx="3">
                  <c:v>41490</c:v>
                </c:pt>
                <c:pt idx="4">
                  <c:v>41491</c:v>
                </c:pt>
                <c:pt idx="5">
                  <c:v>41492</c:v>
                </c:pt>
                <c:pt idx="6">
                  <c:v>41493</c:v>
                </c:pt>
                <c:pt idx="7">
                  <c:v>41494</c:v>
                </c:pt>
                <c:pt idx="8">
                  <c:v>41495</c:v>
                </c:pt>
                <c:pt idx="9">
                  <c:v>41496</c:v>
                </c:pt>
                <c:pt idx="10">
                  <c:v>41497</c:v>
                </c:pt>
                <c:pt idx="11">
                  <c:v>41498</c:v>
                </c:pt>
                <c:pt idx="12">
                  <c:v>41499</c:v>
                </c:pt>
                <c:pt idx="13">
                  <c:v>41500</c:v>
                </c:pt>
                <c:pt idx="14">
                  <c:v>41501</c:v>
                </c:pt>
                <c:pt idx="15">
                  <c:v>41502</c:v>
                </c:pt>
                <c:pt idx="16">
                  <c:v>41503</c:v>
                </c:pt>
                <c:pt idx="17">
                  <c:v>41504</c:v>
                </c:pt>
                <c:pt idx="18">
                  <c:v>41505</c:v>
                </c:pt>
                <c:pt idx="19">
                  <c:v>41506</c:v>
                </c:pt>
                <c:pt idx="20">
                  <c:v>41507</c:v>
                </c:pt>
                <c:pt idx="21">
                  <c:v>41508</c:v>
                </c:pt>
                <c:pt idx="22">
                  <c:v>41509</c:v>
                </c:pt>
                <c:pt idx="23">
                  <c:v>41510</c:v>
                </c:pt>
                <c:pt idx="24">
                  <c:v>41511</c:v>
                </c:pt>
                <c:pt idx="25">
                  <c:v>41512</c:v>
                </c:pt>
                <c:pt idx="26">
                  <c:v>41513</c:v>
                </c:pt>
                <c:pt idx="27">
                  <c:v>41514</c:v>
                </c:pt>
                <c:pt idx="28">
                  <c:v>41515</c:v>
                </c:pt>
                <c:pt idx="29">
                  <c:v>41516</c:v>
                </c:pt>
                <c:pt idx="30">
                  <c:v>41517</c:v>
                </c:pt>
                <c:pt idx="31">
                  <c:v>41518</c:v>
                </c:pt>
                <c:pt idx="32">
                  <c:v>41519</c:v>
                </c:pt>
                <c:pt idx="33">
                  <c:v>41520</c:v>
                </c:pt>
                <c:pt idx="34">
                  <c:v>41521</c:v>
                </c:pt>
                <c:pt idx="35">
                  <c:v>41522</c:v>
                </c:pt>
                <c:pt idx="36">
                  <c:v>41523</c:v>
                </c:pt>
                <c:pt idx="37">
                  <c:v>41524</c:v>
                </c:pt>
                <c:pt idx="38">
                  <c:v>41525</c:v>
                </c:pt>
                <c:pt idx="39">
                  <c:v>41526</c:v>
                </c:pt>
                <c:pt idx="40">
                  <c:v>41527</c:v>
                </c:pt>
                <c:pt idx="41">
                  <c:v>41528</c:v>
                </c:pt>
                <c:pt idx="42">
                  <c:v>41529</c:v>
                </c:pt>
                <c:pt idx="43">
                  <c:v>41530</c:v>
                </c:pt>
                <c:pt idx="44">
                  <c:v>41531</c:v>
                </c:pt>
                <c:pt idx="45">
                  <c:v>41532</c:v>
                </c:pt>
                <c:pt idx="46">
                  <c:v>41533</c:v>
                </c:pt>
                <c:pt idx="47">
                  <c:v>41534</c:v>
                </c:pt>
                <c:pt idx="48">
                  <c:v>41535</c:v>
                </c:pt>
                <c:pt idx="49">
                  <c:v>41536</c:v>
                </c:pt>
                <c:pt idx="50">
                  <c:v>41537</c:v>
                </c:pt>
                <c:pt idx="51">
                  <c:v>41538</c:v>
                </c:pt>
                <c:pt idx="52">
                  <c:v>41539</c:v>
                </c:pt>
                <c:pt idx="53">
                  <c:v>41540</c:v>
                </c:pt>
                <c:pt idx="54">
                  <c:v>41541</c:v>
                </c:pt>
                <c:pt idx="55">
                  <c:v>41542</c:v>
                </c:pt>
                <c:pt idx="56">
                  <c:v>41543</c:v>
                </c:pt>
                <c:pt idx="57">
                  <c:v>41544</c:v>
                </c:pt>
                <c:pt idx="58">
                  <c:v>41545</c:v>
                </c:pt>
                <c:pt idx="59">
                  <c:v>41546</c:v>
                </c:pt>
                <c:pt idx="60">
                  <c:v>41547</c:v>
                </c:pt>
                <c:pt idx="61">
                  <c:v>41548</c:v>
                </c:pt>
                <c:pt idx="62">
                  <c:v>41549</c:v>
                </c:pt>
                <c:pt idx="63">
                  <c:v>41550</c:v>
                </c:pt>
                <c:pt idx="64">
                  <c:v>41551</c:v>
                </c:pt>
                <c:pt idx="65">
                  <c:v>41552</c:v>
                </c:pt>
                <c:pt idx="66">
                  <c:v>41553</c:v>
                </c:pt>
                <c:pt idx="67">
                  <c:v>41554</c:v>
                </c:pt>
                <c:pt idx="68">
                  <c:v>41555</c:v>
                </c:pt>
                <c:pt idx="69">
                  <c:v>41556</c:v>
                </c:pt>
                <c:pt idx="70">
                  <c:v>41557</c:v>
                </c:pt>
                <c:pt idx="71">
                  <c:v>41558</c:v>
                </c:pt>
                <c:pt idx="72">
                  <c:v>41559</c:v>
                </c:pt>
                <c:pt idx="73">
                  <c:v>41560</c:v>
                </c:pt>
                <c:pt idx="74">
                  <c:v>41561</c:v>
                </c:pt>
                <c:pt idx="75">
                  <c:v>41562</c:v>
                </c:pt>
                <c:pt idx="76">
                  <c:v>41563</c:v>
                </c:pt>
                <c:pt idx="77">
                  <c:v>41564</c:v>
                </c:pt>
                <c:pt idx="78">
                  <c:v>41565</c:v>
                </c:pt>
                <c:pt idx="79">
                  <c:v>41566</c:v>
                </c:pt>
                <c:pt idx="80">
                  <c:v>41567</c:v>
                </c:pt>
                <c:pt idx="81">
                  <c:v>41568</c:v>
                </c:pt>
                <c:pt idx="82">
                  <c:v>41569</c:v>
                </c:pt>
                <c:pt idx="83">
                  <c:v>41570</c:v>
                </c:pt>
                <c:pt idx="84">
                  <c:v>41571</c:v>
                </c:pt>
                <c:pt idx="85">
                  <c:v>41572</c:v>
                </c:pt>
                <c:pt idx="86">
                  <c:v>41573</c:v>
                </c:pt>
                <c:pt idx="87">
                  <c:v>41574</c:v>
                </c:pt>
                <c:pt idx="88">
                  <c:v>41575</c:v>
                </c:pt>
                <c:pt idx="89">
                  <c:v>41576</c:v>
                </c:pt>
                <c:pt idx="90">
                  <c:v>41577</c:v>
                </c:pt>
                <c:pt idx="91">
                  <c:v>41578</c:v>
                </c:pt>
                <c:pt idx="92">
                  <c:v>41579</c:v>
                </c:pt>
                <c:pt idx="93">
                  <c:v>41580</c:v>
                </c:pt>
                <c:pt idx="94">
                  <c:v>41581</c:v>
                </c:pt>
                <c:pt idx="95">
                  <c:v>41582</c:v>
                </c:pt>
                <c:pt idx="96">
                  <c:v>41583</c:v>
                </c:pt>
                <c:pt idx="97">
                  <c:v>41584</c:v>
                </c:pt>
                <c:pt idx="98">
                  <c:v>41585</c:v>
                </c:pt>
                <c:pt idx="99">
                  <c:v>41586</c:v>
                </c:pt>
                <c:pt idx="100">
                  <c:v>41587</c:v>
                </c:pt>
                <c:pt idx="101">
                  <c:v>41588</c:v>
                </c:pt>
                <c:pt idx="102">
                  <c:v>41589</c:v>
                </c:pt>
                <c:pt idx="103">
                  <c:v>41590</c:v>
                </c:pt>
                <c:pt idx="104">
                  <c:v>41591</c:v>
                </c:pt>
                <c:pt idx="105">
                  <c:v>41592</c:v>
                </c:pt>
                <c:pt idx="106">
                  <c:v>41593</c:v>
                </c:pt>
                <c:pt idx="107">
                  <c:v>41594</c:v>
                </c:pt>
                <c:pt idx="108">
                  <c:v>41595</c:v>
                </c:pt>
                <c:pt idx="109">
                  <c:v>41596</c:v>
                </c:pt>
                <c:pt idx="110">
                  <c:v>41597</c:v>
                </c:pt>
                <c:pt idx="111">
                  <c:v>41598</c:v>
                </c:pt>
                <c:pt idx="112">
                  <c:v>41599</c:v>
                </c:pt>
                <c:pt idx="113">
                  <c:v>41600</c:v>
                </c:pt>
                <c:pt idx="114">
                  <c:v>41601</c:v>
                </c:pt>
                <c:pt idx="115">
                  <c:v>41602</c:v>
                </c:pt>
                <c:pt idx="116">
                  <c:v>41603</c:v>
                </c:pt>
                <c:pt idx="117">
                  <c:v>41604</c:v>
                </c:pt>
                <c:pt idx="118">
                  <c:v>41605</c:v>
                </c:pt>
                <c:pt idx="119">
                  <c:v>41606</c:v>
                </c:pt>
                <c:pt idx="120">
                  <c:v>41607</c:v>
                </c:pt>
                <c:pt idx="121">
                  <c:v>41608</c:v>
                </c:pt>
                <c:pt idx="122">
                  <c:v>41609</c:v>
                </c:pt>
                <c:pt idx="123">
                  <c:v>41610</c:v>
                </c:pt>
                <c:pt idx="124">
                  <c:v>41611</c:v>
                </c:pt>
                <c:pt idx="125">
                  <c:v>41612</c:v>
                </c:pt>
                <c:pt idx="126">
                  <c:v>41613</c:v>
                </c:pt>
                <c:pt idx="127">
                  <c:v>41614</c:v>
                </c:pt>
                <c:pt idx="128">
                  <c:v>41615</c:v>
                </c:pt>
                <c:pt idx="129">
                  <c:v>41616</c:v>
                </c:pt>
                <c:pt idx="130">
                  <c:v>41617</c:v>
                </c:pt>
                <c:pt idx="131">
                  <c:v>41618</c:v>
                </c:pt>
                <c:pt idx="132">
                  <c:v>41619</c:v>
                </c:pt>
                <c:pt idx="133">
                  <c:v>41620</c:v>
                </c:pt>
                <c:pt idx="134">
                  <c:v>41621</c:v>
                </c:pt>
                <c:pt idx="135">
                  <c:v>41622</c:v>
                </c:pt>
                <c:pt idx="136">
                  <c:v>41623</c:v>
                </c:pt>
                <c:pt idx="137">
                  <c:v>41624</c:v>
                </c:pt>
                <c:pt idx="138">
                  <c:v>41625</c:v>
                </c:pt>
                <c:pt idx="139">
                  <c:v>41626</c:v>
                </c:pt>
                <c:pt idx="140">
                  <c:v>41627</c:v>
                </c:pt>
                <c:pt idx="141">
                  <c:v>41628</c:v>
                </c:pt>
                <c:pt idx="142">
                  <c:v>41629</c:v>
                </c:pt>
                <c:pt idx="143">
                  <c:v>41630</c:v>
                </c:pt>
                <c:pt idx="144">
                  <c:v>41631</c:v>
                </c:pt>
                <c:pt idx="145">
                  <c:v>41632</c:v>
                </c:pt>
                <c:pt idx="146">
                  <c:v>41633</c:v>
                </c:pt>
                <c:pt idx="147">
                  <c:v>41634</c:v>
                </c:pt>
                <c:pt idx="148">
                  <c:v>41635</c:v>
                </c:pt>
                <c:pt idx="149">
                  <c:v>41636</c:v>
                </c:pt>
                <c:pt idx="150">
                  <c:v>41637</c:v>
                </c:pt>
                <c:pt idx="151">
                  <c:v>41638</c:v>
                </c:pt>
                <c:pt idx="152">
                  <c:v>41639</c:v>
                </c:pt>
                <c:pt idx="153">
                  <c:v>41640</c:v>
                </c:pt>
                <c:pt idx="154">
                  <c:v>41641</c:v>
                </c:pt>
                <c:pt idx="155">
                  <c:v>41642</c:v>
                </c:pt>
                <c:pt idx="156">
                  <c:v>41643</c:v>
                </c:pt>
                <c:pt idx="157">
                  <c:v>41644</c:v>
                </c:pt>
                <c:pt idx="158">
                  <c:v>41645</c:v>
                </c:pt>
                <c:pt idx="159">
                  <c:v>41646</c:v>
                </c:pt>
                <c:pt idx="160">
                  <c:v>41647</c:v>
                </c:pt>
                <c:pt idx="161">
                  <c:v>41648</c:v>
                </c:pt>
                <c:pt idx="162">
                  <c:v>41649</c:v>
                </c:pt>
                <c:pt idx="163">
                  <c:v>41650</c:v>
                </c:pt>
                <c:pt idx="164">
                  <c:v>41651</c:v>
                </c:pt>
                <c:pt idx="165">
                  <c:v>41652</c:v>
                </c:pt>
                <c:pt idx="166">
                  <c:v>41653</c:v>
                </c:pt>
                <c:pt idx="167">
                  <c:v>41654</c:v>
                </c:pt>
                <c:pt idx="168">
                  <c:v>41655</c:v>
                </c:pt>
                <c:pt idx="169">
                  <c:v>41656</c:v>
                </c:pt>
                <c:pt idx="170">
                  <c:v>41657</c:v>
                </c:pt>
                <c:pt idx="171">
                  <c:v>41658</c:v>
                </c:pt>
                <c:pt idx="172">
                  <c:v>41659</c:v>
                </c:pt>
                <c:pt idx="173">
                  <c:v>41660</c:v>
                </c:pt>
                <c:pt idx="174">
                  <c:v>41661</c:v>
                </c:pt>
                <c:pt idx="175">
                  <c:v>41662</c:v>
                </c:pt>
                <c:pt idx="176">
                  <c:v>41663</c:v>
                </c:pt>
                <c:pt idx="177">
                  <c:v>41664</c:v>
                </c:pt>
                <c:pt idx="178">
                  <c:v>41665</c:v>
                </c:pt>
                <c:pt idx="179">
                  <c:v>41666</c:v>
                </c:pt>
                <c:pt idx="180">
                  <c:v>41667</c:v>
                </c:pt>
                <c:pt idx="181">
                  <c:v>41668</c:v>
                </c:pt>
                <c:pt idx="182">
                  <c:v>41669</c:v>
                </c:pt>
                <c:pt idx="183">
                  <c:v>41670</c:v>
                </c:pt>
                <c:pt idx="184">
                  <c:v>41671</c:v>
                </c:pt>
                <c:pt idx="185">
                  <c:v>41672</c:v>
                </c:pt>
                <c:pt idx="186">
                  <c:v>41673</c:v>
                </c:pt>
                <c:pt idx="187">
                  <c:v>41674</c:v>
                </c:pt>
                <c:pt idx="188">
                  <c:v>41675</c:v>
                </c:pt>
                <c:pt idx="189">
                  <c:v>41676</c:v>
                </c:pt>
                <c:pt idx="190">
                  <c:v>41677</c:v>
                </c:pt>
                <c:pt idx="191">
                  <c:v>41678</c:v>
                </c:pt>
                <c:pt idx="192">
                  <c:v>41679</c:v>
                </c:pt>
                <c:pt idx="193">
                  <c:v>41680</c:v>
                </c:pt>
                <c:pt idx="194">
                  <c:v>41681</c:v>
                </c:pt>
                <c:pt idx="195">
                  <c:v>41682</c:v>
                </c:pt>
                <c:pt idx="196">
                  <c:v>41683</c:v>
                </c:pt>
                <c:pt idx="197">
                  <c:v>41684</c:v>
                </c:pt>
                <c:pt idx="198">
                  <c:v>41685</c:v>
                </c:pt>
                <c:pt idx="199">
                  <c:v>41686</c:v>
                </c:pt>
                <c:pt idx="200">
                  <c:v>41687</c:v>
                </c:pt>
                <c:pt idx="201">
                  <c:v>41688</c:v>
                </c:pt>
                <c:pt idx="202">
                  <c:v>41689</c:v>
                </c:pt>
                <c:pt idx="203">
                  <c:v>41690</c:v>
                </c:pt>
                <c:pt idx="204">
                  <c:v>41691</c:v>
                </c:pt>
                <c:pt idx="205">
                  <c:v>41692</c:v>
                </c:pt>
                <c:pt idx="206">
                  <c:v>41693</c:v>
                </c:pt>
                <c:pt idx="207">
                  <c:v>41694</c:v>
                </c:pt>
                <c:pt idx="208">
                  <c:v>41695</c:v>
                </c:pt>
                <c:pt idx="209">
                  <c:v>41696</c:v>
                </c:pt>
                <c:pt idx="210">
                  <c:v>41697</c:v>
                </c:pt>
                <c:pt idx="211">
                  <c:v>41698</c:v>
                </c:pt>
                <c:pt idx="212">
                  <c:v>41699</c:v>
                </c:pt>
                <c:pt idx="213">
                  <c:v>41700</c:v>
                </c:pt>
                <c:pt idx="214">
                  <c:v>41701</c:v>
                </c:pt>
                <c:pt idx="215">
                  <c:v>41702</c:v>
                </c:pt>
                <c:pt idx="216">
                  <c:v>41703</c:v>
                </c:pt>
                <c:pt idx="217">
                  <c:v>41704</c:v>
                </c:pt>
                <c:pt idx="218">
                  <c:v>41705</c:v>
                </c:pt>
                <c:pt idx="219">
                  <c:v>41706</c:v>
                </c:pt>
                <c:pt idx="220">
                  <c:v>41707</c:v>
                </c:pt>
                <c:pt idx="221">
                  <c:v>41708</c:v>
                </c:pt>
                <c:pt idx="222">
                  <c:v>41709</c:v>
                </c:pt>
                <c:pt idx="223">
                  <c:v>41710</c:v>
                </c:pt>
                <c:pt idx="224">
                  <c:v>41711</c:v>
                </c:pt>
                <c:pt idx="225">
                  <c:v>41712</c:v>
                </c:pt>
                <c:pt idx="226">
                  <c:v>41713</c:v>
                </c:pt>
                <c:pt idx="227">
                  <c:v>41714</c:v>
                </c:pt>
                <c:pt idx="228">
                  <c:v>41715</c:v>
                </c:pt>
                <c:pt idx="229">
                  <c:v>41716</c:v>
                </c:pt>
                <c:pt idx="230">
                  <c:v>41717</c:v>
                </c:pt>
                <c:pt idx="231">
                  <c:v>41718</c:v>
                </c:pt>
                <c:pt idx="232">
                  <c:v>41719</c:v>
                </c:pt>
                <c:pt idx="233">
                  <c:v>41720</c:v>
                </c:pt>
                <c:pt idx="234">
                  <c:v>41721</c:v>
                </c:pt>
                <c:pt idx="235">
                  <c:v>41722</c:v>
                </c:pt>
                <c:pt idx="236">
                  <c:v>41723</c:v>
                </c:pt>
                <c:pt idx="237">
                  <c:v>41724</c:v>
                </c:pt>
                <c:pt idx="238">
                  <c:v>41725</c:v>
                </c:pt>
                <c:pt idx="239">
                  <c:v>41726</c:v>
                </c:pt>
                <c:pt idx="240">
                  <c:v>41727</c:v>
                </c:pt>
                <c:pt idx="241">
                  <c:v>41728</c:v>
                </c:pt>
                <c:pt idx="242">
                  <c:v>41729</c:v>
                </c:pt>
                <c:pt idx="243">
                  <c:v>41730</c:v>
                </c:pt>
                <c:pt idx="244">
                  <c:v>41731</c:v>
                </c:pt>
                <c:pt idx="245">
                  <c:v>41732</c:v>
                </c:pt>
                <c:pt idx="246">
                  <c:v>41733</c:v>
                </c:pt>
                <c:pt idx="247">
                  <c:v>41734</c:v>
                </c:pt>
                <c:pt idx="248">
                  <c:v>41735</c:v>
                </c:pt>
                <c:pt idx="249">
                  <c:v>41736</c:v>
                </c:pt>
                <c:pt idx="250">
                  <c:v>41737</c:v>
                </c:pt>
                <c:pt idx="251">
                  <c:v>41738</c:v>
                </c:pt>
                <c:pt idx="252">
                  <c:v>41739</c:v>
                </c:pt>
                <c:pt idx="253">
                  <c:v>41740</c:v>
                </c:pt>
                <c:pt idx="254">
                  <c:v>41741</c:v>
                </c:pt>
                <c:pt idx="255">
                  <c:v>41742</c:v>
                </c:pt>
                <c:pt idx="256">
                  <c:v>41743</c:v>
                </c:pt>
                <c:pt idx="257">
                  <c:v>41744</c:v>
                </c:pt>
                <c:pt idx="258">
                  <c:v>41745</c:v>
                </c:pt>
                <c:pt idx="259">
                  <c:v>41746</c:v>
                </c:pt>
                <c:pt idx="260">
                  <c:v>41747</c:v>
                </c:pt>
                <c:pt idx="261">
                  <c:v>41748</c:v>
                </c:pt>
                <c:pt idx="262">
                  <c:v>41749</c:v>
                </c:pt>
                <c:pt idx="263">
                  <c:v>41750</c:v>
                </c:pt>
                <c:pt idx="264">
                  <c:v>41751</c:v>
                </c:pt>
                <c:pt idx="265">
                  <c:v>41752</c:v>
                </c:pt>
                <c:pt idx="266">
                  <c:v>41753</c:v>
                </c:pt>
                <c:pt idx="267">
                  <c:v>41754</c:v>
                </c:pt>
                <c:pt idx="268">
                  <c:v>41755</c:v>
                </c:pt>
                <c:pt idx="269">
                  <c:v>41756</c:v>
                </c:pt>
                <c:pt idx="270">
                  <c:v>41757</c:v>
                </c:pt>
                <c:pt idx="271">
                  <c:v>41758</c:v>
                </c:pt>
                <c:pt idx="272">
                  <c:v>41759</c:v>
                </c:pt>
                <c:pt idx="273">
                  <c:v>41760</c:v>
                </c:pt>
                <c:pt idx="274">
                  <c:v>41761</c:v>
                </c:pt>
                <c:pt idx="275">
                  <c:v>41762</c:v>
                </c:pt>
                <c:pt idx="276">
                  <c:v>41763</c:v>
                </c:pt>
                <c:pt idx="277">
                  <c:v>41764</c:v>
                </c:pt>
                <c:pt idx="278">
                  <c:v>41765</c:v>
                </c:pt>
                <c:pt idx="279">
                  <c:v>41766</c:v>
                </c:pt>
                <c:pt idx="280">
                  <c:v>41767</c:v>
                </c:pt>
                <c:pt idx="281">
                  <c:v>41768</c:v>
                </c:pt>
                <c:pt idx="282">
                  <c:v>41769</c:v>
                </c:pt>
                <c:pt idx="283">
                  <c:v>41770</c:v>
                </c:pt>
                <c:pt idx="284">
                  <c:v>41771</c:v>
                </c:pt>
                <c:pt idx="285">
                  <c:v>41772</c:v>
                </c:pt>
                <c:pt idx="286">
                  <c:v>41773</c:v>
                </c:pt>
                <c:pt idx="287">
                  <c:v>41774</c:v>
                </c:pt>
                <c:pt idx="288">
                  <c:v>41775</c:v>
                </c:pt>
                <c:pt idx="289">
                  <c:v>41776</c:v>
                </c:pt>
                <c:pt idx="290">
                  <c:v>41777</c:v>
                </c:pt>
                <c:pt idx="291">
                  <c:v>41778</c:v>
                </c:pt>
                <c:pt idx="292">
                  <c:v>41779</c:v>
                </c:pt>
                <c:pt idx="293">
                  <c:v>41780</c:v>
                </c:pt>
                <c:pt idx="294">
                  <c:v>41781</c:v>
                </c:pt>
                <c:pt idx="295">
                  <c:v>41782</c:v>
                </c:pt>
                <c:pt idx="296">
                  <c:v>41783</c:v>
                </c:pt>
                <c:pt idx="297">
                  <c:v>41784</c:v>
                </c:pt>
                <c:pt idx="298">
                  <c:v>41785</c:v>
                </c:pt>
                <c:pt idx="299">
                  <c:v>41786</c:v>
                </c:pt>
                <c:pt idx="300">
                  <c:v>41787</c:v>
                </c:pt>
                <c:pt idx="301">
                  <c:v>41788</c:v>
                </c:pt>
                <c:pt idx="302">
                  <c:v>41789</c:v>
                </c:pt>
                <c:pt idx="303">
                  <c:v>41790</c:v>
                </c:pt>
                <c:pt idx="304">
                  <c:v>41791</c:v>
                </c:pt>
                <c:pt idx="305">
                  <c:v>41792</c:v>
                </c:pt>
                <c:pt idx="306">
                  <c:v>41793</c:v>
                </c:pt>
                <c:pt idx="307">
                  <c:v>41794</c:v>
                </c:pt>
                <c:pt idx="308">
                  <c:v>41795</c:v>
                </c:pt>
                <c:pt idx="309">
                  <c:v>41796</c:v>
                </c:pt>
                <c:pt idx="310">
                  <c:v>41797</c:v>
                </c:pt>
                <c:pt idx="311">
                  <c:v>41798</c:v>
                </c:pt>
                <c:pt idx="312">
                  <c:v>41799</c:v>
                </c:pt>
                <c:pt idx="313">
                  <c:v>41800</c:v>
                </c:pt>
                <c:pt idx="314">
                  <c:v>41801</c:v>
                </c:pt>
                <c:pt idx="315">
                  <c:v>41802</c:v>
                </c:pt>
                <c:pt idx="316">
                  <c:v>41803</c:v>
                </c:pt>
                <c:pt idx="317">
                  <c:v>41804</c:v>
                </c:pt>
                <c:pt idx="318">
                  <c:v>41805</c:v>
                </c:pt>
                <c:pt idx="319">
                  <c:v>41806</c:v>
                </c:pt>
                <c:pt idx="320">
                  <c:v>41807</c:v>
                </c:pt>
                <c:pt idx="321">
                  <c:v>41808</c:v>
                </c:pt>
                <c:pt idx="322">
                  <c:v>41809</c:v>
                </c:pt>
                <c:pt idx="323">
                  <c:v>41810</c:v>
                </c:pt>
                <c:pt idx="324">
                  <c:v>41811</c:v>
                </c:pt>
                <c:pt idx="325">
                  <c:v>41812</c:v>
                </c:pt>
                <c:pt idx="326">
                  <c:v>41813</c:v>
                </c:pt>
                <c:pt idx="327">
                  <c:v>41814</c:v>
                </c:pt>
                <c:pt idx="328">
                  <c:v>41815</c:v>
                </c:pt>
                <c:pt idx="329">
                  <c:v>41816</c:v>
                </c:pt>
                <c:pt idx="330">
                  <c:v>41817</c:v>
                </c:pt>
                <c:pt idx="331">
                  <c:v>41818</c:v>
                </c:pt>
                <c:pt idx="332">
                  <c:v>41819</c:v>
                </c:pt>
                <c:pt idx="333">
                  <c:v>41820</c:v>
                </c:pt>
                <c:pt idx="334">
                  <c:v>41821</c:v>
                </c:pt>
                <c:pt idx="335">
                  <c:v>41822</c:v>
                </c:pt>
                <c:pt idx="336">
                  <c:v>41823</c:v>
                </c:pt>
                <c:pt idx="337">
                  <c:v>41824</c:v>
                </c:pt>
                <c:pt idx="338">
                  <c:v>41825</c:v>
                </c:pt>
                <c:pt idx="339">
                  <c:v>41826</c:v>
                </c:pt>
                <c:pt idx="340">
                  <c:v>41827</c:v>
                </c:pt>
                <c:pt idx="341">
                  <c:v>41828</c:v>
                </c:pt>
                <c:pt idx="342">
                  <c:v>41829</c:v>
                </c:pt>
                <c:pt idx="343">
                  <c:v>41830</c:v>
                </c:pt>
                <c:pt idx="344">
                  <c:v>41831</c:v>
                </c:pt>
                <c:pt idx="345">
                  <c:v>41832</c:v>
                </c:pt>
                <c:pt idx="346">
                  <c:v>41833</c:v>
                </c:pt>
                <c:pt idx="347">
                  <c:v>41834</c:v>
                </c:pt>
                <c:pt idx="348">
                  <c:v>41835</c:v>
                </c:pt>
                <c:pt idx="349">
                  <c:v>41836</c:v>
                </c:pt>
                <c:pt idx="350">
                  <c:v>41837</c:v>
                </c:pt>
                <c:pt idx="351">
                  <c:v>41838</c:v>
                </c:pt>
                <c:pt idx="352">
                  <c:v>41839</c:v>
                </c:pt>
                <c:pt idx="353">
                  <c:v>41840</c:v>
                </c:pt>
                <c:pt idx="354">
                  <c:v>41841</c:v>
                </c:pt>
                <c:pt idx="355">
                  <c:v>41842</c:v>
                </c:pt>
                <c:pt idx="356">
                  <c:v>41843</c:v>
                </c:pt>
                <c:pt idx="357">
                  <c:v>41844</c:v>
                </c:pt>
                <c:pt idx="358">
                  <c:v>41845</c:v>
                </c:pt>
                <c:pt idx="359">
                  <c:v>41846</c:v>
                </c:pt>
                <c:pt idx="360">
                  <c:v>41847</c:v>
                </c:pt>
                <c:pt idx="361">
                  <c:v>41848</c:v>
                </c:pt>
                <c:pt idx="362">
                  <c:v>41849</c:v>
                </c:pt>
                <c:pt idx="363">
                  <c:v>41850</c:v>
                </c:pt>
                <c:pt idx="364">
                  <c:v>41851</c:v>
                </c:pt>
                <c:pt idx="365">
                  <c:v>41852</c:v>
                </c:pt>
                <c:pt idx="366">
                  <c:v>41853</c:v>
                </c:pt>
                <c:pt idx="367">
                  <c:v>41854</c:v>
                </c:pt>
                <c:pt idx="368">
                  <c:v>41855</c:v>
                </c:pt>
                <c:pt idx="369">
                  <c:v>41856</c:v>
                </c:pt>
                <c:pt idx="370">
                  <c:v>41857</c:v>
                </c:pt>
                <c:pt idx="371">
                  <c:v>41858</c:v>
                </c:pt>
                <c:pt idx="372">
                  <c:v>41859</c:v>
                </c:pt>
                <c:pt idx="373">
                  <c:v>41860</c:v>
                </c:pt>
                <c:pt idx="374">
                  <c:v>41861</c:v>
                </c:pt>
                <c:pt idx="375">
                  <c:v>41862</c:v>
                </c:pt>
                <c:pt idx="376">
                  <c:v>41863</c:v>
                </c:pt>
                <c:pt idx="377">
                  <c:v>41864</c:v>
                </c:pt>
                <c:pt idx="378">
                  <c:v>41865</c:v>
                </c:pt>
                <c:pt idx="379">
                  <c:v>41866</c:v>
                </c:pt>
                <c:pt idx="380">
                  <c:v>41867</c:v>
                </c:pt>
                <c:pt idx="381">
                  <c:v>41868</c:v>
                </c:pt>
                <c:pt idx="382">
                  <c:v>41869</c:v>
                </c:pt>
                <c:pt idx="383">
                  <c:v>41870</c:v>
                </c:pt>
                <c:pt idx="384">
                  <c:v>41871</c:v>
                </c:pt>
                <c:pt idx="385">
                  <c:v>41872</c:v>
                </c:pt>
                <c:pt idx="386">
                  <c:v>41873</c:v>
                </c:pt>
                <c:pt idx="387">
                  <c:v>41874</c:v>
                </c:pt>
                <c:pt idx="388">
                  <c:v>41875</c:v>
                </c:pt>
                <c:pt idx="389">
                  <c:v>41876</c:v>
                </c:pt>
                <c:pt idx="390">
                  <c:v>41877</c:v>
                </c:pt>
                <c:pt idx="391">
                  <c:v>41878</c:v>
                </c:pt>
                <c:pt idx="392">
                  <c:v>41879</c:v>
                </c:pt>
                <c:pt idx="393">
                  <c:v>41880</c:v>
                </c:pt>
                <c:pt idx="394">
                  <c:v>41881</c:v>
                </c:pt>
                <c:pt idx="395">
                  <c:v>41882</c:v>
                </c:pt>
                <c:pt idx="396">
                  <c:v>41883</c:v>
                </c:pt>
                <c:pt idx="397">
                  <c:v>41884</c:v>
                </c:pt>
                <c:pt idx="398">
                  <c:v>41885</c:v>
                </c:pt>
                <c:pt idx="399">
                  <c:v>41886</c:v>
                </c:pt>
                <c:pt idx="400">
                  <c:v>41887</c:v>
                </c:pt>
                <c:pt idx="401">
                  <c:v>41888</c:v>
                </c:pt>
                <c:pt idx="402">
                  <c:v>41889</c:v>
                </c:pt>
                <c:pt idx="403">
                  <c:v>41890</c:v>
                </c:pt>
                <c:pt idx="404">
                  <c:v>41891</c:v>
                </c:pt>
                <c:pt idx="405">
                  <c:v>41892</c:v>
                </c:pt>
                <c:pt idx="406">
                  <c:v>41893</c:v>
                </c:pt>
                <c:pt idx="407">
                  <c:v>41894</c:v>
                </c:pt>
                <c:pt idx="408">
                  <c:v>41895</c:v>
                </c:pt>
                <c:pt idx="409">
                  <c:v>41896</c:v>
                </c:pt>
                <c:pt idx="410">
                  <c:v>41897</c:v>
                </c:pt>
                <c:pt idx="411">
                  <c:v>41898</c:v>
                </c:pt>
                <c:pt idx="412">
                  <c:v>41899</c:v>
                </c:pt>
                <c:pt idx="413">
                  <c:v>41900</c:v>
                </c:pt>
                <c:pt idx="414">
                  <c:v>41901</c:v>
                </c:pt>
                <c:pt idx="415">
                  <c:v>41902</c:v>
                </c:pt>
                <c:pt idx="416">
                  <c:v>41903</c:v>
                </c:pt>
                <c:pt idx="417">
                  <c:v>41904</c:v>
                </c:pt>
                <c:pt idx="418">
                  <c:v>41905</c:v>
                </c:pt>
                <c:pt idx="419">
                  <c:v>41906</c:v>
                </c:pt>
                <c:pt idx="420">
                  <c:v>41907</c:v>
                </c:pt>
                <c:pt idx="421">
                  <c:v>41908</c:v>
                </c:pt>
                <c:pt idx="422">
                  <c:v>41909</c:v>
                </c:pt>
                <c:pt idx="423">
                  <c:v>41910</c:v>
                </c:pt>
                <c:pt idx="424">
                  <c:v>41911</c:v>
                </c:pt>
                <c:pt idx="425">
                  <c:v>41912</c:v>
                </c:pt>
                <c:pt idx="426">
                  <c:v>41913</c:v>
                </c:pt>
                <c:pt idx="427">
                  <c:v>41914</c:v>
                </c:pt>
                <c:pt idx="428">
                  <c:v>41915</c:v>
                </c:pt>
                <c:pt idx="429">
                  <c:v>41916</c:v>
                </c:pt>
                <c:pt idx="430">
                  <c:v>41917</c:v>
                </c:pt>
                <c:pt idx="431">
                  <c:v>41918</c:v>
                </c:pt>
                <c:pt idx="432">
                  <c:v>41919</c:v>
                </c:pt>
                <c:pt idx="433">
                  <c:v>41920</c:v>
                </c:pt>
                <c:pt idx="434">
                  <c:v>41921</c:v>
                </c:pt>
                <c:pt idx="435">
                  <c:v>41922</c:v>
                </c:pt>
                <c:pt idx="436">
                  <c:v>41923</c:v>
                </c:pt>
                <c:pt idx="437">
                  <c:v>41924</c:v>
                </c:pt>
                <c:pt idx="438">
                  <c:v>41925</c:v>
                </c:pt>
                <c:pt idx="439">
                  <c:v>41926</c:v>
                </c:pt>
                <c:pt idx="440">
                  <c:v>41927</c:v>
                </c:pt>
                <c:pt idx="441">
                  <c:v>41928</c:v>
                </c:pt>
                <c:pt idx="442">
                  <c:v>41929</c:v>
                </c:pt>
                <c:pt idx="443">
                  <c:v>41930</c:v>
                </c:pt>
                <c:pt idx="444">
                  <c:v>41931</c:v>
                </c:pt>
                <c:pt idx="445">
                  <c:v>41932</c:v>
                </c:pt>
                <c:pt idx="446">
                  <c:v>41933</c:v>
                </c:pt>
                <c:pt idx="447">
                  <c:v>41934</c:v>
                </c:pt>
                <c:pt idx="448">
                  <c:v>41935</c:v>
                </c:pt>
                <c:pt idx="449">
                  <c:v>41936</c:v>
                </c:pt>
                <c:pt idx="450">
                  <c:v>41937</c:v>
                </c:pt>
                <c:pt idx="451">
                  <c:v>41938</c:v>
                </c:pt>
                <c:pt idx="452">
                  <c:v>41939</c:v>
                </c:pt>
                <c:pt idx="453">
                  <c:v>41940</c:v>
                </c:pt>
                <c:pt idx="454">
                  <c:v>41941</c:v>
                </c:pt>
                <c:pt idx="455">
                  <c:v>41942</c:v>
                </c:pt>
                <c:pt idx="456">
                  <c:v>41943</c:v>
                </c:pt>
                <c:pt idx="457">
                  <c:v>41944</c:v>
                </c:pt>
                <c:pt idx="458">
                  <c:v>41945</c:v>
                </c:pt>
                <c:pt idx="459">
                  <c:v>41946</c:v>
                </c:pt>
                <c:pt idx="460">
                  <c:v>41947</c:v>
                </c:pt>
                <c:pt idx="461">
                  <c:v>41948</c:v>
                </c:pt>
                <c:pt idx="462">
                  <c:v>41949</c:v>
                </c:pt>
                <c:pt idx="463">
                  <c:v>41950</c:v>
                </c:pt>
                <c:pt idx="464">
                  <c:v>41951</c:v>
                </c:pt>
                <c:pt idx="465">
                  <c:v>41952</c:v>
                </c:pt>
                <c:pt idx="466">
                  <c:v>41953</c:v>
                </c:pt>
                <c:pt idx="467">
                  <c:v>41954</c:v>
                </c:pt>
                <c:pt idx="468">
                  <c:v>41955</c:v>
                </c:pt>
                <c:pt idx="469">
                  <c:v>41956</c:v>
                </c:pt>
                <c:pt idx="470">
                  <c:v>41957</c:v>
                </c:pt>
                <c:pt idx="471">
                  <c:v>41958</c:v>
                </c:pt>
                <c:pt idx="472">
                  <c:v>41959</c:v>
                </c:pt>
                <c:pt idx="473">
                  <c:v>41960</c:v>
                </c:pt>
                <c:pt idx="474">
                  <c:v>41961</c:v>
                </c:pt>
                <c:pt idx="475">
                  <c:v>41962</c:v>
                </c:pt>
                <c:pt idx="476">
                  <c:v>41963</c:v>
                </c:pt>
                <c:pt idx="477">
                  <c:v>41964</c:v>
                </c:pt>
                <c:pt idx="478">
                  <c:v>41965</c:v>
                </c:pt>
                <c:pt idx="479">
                  <c:v>41966</c:v>
                </c:pt>
                <c:pt idx="480">
                  <c:v>41967</c:v>
                </c:pt>
                <c:pt idx="481">
                  <c:v>41968</c:v>
                </c:pt>
                <c:pt idx="482">
                  <c:v>41969</c:v>
                </c:pt>
                <c:pt idx="483">
                  <c:v>41970</c:v>
                </c:pt>
                <c:pt idx="484">
                  <c:v>41971</c:v>
                </c:pt>
                <c:pt idx="485">
                  <c:v>41972</c:v>
                </c:pt>
                <c:pt idx="486">
                  <c:v>41973</c:v>
                </c:pt>
                <c:pt idx="487">
                  <c:v>41974</c:v>
                </c:pt>
                <c:pt idx="488">
                  <c:v>41975</c:v>
                </c:pt>
                <c:pt idx="489">
                  <c:v>41976</c:v>
                </c:pt>
                <c:pt idx="490">
                  <c:v>41977</c:v>
                </c:pt>
                <c:pt idx="491">
                  <c:v>41978</c:v>
                </c:pt>
                <c:pt idx="492">
                  <c:v>41979</c:v>
                </c:pt>
                <c:pt idx="493">
                  <c:v>41980</c:v>
                </c:pt>
                <c:pt idx="494">
                  <c:v>41981</c:v>
                </c:pt>
                <c:pt idx="495">
                  <c:v>41982</c:v>
                </c:pt>
                <c:pt idx="496">
                  <c:v>41983</c:v>
                </c:pt>
                <c:pt idx="497">
                  <c:v>41984</c:v>
                </c:pt>
                <c:pt idx="498">
                  <c:v>41985</c:v>
                </c:pt>
                <c:pt idx="499">
                  <c:v>41986</c:v>
                </c:pt>
                <c:pt idx="500">
                  <c:v>41987</c:v>
                </c:pt>
                <c:pt idx="501">
                  <c:v>41988</c:v>
                </c:pt>
                <c:pt idx="502">
                  <c:v>41989</c:v>
                </c:pt>
                <c:pt idx="503">
                  <c:v>41990</c:v>
                </c:pt>
                <c:pt idx="504">
                  <c:v>41991</c:v>
                </c:pt>
                <c:pt idx="505">
                  <c:v>41992</c:v>
                </c:pt>
                <c:pt idx="506">
                  <c:v>41993</c:v>
                </c:pt>
                <c:pt idx="507">
                  <c:v>41994</c:v>
                </c:pt>
                <c:pt idx="508">
                  <c:v>41995</c:v>
                </c:pt>
                <c:pt idx="509">
                  <c:v>41996</c:v>
                </c:pt>
                <c:pt idx="510">
                  <c:v>41997</c:v>
                </c:pt>
                <c:pt idx="511">
                  <c:v>41998</c:v>
                </c:pt>
                <c:pt idx="512">
                  <c:v>41999</c:v>
                </c:pt>
                <c:pt idx="513">
                  <c:v>42000</c:v>
                </c:pt>
                <c:pt idx="514">
                  <c:v>42001</c:v>
                </c:pt>
                <c:pt idx="515">
                  <c:v>42002</c:v>
                </c:pt>
                <c:pt idx="516">
                  <c:v>42003</c:v>
                </c:pt>
                <c:pt idx="517">
                  <c:v>42004</c:v>
                </c:pt>
                <c:pt idx="518">
                  <c:v>42005</c:v>
                </c:pt>
                <c:pt idx="519">
                  <c:v>42006</c:v>
                </c:pt>
                <c:pt idx="520">
                  <c:v>42007</c:v>
                </c:pt>
                <c:pt idx="521">
                  <c:v>42008</c:v>
                </c:pt>
                <c:pt idx="522">
                  <c:v>42009</c:v>
                </c:pt>
                <c:pt idx="523">
                  <c:v>42010</c:v>
                </c:pt>
                <c:pt idx="524">
                  <c:v>42011</c:v>
                </c:pt>
                <c:pt idx="525">
                  <c:v>42012</c:v>
                </c:pt>
                <c:pt idx="526">
                  <c:v>42013</c:v>
                </c:pt>
                <c:pt idx="527">
                  <c:v>42014</c:v>
                </c:pt>
                <c:pt idx="528">
                  <c:v>42015</c:v>
                </c:pt>
                <c:pt idx="529">
                  <c:v>42016</c:v>
                </c:pt>
                <c:pt idx="530">
                  <c:v>42017</c:v>
                </c:pt>
                <c:pt idx="531">
                  <c:v>42018</c:v>
                </c:pt>
                <c:pt idx="532">
                  <c:v>42019</c:v>
                </c:pt>
                <c:pt idx="533">
                  <c:v>42020</c:v>
                </c:pt>
                <c:pt idx="534">
                  <c:v>42021</c:v>
                </c:pt>
                <c:pt idx="535">
                  <c:v>42022</c:v>
                </c:pt>
                <c:pt idx="536">
                  <c:v>42023</c:v>
                </c:pt>
                <c:pt idx="537">
                  <c:v>42024</c:v>
                </c:pt>
                <c:pt idx="538">
                  <c:v>42025</c:v>
                </c:pt>
                <c:pt idx="539">
                  <c:v>42026</c:v>
                </c:pt>
                <c:pt idx="540">
                  <c:v>42027</c:v>
                </c:pt>
                <c:pt idx="541">
                  <c:v>42028</c:v>
                </c:pt>
                <c:pt idx="542">
                  <c:v>42029</c:v>
                </c:pt>
                <c:pt idx="543">
                  <c:v>42030</c:v>
                </c:pt>
                <c:pt idx="544">
                  <c:v>42031</c:v>
                </c:pt>
                <c:pt idx="545">
                  <c:v>42032</c:v>
                </c:pt>
                <c:pt idx="546">
                  <c:v>42033</c:v>
                </c:pt>
                <c:pt idx="547">
                  <c:v>42034</c:v>
                </c:pt>
                <c:pt idx="548">
                  <c:v>42035</c:v>
                </c:pt>
                <c:pt idx="549">
                  <c:v>42036</c:v>
                </c:pt>
                <c:pt idx="550">
                  <c:v>42037</c:v>
                </c:pt>
                <c:pt idx="551">
                  <c:v>42038</c:v>
                </c:pt>
                <c:pt idx="552">
                  <c:v>42039</c:v>
                </c:pt>
                <c:pt idx="553">
                  <c:v>42040</c:v>
                </c:pt>
                <c:pt idx="554">
                  <c:v>42041</c:v>
                </c:pt>
                <c:pt idx="555">
                  <c:v>42042</c:v>
                </c:pt>
                <c:pt idx="556">
                  <c:v>42043</c:v>
                </c:pt>
                <c:pt idx="557">
                  <c:v>42044</c:v>
                </c:pt>
                <c:pt idx="558">
                  <c:v>42045</c:v>
                </c:pt>
                <c:pt idx="559">
                  <c:v>42046</c:v>
                </c:pt>
                <c:pt idx="560">
                  <c:v>42047</c:v>
                </c:pt>
                <c:pt idx="561">
                  <c:v>42048</c:v>
                </c:pt>
                <c:pt idx="562">
                  <c:v>42049</c:v>
                </c:pt>
                <c:pt idx="563">
                  <c:v>42050</c:v>
                </c:pt>
                <c:pt idx="564">
                  <c:v>42051</c:v>
                </c:pt>
                <c:pt idx="565">
                  <c:v>42052</c:v>
                </c:pt>
                <c:pt idx="566">
                  <c:v>42053</c:v>
                </c:pt>
                <c:pt idx="567">
                  <c:v>42054</c:v>
                </c:pt>
                <c:pt idx="568">
                  <c:v>42055</c:v>
                </c:pt>
                <c:pt idx="569">
                  <c:v>42056</c:v>
                </c:pt>
                <c:pt idx="570">
                  <c:v>42057</c:v>
                </c:pt>
                <c:pt idx="571">
                  <c:v>42058</c:v>
                </c:pt>
                <c:pt idx="572">
                  <c:v>42059</c:v>
                </c:pt>
                <c:pt idx="573">
                  <c:v>42060</c:v>
                </c:pt>
                <c:pt idx="574">
                  <c:v>42061</c:v>
                </c:pt>
                <c:pt idx="575">
                  <c:v>42062</c:v>
                </c:pt>
                <c:pt idx="576">
                  <c:v>42063</c:v>
                </c:pt>
                <c:pt idx="577">
                  <c:v>42064</c:v>
                </c:pt>
                <c:pt idx="578">
                  <c:v>42065</c:v>
                </c:pt>
                <c:pt idx="579">
                  <c:v>42066</c:v>
                </c:pt>
                <c:pt idx="580">
                  <c:v>42067</c:v>
                </c:pt>
                <c:pt idx="581">
                  <c:v>42068</c:v>
                </c:pt>
                <c:pt idx="582">
                  <c:v>42069</c:v>
                </c:pt>
                <c:pt idx="583">
                  <c:v>42070</c:v>
                </c:pt>
                <c:pt idx="584">
                  <c:v>42071</c:v>
                </c:pt>
                <c:pt idx="585">
                  <c:v>42072</c:v>
                </c:pt>
                <c:pt idx="586">
                  <c:v>42073</c:v>
                </c:pt>
                <c:pt idx="587">
                  <c:v>42074</c:v>
                </c:pt>
                <c:pt idx="588">
                  <c:v>42075</c:v>
                </c:pt>
                <c:pt idx="589">
                  <c:v>42076</c:v>
                </c:pt>
                <c:pt idx="590">
                  <c:v>42077</c:v>
                </c:pt>
                <c:pt idx="591">
                  <c:v>42078</c:v>
                </c:pt>
                <c:pt idx="592">
                  <c:v>42079</c:v>
                </c:pt>
                <c:pt idx="593">
                  <c:v>42080</c:v>
                </c:pt>
                <c:pt idx="594">
                  <c:v>42081</c:v>
                </c:pt>
                <c:pt idx="595">
                  <c:v>42082</c:v>
                </c:pt>
                <c:pt idx="596">
                  <c:v>42083</c:v>
                </c:pt>
                <c:pt idx="597">
                  <c:v>42084</c:v>
                </c:pt>
                <c:pt idx="598">
                  <c:v>42085</c:v>
                </c:pt>
                <c:pt idx="599">
                  <c:v>42086</c:v>
                </c:pt>
                <c:pt idx="600">
                  <c:v>42087</c:v>
                </c:pt>
                <c:pt idx="601">
                  <c:v>42088</c:v>
                </c:pt>
                <c:pt idx="602">
                  <c:v>42089</c:v>
                </c:pt>
                <c:pt idx="603">
                  <c:v>42090</c:v>
                </c:pt>
                <c:pt idx="604">
                  <c:v>42091</c:v>
                </c:pt>
                <c:pt idx="605">
                  <c:v>42092</c:v>
                </c:pt>
                <c:pt idx="606">
                  <c:v>42093</c:v>
                </c:pt>
                <c:pt idx="607">
                  <c:v>42094</c:v>
                </c:pt>
                <c:pt idx="608">
                  <c:v>42095</c:v>
                </c:pt>
                <c:pt idx="609">
                  <c:v>42096</c:v>
                </c:pt>
                <c:pt idx="610">
                  <c:v>42097</c:v>
                </c:pt>
                <c:pt idx="611">
                  <c:v>42098</c:v>
                </c:pt>
                <c:pt idx="612">
                  <c:v>42099</c:v>
                </c:pt>
                <c:pt idx="613">
                  <c:v>42100</c:v>
                </c:pt>
                <c:pt idx="614">
                  <c:v>42101</c:v>
                </c:pt>
                <c:pt idx="615">
                  <c:v>42102</c:v>
                </c:pt>
                <c:pt idx="616">
                  <c:v>42103</c:v>
                </c:pt>
                <c:pt idx="617">
                  <c:v>42104</c:v>
                </c:pt>
                <c:pt idx="618">
                  <c:v>42105</c:v>
                </c:pt>
                <c:pt idx="619">
                  <c:v>42106</c:v>
                </c:pt>
                <c:pt idx="620">
                  <c:v>42107</c:v>
                </c:pt>
                <c:pt idx="621">
                  <c:v>42108</c:v>
                </c:pt>
                <c:pt idx="622">
                  <c:v>42109</c:v>
                </c:pt>
                <c:pt idx="623">
                  <c:v>42110</c:v>
                </c:pt>
                <c:pt idx="624">
                  <c:v>42111</c:v>
                </c:pt>
                <c:pt idx="625">
                  <c:v>42112</c:v>
                </c:pt>
                <c:pt idx="626">
                  <c:v>42113</c:v>
                </c:pt>
                <c:pt idx="627">
                  <c:v>42114</c:v>
                </c:pt>
                <c:pt idx="628">
                  <c:v>42115</c:v>
                </c:pt>
                <c:pt idx="629">
                  <c:v>42116</c:v>
                </c:pt>
                <c:pt idx="630">
                  <c:v>42117</c:v>
                </c:pt>
                <c:pt idx="631">
                  <c:v>42118</c:v>
                </c:pt>
                <c:pt idx="632">
                  <c:v>42119</c:v>
                </c:pt>
                <c:pt idx="633">
                  <c:v>42120</c:v>
                </c:pt>
                <c:pt idx="634">
                  <c:v>42121</c:v>
                </c:pt>
                <c:pt idx="635">
                  <c:v>42122</c:v>
                </c:pt>
                <c:pt idx="636">
                  <c:v>42123</c:v>
                </c:pt>
                <c:pt idx="637">
                  <c:v>42124</c:v>
                </c:pt>
                <c:pt idx="638">
                  <c:v>42125</c:v>
                </c:pt>
                <c:pt idx="639">
                  <c:v>42126</c:v>
                </c:pt>
                <c:pt idx="640">
                  <c:v>42127</c:v>
                </c:pt>
                <c:pt idx="641">
                  <c:v>42128</c:v>
                </c:pt>
                <c:pt idx="642">
                  <c:v>42129</c:v>
                </c:pt>
                <c:pt idx="643">
                  <c:v>42130</c:v>
                </c:pt>
                <c:pt idx="644">
                  <c:v>42131</c:v>
                </c:pt>
                <c:pt idx="645">
                  <c:v>42132</c:v>
                </c:pt>
                <c:pt idx="646">
                  <c:v>42133</c:v>
                </c:pt>
                <c:pt idx="647">
                  <c:v>42134</c:v>
                </c:pt>
                <c:pt idx="648">
                  <c:v>42135</c:v>
                </c:pt>
                <c:pt idx="649">
                  <c:v>42136</c:v>
                </c:pt>
                <c:pt idx="650">
                  <c:v>42137</c:v>
                </c:pt>
                <c:pt idx="651">
                  <c:v>42138</c:v>
                </c:pt>
                <c:pt idx="652">
                  <c:v>42139</c:v>
                </c:pt>
                <c:pt idx="653">
                  <c:v>42140</c:v>
                </c:pt>
                <c:pt idx="654">
                  <c:v>42141</c:v>
                </c:pt>
                <c:pt idx="655">
                  <c:v>42142</c:v>
                </c:pt>
                <c:pt idx="656">
                  <c:v>42143</c:v>
                </c:pt>
                <c:pt idx="657">
                  <c:v>42144</c:v>
                </c:pt>
                <c:pt idx="658">
                  <c:v>42145</c:v>
                </c:pt>
                <c:pt idx="659">
                  <c:v>42146</c:v>
                </c:pt>
                <c:pt idx="660">
                  <c:v>42147</c:v>
                </c:pt>
                <c:pt idx="661">
                  <c:v>42148</c:v>
                </c:pt>
                <c:pt idx="662">
                  <c:v>42149</c:v>
                </c:pt>
                <c:pt idx="663">
                  <c:v>42150</c:v>
                </c:pt>
                <c:pt idx="664">
                  <c:v>42151</c:v>
                </c:pt>
                <c:pt idx="665">
                  <c:v>42152</c:v>
                </c:pt>
                <c:pt idx="666">
                  <c:v>42153</c:v>
                </c:pt>
                <c:pt idx="667">
                  <c:v>42154</c:v>
                </c:pt>
                <c:pt idx="668">
                  <c:v>42155</c:v>
                </c:pt>
                <c:pt idx="669">
                  <c:v>42156</c:v>
                </c:pt>
                <c:pt idx="670">
                  <c:v>42157</c:v>
                </c:pt>
                <c:pt idx="671">
                  <c:v>42158</c:v>
                </c:pt>
                <c:pt idx="672">
                  <c:v>42159</c:v>
                </c:pt>
                <c:pt idx="673">
                  <c:v>42160</c:v>
                </c:pt>
                <c:pt idx="674">
                  <c:v>42161</c:v>
                </c:pt>
                <c:pt idx="675">
                  <c:v>42162</c:v>
                </c:pt>
                <c:pt idx="676">
                  <c:v>42163</c:v>
                </c:pt>
                <c:pt idx="677">
                  <c:v>42164</c:v>
                </c:pt>
                <c:pt idx="678">
                  <c:v>42165</c:v>
                </c:pt>
                <c:pt idx="679">
                  <c:v>42166</c:v>
                </c:pt>
                <c:pt idx="680">
                  <c:v>42167</c:v>
                </c:pt>
                <c:pt idx="681">
                  <c:v>42168</c:v>
                </c:pt>
                <c:pt idx="682">
                  <c:v>42169</c:v>
                </c:pt>
                <c:pt idx="683">
                  <c:v>42170</c:v>
                </c:pt>
                <c:pt idx="684">
                  <c:v>42171</c:v>
                </c:pt>
                <c:pt idx="685">
                  <c:v>42172</c:v>
                </c:pt>
                <c:pt idx="686">
                  <c:v>42173</c:v>
                </c:pt>
                <c:pt idx="687">
                  <c:v>42174</c:v>
                </c:pt>
                <c:pt idx="688">
                  <c:v>42175</c:v>
                </c:pt>
                <c:pt idx="689">
                  <c:v>42176</c:v>
                </c:pt>
                <c:pt idx="690">
                  <c:v>42177</c:v>
                </c:pt>
                <c:pt idx="691">
                  <c:v>42178</c:v>
                </c:pt>
                <c:pt idx="692">
                  <c:v>42179</c:v>
                </c:pt>
                <c:pt idx="693">
                  <c:v>42180</c:v>
                </c:pt>
                <c:pt idx="694">
                  <c:v>42181</c:v>
                </c:pt>
                <c:pt idx="695">
                  <c:v>42182</c:v>
                </c:pt>
                <c:pt idx="696">
                  <c:v>42183</c:v>
                </c:pt>
                <c:pt idx="697">
                  <c:v>42184</c:v>
                </c:pt>
                <c:pt idx="698">
                  <c:v>42185</c:v>
                </c:pt>
                <c:pt idx="699">
                  <c:v>42186</c:v>
                </c:pt>
                <c:pt idx="700">
                  <c:v>42187</c:v>
                </c:pt>
                <c:pt idx="701">
                  <c:v>42188</c:v>
                </c:pt>
                <c:pt idx="702">
                  <c:v>42189</c:v>
                </c:pt>
                <c:pt idx="703">
                  <c:v>42190</c:v>
                </c:pt>
                <c:pt idx="704">
                  <c:v>42191</c:v>
                </c:pt>
                <c:pt idx="705">
                  <c:v>42192</c:v>
                </c:pt>
                <c:pt idx="706">
                  <c:v>42193</c:v>
                </c:pt>
                <c:pt idx="707">
                  <c:v>42194</c:v>
                </c:pt>
                <c:pt idx="708">
                  <c:v>42195</c:v>
                </c:pt>
                <c:pt idx="709">
                  <c:v>42196</c:v>
                </c:pt>
                <c:pt idx="710">
                  <c:v>42197</c:v>
                </c:pt>
                <c:pt idx="711">
                  <c:v>42198</c:v>
                </c:pt>
                <c:pt idx="712">
                  <c:v>42199</c:v>
                </c:pt>
                <c:pt idx="713">
                  <c:v>42200</c:v>
                </c:pt>
                <c:pt idx="714">
                  <c:v>42201</c:v>
                </c:pt>
                <c:pt idx="715">
                  <c:v>42202</c:v>
                </c:pt>
                <c:pt idx="716">
                  <c:v>42203</c:v>
                </c:pt>
                <c:pt idx="717">
                  <c:v>42204</c:v>
                </c:pt>
                <c:pt idx="718">
                  <c:v>42205</c:v>
                </c:pt>
                <c:pt idx="719">
                  <c:v>42206</c:v>
                </c:pt>
                <c:pt idx="720">
                  <c:v>42207</c:v>
                </c:pt>
                <c:pt idx="721">
                  <c:v>42208</c:v>
                </c:pt>
                <c:pt idx="722">
                  <c:v>42209</c:v>
                </c:pt>
                <c:pt idx="723">
                  <c:v>42210</c:v>
                </c:pt>
                <c:pt idx="724">
                  <c:v>42211</c:v>
                </c:pt>
                <c:pt idx="725">
                  <c:v>42212</c:v>
                </c:pt>
                <c:pt idx="726">
                  <c:v>42213</c:v>
                </c:pt>
                <c:pt idx="727">
                  <c:v>42214</c:v>
                </c:pt>
                <c:pt idx="728">
                  <c:v>42215</c:v>
                </c:pt>
                <c:pt idx="729">
                  <c:v>42216</c:v>
                </c:pt>
                <c:pt idx="730">
                  <c:v>42217</c:v>
                </c:pt>
                <c:pt idx="731">
                  <c:v>42218</c:v>
                </c:pt>
                <c:pt idx="732">
                  <c:v>42219</c:v>
                </c:pt>
                <c:pt idx="733">
                  <c:v>42220</c:v>
                </c:pt>
                <c:pt idx="734">
                  <c:v>42221</c:v>
                </c:pt>
                <c:pt idx="735">
                  <c:v>42222</c:v>
                </c:pt>
                <c:pt idx="736">
                  <c:v>42223</c:v>
                </c:pt>
                <c:pt idx="737">
                  <c:v>42224</c:v>
                </c:pt>
                <c:pt idx="738">
                  <c:v>42225</c:v>
                </c:pt>
                <c:pt idx="739">
                  <c:v>42226</c:v>
                </c:pt>
                <c:pt idx="740">
                  <c:v>42227</c:v>
                </c:pt>
                <c:pt idx="741">
                  <c:v>42228</c:v>
                </c:pt>
                <c:pt idx="742">
                  <c:v>42229</c:v>
                </c:pt>
                <c:pt idx="743">
                  <c:v>42230</c:v>
                </c:pt>
                <c:pt idx="744">
                  <c:v>42231</c:v>
                </c:pt>
                <c:pt idx="745">
                  <c:v>42232</c:v>
                </c:pt>
                <c:pt idx="746">
                  <c:v>42233</c:v>
                </c:pt>
                <c:pt idx="747">
                  <c:v>42234</c:v>
                </c:pt>
                <c:pt idx="748">
                  <c:v>42235</c:v>
                </c:pt>
                <c:pt idx="749">
                  <c:v>42236</c:v>
                </c:pt>
                <c:pt idx="750">
                  <c:v>42237</c:v>
                </c:pt>
                <c:pt idx="751">
                  <c:v>42238</c:v>
                </c:pt>
                <c:pt idx="752">
                  <c:v>42239</c:v>
                </c:pt>
                <c:pt idx="753">
                  <c:v>42240</c:v>
                </c:pt>
                <c:pt idx="754">
                  <c:v>42241</c:v>
                </c:pt>
                <c:pt idx="755">
                  <c:v>42242</c:v>
                </c:pt>
                <c:pt idx="756">
                  <c:v>42243</c:v>
                </c:pt>
                <c:pt idx="757">
                  <c:v>42244</c:v>
                </c:pt>
                <c:pt idx="758">
                  <c:v>42245</c:v>
                </c:pt>
                <c:pt idx="759">
                  <c:v>42246</c:v>
                </c:pt>
                <c:pt idx="760">
                  <c:v>42247</c:v>
                </c:pt>
                <c:pt idx="761">
                  <c:v>42248</c:v>
                </c:pt>
                <c:pt idx="762">
                  <c:v>42249</c:v>
                </c:pt>
                <c:pt idx="763">
                  <c:v>42250</c:v>
                </c:pt>
                <c:pt idx="764">
                  <c:v>42251</c:v>
                </c:pt>
                <c:pt idx="765">
                  <c:v>42252</c:v>
                </c:pt>
                <c:pt idx="766">
                  <c:v>42253</c:v>
                </c:pt>
                <c:pt idx="767">
                  <c:v>42254</c:v>
                </c:pt>
                <c:pt idx="768">
                  <c:v>42255</c:v>
                </c:pt>
                <c:pt idx="769">
                  <c:v>42256</c:v>
                </c:pt>
                <c:pt idx="770">
                  <c:v>42257</c:v>
                </c:pt>
                <c:pt idx="771">
                  <c:v>42258</c:v>
                </c:pt>
                <c:pt idx="772">
                  <c:v>42259</c:v>
                </c:pt>
                <c:pt idx="773">
                  <c:v>42260</c:v>
                </c:pt>
                <c:pt idx="774">
                  <c:v>42261</c:v>
                </c:pt>
                <c:pt idx="775">
                  <c:v>42262</c:v>
                </c:pt>
                <c:pt idx="776">
                  <c:v>42263</c:v>
                </c:pt>
                <c:pt idx="777">
                  <c:v>42264</c:v>
                </c:pt>
                <c:pt idx="778">
                  <c:v>42265</c:v>
                </c:pt>
                <c:pt idx="779">
                  <c:v>42266</c:v>
                </c:pt>
                <c:pt idx="780">
                  <c:v>42267</c:v>
                </c:pt>
                <c:pt idx="781">
                  <c:v>42268</c:v>
                </c:pt>
                <c:pt idx="782">
                  <c:v>42269</c:v>
                </c:pt>
                <c:pt idx="783">
                  <c:v>42270</c:v>
                </c:pt>
                <c:pt idx="784">
                  <c:v>42271</c:v>
                </c:pt>
                <c:pt idx="785">
                  <c:v>42272</c:v>
                </c:pt>
                <c:pt idx="786">
                  <c:v>42273</c:v>
                </c:pt>
                <c:pt idx="787">
                  <c:v>42274</c:v>
                </c:pt>
                <c:pt idx="788">
                  <c:v>42275</c:v>
                </c:pt>
                <c:pt idx="789">
                  <c:v>42276</c:v>
                </c:pt>
                <c:pt idx="790">
                  <c:v>42277</c:v>
                </c:pt>
              </c:numCache>
            </c:numRef>
          </c:xVal>
          <c:yVal>
            <c:numRef>
              <c:f>'Fig 2.12'!$F$32:$F$822</c:f>
              <c:numCache>
                <c:formatCode>General</c:formatCode>
                <c:ptCount val="791"/>
                <c:pt idx="0">
                  <c:v>845</c:v>
                </c:pt>
                <c:pt idx="1">
                  <c:v>845</c:v>
                </c:pt>
                <c:pt idx="2">
                  <c:v>845</c:v>
                </c:pt>
                <c:pt idx="3">
                  <c:v>845</c:v>
                </c:pt>
                <c:pt idx="4">
                  <c:v>845</c:v>
                </c:pt>
                <c:pt idx="5">
                  <c:v>845</c:v>
                </c:pt>
                <c:pt idx="6">
                  <c:v>845</c:v>
                </c:pt>
                <c:pt idx="7">
                  <c:v>845</c:v>
                </c:pt>
                <c:pt idx="8">
                  <c:v>845</c:v>
                </c:pt>
                <c:pt idx="9">
                  <c:v>845</c:v>
                </c:pt>
                <c:pt idx="10">
                  <c:v>845</c:v>
                </c:pt>
                <c:pt idx="11">
                  <c:v>845</c:v>
                </c:pt>
                <c:pt idx="12">
                  <c:v>845</c:v>
                </c:pt>
                <c:pt idx="13">
                  <c:v>845</c:v>
                </c:pt>
                <c:pt idx="14">
                  <c:v>845</c:v>
                </c:pt>
                <c:pt idx="15">
                  <c:v>845</c:v>
                </c:pt>
                <c:pt idx="16">
                  <c:v>845</c:v>
                </c:pt>
                <c:pt idx="17">
                  <c:v>845</c:v>
                </c:pt>
                <c:pt idx="18">
                  <c:v>845</c:v>
                </c:pt>
                <c:pt idx="19">
                  <c:v>845</c:v>
                </c:pt>
                <c:pt idx="20">
                  <c:v>845</c:v>
                </c:pt>
                <c:pt idx="21">
                  <c:v>845</c:v>
                </c:pt>
                <c:pt idx="22">
                  <c:v>845</c:v>
                </c:pt>
                <c:pt idx="23">
                  <c:v>845</c:v>
                </c:pt>
                <c:pt idx="24">
                  <c:v>845</c:v>
                </c:pt>
                <c:pt idx="25">
                  <c:v>845</c:v>
                </c:pt>
                <c:pt idx="26">
                  <c:v>845</c:v>
                </c:pt>
                <c:pt idx="27">
                  <c:v>845</c:v>
                </c:pt>
                <c:pt idx="28">
                  <c:v>845</c:v>
                </c:pt>
                <c:pt idx="29">
                  <c:v>845</c:v>
                </c:pt>
                <c:pt idx="30">
                  <c:v>845</c:v>
                </c:pt>
                <c:pt idx="31">
                  <c:v>845</c:v>
                </c:pt>
                <c:pt idx="32">
                  <c:v>845</c:v>
                </c:pt>
                <c:pt idx="33">
                  <c:v>845</c:v>
                </c:pt>
                <c:pt idx="34">
                  <c:v>845</c:v>
                </c:pt>
                <c:pt idx="35">
                  <c:v>845</c:v>
                </c:pt>
                <c:pt idx="36">
                  <c:v>845</c:v>
                </c:pt>
                <c:pt idx="37">
                  <c:v>845</c:v>
                </c:pt>
                <c:pt idx="38">
                  <c:v>845</c:v>
                </c:pt>
                <c:pt idx="39">
                  <c:v>845</c:v>
                </c:pt>
                <c:pt idx="40">
                  <c:v>845</c:v>
                </c:pt>
                <c:pt idx="41">
                  <c:v>845</c:v>
                </c:pt>
                <c:pt idx="42">
                  <c:v>845</c:v>
                </c:pt>
                <c:pt idx="43">
                  <c:v>845</c:v>
                </c:pt>
                <c:pt idx="44">
                  <c:v>845</c:v>
                </c:pt>
                <c:pt idx="45">
                  <c:v>845</c:v>
                </c:pt>
                <c:pt idx="46">
                  <c:v>845</c:v>
                </c:pt>
                <c:pt idx="47">
                  <c:v>845</c:v>
                </c:pt>
                <c:pt idx="48">
                  <c:v>845</c:v>
                </c:pt>
                <c:pt idx="49">
                  <c:v>845</c:v>
                </c:pt>
                <c:pt idx="50">
                  <c:v>845</c:v>
                </c:pt>
                <c:pt idx="51">
                  <c:v>845</c:v>
                </c:pt>
                <c:pt idx="52">
                  <c:v>845</c:v>
                </c:pt>
                <c:pt idx="53">
                  <c:v>845</c:v>
                </c:pt>
                <c:pt idx="54">
                  <c:v>845</c:v>
                </c:pt>
                <c:pt idx="55">
                  <c:v>845</c:v>
                </c:pt>
                <c:pt idx="56">
                  <c:v>845</c:v>
                </c:pt>
                <c:pt idx="57">
                  <c:v>845</c:v>
                </c:pt>
                <c:pt idx="58">
                  <c:v>845</c:v>
                </c:pt>
                <c:pt idx="59">
                  <c:v>845</c:v>
                </c:pt>
                <c:pt idx="60">
                  <c:v>845</c:v>
                </c:pt>
                <c:pt idx="61">
                  <c:v>845</c:v>
                </c:pt>
                <c:pt idx="62">
                  <c:v>845</c:v>
                </c:pt>
                <c:pt idx="63">
                  <c:v>845</c:v>
                </c:pt>
                <c:pt idx="64">
                  <c:v>845</c:v>
                </c:pt>
                <c:pt idx="65">
                  <c:v>845</c:v>
                </c:pt>
                <c:pt idx="66">
                  <c:v>845</c:v>
                </c:pt>
                <c:pt idx="67">
                  <c:v>845</c:v>
                </c:pt>
                <c:pt idx="68">
                  <c:v>845</c:v>
                </c:pt>
                <c:pt idx="69">
                  <c:v>845</c:v>
                </c:pt>
                <c:pt idx="70">
                  <c:v>845</c:v>
                </c:pt>
                <c:pt idx="71">
                  <c:v>845</c:v>
                </c:pt>
                <c:pt idx="72">
                  <c:v>845</c:v>
                </c:pt>
                <c:pt idx="73">
                  <c:v>845</c:v>
                </c:pt>
                <c:pt idx="74">
                  <c:v>845</c:v>
                </c:pt>
                <c:pt idx="75">
                  <c:v>845</c:v>
                </c:pt>
                <c:pt idx="76">
                  <c:v>845</c:v>
                </c:pt>
                <c:pt idx="77">
                  <c:v>845</c:v>
                </c:pt>
                <c:pt idx="78">
                  <c:v>845</c:v>
                </c:pt>
                <c:pt idx="79">
                  <c:v>845</c:v>
                </c:pt>
                <c:pt idx="80">
                  <c:v>845</c:v>
                </c:pt>
                <c:pt idx="81">
                  <c:v>845</c:v>
                </c:pt>
                <c:pt idx="82">
                  <c:v>845</c:v>
                </c:pt>
                <c:pt idx="83">
                  <c:v>845</c:v>
                </c:pt>
                <c:pt idx="84">
                  <c:v>845</c:v>
                </c:pt>
                <c:pt idx="85">
                  <c:v>845</c:v>
                </c:pt>
                <c:pt idx="86">
                  <c:v>845</c:v>
                </c:pt>
                <c:pt idx="87">
                  <c:v>845</c:v>
                </c:pt>
                <c:pt idx="88">
                  <c:v>845</c:v>
                </c:pt>
                <c:pt idx="89">
                  <c:v>845</c:v>
                </c:pt>
                <c:pt idx="90">
                  <c:v>845</c:v>
                </c:pt>
                <c:pt idx="91">
                  <c:v>845</c:v>
                </c:pt>
                <c:pt idx="92">
                  <c:v>845</c:v>
                </c:pt>
                <c:pt idx="93">
                  <c:v>845</c:v>
                </c:pt>
                <c:pt idx="94">
                  <c:v>845</c:v>
                </c:pt>
                <c:pt idx="95">
                  <c:v>845</c:v>
                </c:pt>
                <c:pt idx="96">
                  <c:v>845</c:v>
                </c:pt>
                <c:pt idx="97">
                  <c:v>845</c:v>
                </c:pt>
                <c:pt idx="98">
                  <c:v>845</c:v>
                </c:pt>
                <c:pt idx="99">
                  <c:v>845</c:v>
                </c:pt>
                <c:pt idx="100">
                  <c:v>845</c:v>
                </c:pt>
                <c:pt idx="101">
                  <c:v>845</c:v>
                </c:pt>
                <c:pt idx="102">
                  <c:v>845</c:v>
                </c:pt>
                <c:pt idx="103">
                  <c:v>845</c:v>
                </c:pt>
                <c:pt idx="104">
                  <c:v>845</c:v>
                </c:pt>
                <c:pt idx="105">
                  <c:v>845</c:v>
                </c:pt>
                <c:pt idx="106">
                  <c:v>845</c:v>
                </c:pt>
                <c:pt idx="107">
                  <c:v>845</c:v>
                </c:pt>
                <c:pt idx="108">
                  <c:v>845</c:v>
                </c:pt>
                <c:pt idx="109">
                  <c:v>845</c:v>
                </c:pt>
                <c:pt idx="110">
                  <c:v>845</c:v>
                </c:pt>
                <c:pt idx="111">
                  <c:v>845</c:v>
                </c:pt>
                <c:pt idx="112">
                  <c:v>845</c:v>
                </c:pt>
                <c:pt idx="113">
                  <c:v>845</c:v>
                </c:pt>
                <c:pt idx="114">
                  <c:v>845</c:v>
                </c:pt>
                <c:pt idx="115">
                  <c:v>845</c:v>
                </c:pt>
                <c:pt idx="116">
                  <c:v>845</c:v>
                </c:pt>
                <c:pt idx="117">
                  <c:v>845</c:v>
                </c:pt>
                <c:pt idx="118">
                  <c:v>845</c:v>
                </c:pt>
                <c:pt idx="119">
                  <c:v>845</c:v>
                </c:pt>
                <c:pt idx="120">
                  <c:v>845</c:v>
                </c:pt>
                <c:pt idx="121">
                  <c:v>845</c:v>
                </c:pt>
                <c:pt idx="122">
                  <c:v>845</c:v>
                </c:pt>
                <c:pt idx="123">
                  <c:v>845</c:v>
                </c:pt>
                <c:pt idx="124">
                  <c:v>845</c:v>
                </c:pt>
                <c:pt idx="125">
                  <c:v>845</c:v>
                </c:pt>
                <c:pt idx="126">
                  <c:v>845</c:v>
                </c:pt>
                <c:pt idx="127">
                  <c:v>845</c:v>
                </c:pt>
                <c:pt idx="128">
                  <c:v>845</c:v>
                </c:pt>
                <c:pt idx="129">
                  <c:v>845</c:v>
                </c:pt>
                <c:pt idx="130">
                  <c:v>845</c:v>
                </c:pt>
                <c:pt idx="131">
                  <c:v>845</c:v>
                </c:pt>
                <c:pt idx="132">
                  <c:v>845</c:v>
                </c:pt>
                <c:pt idx="133">
                  <c:v>845</c:v>
                </c:pt>
                <c:pt idx="134">
                  <c:v>845</c:v>
                </c:pt>
                <c:pt idx="135">
                  <c:v>845</c:v>
                </c:pt>
                <c:pt idx="136">
                  <c:v>845</c:v>
                </c:pt>
                <c:pt idx="137">
                  <c:v>845</c:v>
                </c:pt>
                <c:pt idx="138">
                  <c:v>845</c:v>
                </c:pt>
                <c:pt idx="139">
                  <c:v>845</c:v>
                </c:pt>
                <c:pt idx="140">
                  <c:v>845</c:v>
                </c:pt>
                <c:pt idx="141">
                  <c:v>845</c:v>
                </c:pt>
                <c:pt idx="142">
                  <c:v>845</c:v>
                </c:pt>
                <c:pt idx="143">
                  <c:v>845</c:v>
                </c:pt>
                <c:pt idx="144">
                  <c:v>845</c:v>
                </c:pt>
                <c:pt idx="145">
                  <c:v>845</c:v>
                </c:pt>
                <c:pt idx="146">
                  <c:v>845</c:v>
                </c:pt>
                <c:pt idx="147">
                  <c:v>845</c:v>
                </c:pt>
                <c:pt idx="148">
                  <c:v>845</c:v>
                </c:pt>
                <c:pt idx="149">
                  <c:v>845</c:v>
                </c:pt>
                <c:pt idx="150">
                  <c:v>845</c:v>
                </c:pt>
                <c:pt idx="151">
                  <c:v>845</c:v>
                </c:pt>
                <c:pt idx="152">
                  <c:v>845</c:v>
                </c:pt>
                <c:pt idx="153">
                  <c:v>845</c:v>
                </c:pt>
                <c:pt idx="154">
                  <c:v>845</c:v>
                </c:pt>
                <c:pt idx="155">
                  <c:v>845</c:v>
                </c:pt>
                <c:pt idx="156">
                  <c:v>845</c:v>
                </c:pt>
                <c:pt idx="157">
                  <c:v>845</c:v>
                </c:pt>
                <c:pt idx="158">
                  <c:v>845</c:v>
                </c:pt>
                <c:pt idx="159">
                  <c:v>845</c:v>
                </c:pt>
                <c:pt idx="160">
                  <c:v>845</c:v>
                </c:pt>
                <c:pt idx="161">
                  <c:v>845</c:v>
                </c:pt>
                <c:pt idx="162">
                  <c:v>845</c:v>
                </c:pt>
                <c:pt idx="163">
                  <c:v>845</c:v>
                </c:pt>
                <c:pt idx="164">
                  <c:v>845</c:v>
                </c:pt>
                <c:pt idx="165">
                  <c:v>845</c:v>
                </c:pt>
                <c:pt idx="166">
                  <c:v>845</c:v>
                </c:pt>
                <c:pt idx="167">
                  <c:v>845</c:v>
                </c:pt>
                <c:pt idx="168">
                  <c:v>845</c:v>
                </c:pt>
                <c:pt idx="169">
                  <c:v>845</c:v>
                </c:pt>
                <c:pt idx="170">
                  <c:v>845</c:v>
                </c:pt>
                <c:pt idx="171">
                  <c:v>845</c:v>
                </c:pt>
                <c:pt idx="172">
                  <c:v>845</c:v>
                </c:pt>
                <c:pt idx="173">
                  <c:v>845</c:v>
                </c:pt>
                <c:pt idx="174">
                  <c:v>845</c:v>
                </c:pt>
                <c:pt idx="175">
                  <c:v>845</c:v>
                </c:pt>
                <c:pt idx="176">
                  <c:v>845</c:v>
                </c:pt>
                <c:pt idx="177">
                  <c:v>845</c:v>
                </c:pt>
                <c:pt idx="178">
                  <c:v>845</c:v>
                </c:pt>
                <c:pt idx="179">
                  <c:v>845</c:v>
                </c:pt>
                <c:pt idx="180">
                  <c:v>845</c:v>
                </c:pt>
                <c:pt idx="181">
                  <c:v>845</c:v>
                </c:pt>
                <c:pt idx="182">
                  <c:v>845</c:v>
                </c:pt>
                <c:pt idx="183">
                  <c:v>845</c:v>
                </c:pt>
                <c:pt idx="184">
                  <c:v>845</c:v>
                </c:pt>
                <c:pt idx="185">
                  <c:v>845</c:v>
                </c:pt>
                <c:pt idx="186">
                  <c:v>845</c:v>
                </c:pt>
                <c:pt idx="187">
                  <c:v>845</c:v>
                </c:pt>
                <c:pt idx="188">
                  <c:v>845</c:v>
                </c:pt>
                <c:pt idx="189">
                  <c:v>845</c:v>
                </c:pt>
                <c:pt idx="190">
                  <c:v>845</c:v>
                </c:pt>
                <c:pt idx="191">
                  <c:v>845</c:v>
                </c:pt>
                <c:pt idx="192">
                  <c:v>845</c:v>
                </c:pt>
                <c:pt idx="193">
                  <c:v>845</c:v>
                </c:pt>
                <c:pt idx="194">
                  <c:v>845</c:v>
                </c:pt>
                <c:pt idx="195">
                  <c:v>845</c:v>
                </c:pt>
                <c:pt idx="196">
                  <c:v>845</c:v>
                </c:pt>
                <c:pt idx="197">
                  <c:v>845</c:v>
                </c:pt>
                <c:pt idx="198">
                  <c:v>845</c:v>
                </c:pt>
                <c:pt idx="199">
                  <c:v>845</c:v>
                </c:pt>
                <c:pt idx="200">
                  <c:v>845</c:v>
                </c:pt>
                <c:pt idx="201">
                  <c:v>845</c:v>
                </c:pt>
                <c:pt idx="202">
                  <c:v>845</c:v>
                </c:pt>
                <c:pt idx="203">
                  <c:v>845</c:v>
                </c:pt>
                <c:pt idx="204">
                  <c:v>845</c:v>
                </c:pt>
                <c:pt idx="205">
                  <c:v>845</c:v>
                </c:pt>
                <c:pt idx="206">
                  <c:v>845</c:v>
                </c:pt>
                <c:pt idx="207">
                  <c:v>845</c:v>
                </c:pt>
                <c:pt idx="208">
                  <c:v>845</c:v>
                </c:pt>
                <c:pt idx="209">
                  <c:v>845</c:v>
                </c:pt>
                <c:pt idx="210">
                  <c:v>845</c:v>
                </c:pt>
                <c:pt idx="211">
                  <c:v>845</c:v>
                </c:pt>
                <c:pt idx="212">
                  <c:v>845</c:v>
                </c:pt>
                <c:pt idx="213">
                  <c:v>845</c:v>
                </c:pt>
                <c:pt idx="214">
                  <c:v>845</c:v>
                </c:pt>
                <c:pt idx="215">
                  <c:v>845</c:v>
                </c:pt>
                <c:pt idx="216">
                  <c:v>845</c:v>
                </c:pt>
                <c:pt idx="217">
                  <c:v>845</c:v>
                </c:pt>
                <c:pt idx="218">
                  <c:v>845</c:v>
                </c:pt>
                <c:pt idx="219">
                  <c:v>845</c:v>
                </c:pt>
                <c:pt idx="220">
                  <c:v>845</c:v>
                </c:pt>
                <c:pt idx="221">
                  <c:v>845</c:v>
                </c:pt>
                <c:pt idx="222">
                  <c:v>845</c:v>
                </c:pt>
                <c:pt idx="223">
                  <c:v>845</c:v>
                </c:pt>
                <c:pt idx="224">
                  <c:v>845</c:v>
                </c:pt>
                <c:pt idx="225">
                  <c:v>845</c:v>
                </c:pt>
                <c:pt idx="226">
                  <c:v>845</c:v>
                </c:pt>
                <c:pt idx="227">
                  <c:v>845</c:v>
                </c:pt>
                <c:pt idx="228">
                  <c:v>845</c:v>
                </c:pt>
                <c:pt idx="229">
                  <c:v>845</c:v>
                </c:pt>
                <c:pt idx="230">
                  <c:v>845</c:v>
                </c:pt>
                <c:pt idx="231">
                  <c:v>845</c:v>
                </c:pt>
                <c:pt idx="232">
                  <c:v>845</c:v>
                </c:pt>
                <c:pt idx="233">
                  <c:v>845</c:v>
                </c:pt>
                <c:pt idx="234">
                  <c:v>845</c:v>
                </c:pt>
                <c:pt idx="235">
                  <c:v>845</c:v>
                </c:pt>
                <c:pt idx="236">
                  <c:v>845</c:v>
                </c:pt>
                <c:pt idx="237">
                  <c:v>845</c:v>
                </c:pt>
                <c:pt idx="238">
                  <c:v>845</c:v>
                </c:pt>
                <c:pt idx="239">
                  <c:v>845</c:v>
                </c:pt>
                <c:pt idx="240">
                  <c:v>845</c:v>
                </c:pt>
                <c:pt idx="241">
                  <c:v>845</c:v>
                </c:pt>
                <c:pt idx="242">
                  <c:v>845</c:v>
                </c:pt>
                <c:pt idx="243">
                  <c:v>845</c:v>
                </c:pt>
                <c:pt idx="244">
                  <c:v>845</c:v>
                </c:pt>
                <c:pt idx="245">
                  <c:v>845</c:v>
                </c:pt>
                <c:pt idx="246">
                  <c:v>845</c:v>
                </c:pt>
                <c:pt idx="247">
                  <c:v>845</c:v>
                </c:pt>
                <c:pt idx="248">
                  <c:v>845</c:v>
                </c:pt>
                <c:pt idx="249">
                  <c:v>845</c:v>
                </c:pt>
                <c:pt idx="250">
                  <c:v>845</c:v>
                </c:pt>
                <c:pt idx="251">
                  <c:v>845</c:v>
                </c:pt>
                <c:pt idx="252">
                  <c:v>845</c:v>
                </c:pt>
                <c:pt idx="253">
                  <c:v>845</c:v>
                </c:pt>
                <c:pt idx="254">
                  <c:v>845</c:v>
                </c:pt>
                <c:pt idx="255">
                  <c:v>845</c:v>
                </c:pt>
                <c:pt idx="256">
                  <c:v>845</c:v>
                </c:pt>
                <c:pt idx="257">
                  <c:v>845</c:v>
                </c:pt>
                <c:pt idx="258">
                  <c:v>845</c:v>
                </c:pt>
                <c:pt idx="259">
                  <c:v>845</c:v>
                </c:pt>
                <c:pt idx="260">
                  <c:v>845</c:v>
                </c:pt>
                <c:pt idx="261">
                  <c:v>845</c:v>
                </c:pt>
                <c:pt idx="262">
                  <c:v>845</c:v>
                </c:pt>
                <c:pt idx="263">
                  <c:v>845</c:v>
                </c:pt>
                <c:pt idx="264">
                  <c:v>845</c:v>
                </c:pt>
                <c:pt idx="265">
                  <c:v>845</c:v>
                </c:pt>
                <c:pt idx="266">
                  <c:v>845</c:v>
                </c:pt>
                <c:pt idx="267">
                  <c:v>845</c:v>
                </c:pt>
                <c:pt idx="268">
                  <c:v>845</c:v>
                </c:pt>
                <c:pt idx="269">
                  <c:v>845</c:v>
                </c:pt>
                <c:pt idx="270">
                  <c:v>845</c:v>
                </c:pt>
                <c:pt idx="271">
                  <c:v>845</c:v>
                </c:pt>
                <c:pt idx="272">
                  <c:v>845</c:v>
                </c:pt>
                <c:pt idx="273">
                  <c:v>845</c:v>
                </c:pt>
                <c:pt idx="274">
                  <c:v>845</c:v>
                </c:pt>
                <c:pt idx="275">
                  <c:v>845</c:v>
                </c:pt>
                <c:pt idx="276">
                  <c:v>845</c:v>
                </c:pt>
                <c:pt idx="277">
                  <c:v>845</c:v>
                </c:pt>
                <c:pt idx="278">
                  <c:v>845</c:v>
                </c:pt>
                <c:pt idx="279">
                  <c:v>845</c:v>
                </c:pt>
                <c:pt idx="280">
                  <c:v>845</c:v>
                </c:pt>
                <c:pt idx="281">
                  <c:v>845</c:v>
                </c:pt>
                <c:pt idx="282">
                  <c:v>845</c:v>
                </c:pt>
                <c:pt idx="283">
                  <c:v>845</c:v>
                </c:pt>
                <c:pt idx="284">
                  <c:v>845</c:v>
                </c:pt>
                <c:pt idx="285">
                  <c:v>845</c:v>
                </c:pt>
                <c:pt idx="286">
                  <c:v>845</c:v>
                </c:pt>
                <c:pt idx="287">
                  <c:v>845</c:v>
                </c:pt>
                <c:pt idx="288">
                  <c:v>845</c:v>
                </c:pt>
                <c:pt idx="289">
                  <c:v>845</c:v>
                </c:pt>
                <c:pt idx="290">
                  <c:v>845</c:v>
                </c:pt>
                <c:pt idx="291">
                  <c:v>845</c:v>
                </c:pt>
                <c:pt idx="292">
                  <c:v>845</c:v>
                </c:pt>
                <c:pt idx="293">
                  <c:v>845</c:v>
                </c:pt>
                <c:pt idx="294">
                  <c:v>845</c:v>
                </c:pt>
                <c:pt idx="295">
                  <c:v>845</c:v>
                </c:pt>
                <c:pt idx="296">
                  <c:v>845</c:v>
                </c:pt>
                <c:pt idx="297">
                  <c:v>845</c:v>
                </c:pt>
                <c:pt idx="298">
                  <c:v>845</c:v>
                </c:pt>
                <c:pt idx="299">
                  <c:v>845</c:v>
                </c:pt>
                <c:pt idx="300">
                  <c:v>845</c:v>
                </c:pt>
                <c:pt idx="301">
                  <c:v>845</c:v>
                </c:pt>
                <c:pt idx="302">
                  <c:v>845</c:v>
                </c:pt>
                <c:pt idx="303">
                  <c:v>845</c:v>
                </c:pt>
                <c:pt idx="304">
                  <c:v>845</c:v>
                </c:pt>
                <c:pt idx="305">
                  <c:v>845</c:v>
                </c:pt>
                <c:pt idx="306">
                  <c:v>845</c:v>
                </c:pt>
                <c:pt idx="307">
                  <c:v>845</c:v>
                </c:pt>
                <c:pt idx="308">
                  <c:v>845</c:v>
                </c:pt>
                <c:pt idx="309">
                  <c:v>845</c:v>
                </c:pt>
                <c:pt idx="310">
                  <c:v>845</c:v>
                </c:pt>
                <c:pt idx="311">
                  <c:v>845</c:v>
                </c:pt>
                <c:pt idx="312">
                  <c:v>845</c:v>
                </c:pt>
                <c:pt idx="313">
                  <c:v>845</c:v>
                </c:pt>
                <c:pt idx="314">
                  <c:v>845</c:v>
                </c:pt>
                <c:pt idx="315">
                  <c:v>845</c:v>
                </c:pt>
                <c:pt idx="316">
                  <c:v>845</c:v>
                </c:pt>
                <c:pt idx="317">
                  <c:v>845</c:v>
                </c:pt>
                <c:pt idx="318">
                  <c:v>845</c:v>
                </c:pt>
                <c:pt idx="319">
                  <c:v>845</c:v>
                </c:pt>
                <c:pt idx="320">
                  <c:v>845</c:v>
                </c:pt>
                <c:pt idx="321">
                  <c:v>845</c:v>
                </c:pt>
                <c:pt idx="322">
                  <c:v>845</c:v>
                </c:pt>
                <c:pt idx="323">
                  <c:v>845</c:v>
                </c:pt>
                <c:pt idx="324">
                  <c:v>845</c:v>
                </c:pt>
                <c:pt idx="325">
                  <c:v>845</c:v>
                </c:pt>
                <c:pt idx="326">
                  <c:v>845</c:v>
                </c:pt>
                <c:pt idx="327">
                  <c:v>845</c:v>
                </c:pt>
                <c:pt idx="328">
                  <c:v>845</c:v>
                </c:pt>
                <c:pt idx="329">
                  <c:v>845</c:v>
                </c:pt>
                <c:pt idx="330">
                  <c:v>845</c:v>
                </c:pt>
                <c:pt idx="331">
                  <c:v>845</c:v>
                </c:pt>
                <c:pt idx="332">
                  <c:v>845</c:v>
                </c:pt>
                <c:pt idx="333">
                  <c:v>845</c:v>
                </c:pt>
                <c:pt idx="334">
                  <c:v>845</c:v>
                </c:pt>
                <c:pt idx="335">
                  <c:v>845</c:v>
                </c:pt>
                <c:pt idx="336">
                  <c:v>845</c:v>
                </c:pt>
                <c:pt idx="337">
                  <c:v>845</c:v>
                </c:pt>
                <c:pt idx="338">
                  <c:v>845</c:v>
                </c:pt>
                <c:pt idx="339">
                  <c:v>845</c:v>
                </c:pt>
                <c:pt idx="340">
                  <c:v>845</c:v>
                </c:pt>
                <c:pt idx="341">
                  <c:v>845</c:v>
                </c:pt>
                <c:pt idx="342">
                  <c:v>845</c:v>
                </c:pt>
                <c:pt idx="343">
                  <c:v>845</c:v>
                </c:pt>
                <c:pt idx="344">
                  <c:v>845</c:v>
                </c:pt>
                <c:pt idx="345">
                  <c:v>845</c:v>
                </c:pt>
                <c:pt idx="346">
                  <c:v>845</c:v>
                </c:pt>
                <c:pt idx="347">
                  <c:v>845</c:v>
                </c:pt>
                <c:pt idx="348">
                  <c:v>845</c:v>
                </c:pt>
                <c:pt idx="349">
                  <c:v>845</c:v>
                </c:pt>
                <c:pt idx="350">
                  <c:v>845</c:v>
                </c:pt>
                <c:pt idx="351">
                  <c:v>845</c:v>
                </c:pt>
                <c:pt idx="352">
                  <c:v>845</c:v>
                </c:pt>
                <c:pt idx="353">
                  <c:v>845</c:v>
                </c:pt>
                <c:pt idx="354">
                  <c:v>845</c:v>
                </c:pt>
                <c:pt idx="355">
                  <c:v>845</c:v>
                </c:pt>
                <c:pt idx="356">
                  <c:v>845</c:v>
                </c:pt>
                <c:pt idx="357">
                  <c:v>845</c:v>
                </c:pt>
                <c:pt idx="358">
                  <c:v>845</c:v>
                </c:pt>
                <c:pt idx="359">
                  <c:v>845</c:v>
                </c:pt>
                <c:pt idx="360">
                  <c:v>845</c:v>
                </c:pt>
                <c:pt idx="361">
                  <c:v>845</c:v>
                </c:pt>
                <c:pt idx="362">
                  <c:v>845</c:v>
                </c:pt>
                <c:pt idx="363">
                  <c:v>845</c:v>
                </c:pt>
                <c:pt idx="364">
                  <c:v>845</c:v>
                </c:pt>
                <c:pt idx="365">
                  <c:v>845</c:v>
                </c:pt>
                <c:pt idx="366">
                  <c:v>845</c:v>
                </c:pt>
                <c:pt idx="367">
                  <c:v>845</c:v>
                </c:pt>
                <c:pt idx="368">
                  <c:v>845</c:v>
                </c:pt>
                <c:pt idx="369">
                  <c:v>845</c:v>
                </c:pt>
                <c:pt idx="370">
                  <c:v>845</c:v>
                </c:pt>
                <c:pt idx="371">
                  <c:v>845</c:v>
                </c:pt>
                <c:pt idx="372">
                  <c:v>845</c:v>
                </c:pt>
                <c:pt idx="373">
                  <c:v>845</c:v>
                </c:pt>
                <c:pt idx="374">
                  <c:v>845</c:v>
                </c:pt>
                <c:pt idx="375">
                  <c:v>845</c:v>
                </c:pt>
                <c:pt idx="376">
                  <c:v>845</c:v>
                </c:pt>
                <c:pt idx="377">
                  <c:v>845</c:v>
                </c:pt>
                <c:pt idx="378">
                  <c:v>845</c:v>
                </c:pt>
                <c:pt idx="379">
                  <c:v>845</c:v>
                </c:pt>
                <c:pt idx="380">
                  <c:v>845</c:v>
                </c:pt>
                <c:pt idx="381">
                  <c:v>845</c:v>
                </c:pt>
                <c:pt idx="382">
                  <c:v>845</c:v>
                </c:pt>
                <c:pt idx="383">
                  <c:v>845</c:v>
                </c:pt>
                <c:pt idx="384">
                  <c:v>845</c:v>
                </c:pt>
                <c:pt idx="385">
                  <c:v>845</c:v>
                </c:pt>
                <c:pt idx="386">
                  <c:v>845</c:v>
                </c:pt>
                <c:pt idx="387">
                  <c:v>845</c:v>
                </c:pt>
                <c:pt idx="388">
                  <c:v>845</c:v>
                </c:pt>
                <c:pt idx="389">
                  <c:v>845</c:v>
                </c:pt>
                <c:pt idx="390">
                  <c:v>845</c:v>
                </c:pt>
                <c:pt idx="391">
                  <c:v>845</c:v>
                </c:pt>
                <c:pt idx="392">
                  <c:v>845</c:v>
                </c:pt>
                <c:pt idx="393">
                  <c:v>845</c:v>
                </c:pt>
                <c:pt idx="394">
                  <c:v>845</c:v>
                </c:pt>
                <c:pt idx="395">
                  <c:v>845</c:v>
                </c:pt>
                <c:pt idx="396">
                  <c:v>845</c:v>
                </c:pt>
                <c:pt idx="397">
                  <c:v>845</c:v>
                </c:pt>
                <c:pt idx="398">
                  <c:v>845</c:v>
                </c:pt>
                <c:pt idx="399">
                  <c:v>845</c:v>
                </c:pt>
                <c:pt idx="400">
                  <c:v>845</c:v>
                </c:pt>
                <c:pt idx="401">
                  <c:v>845</c:v>
                </c:pt>
                <c:pt idx="402">
                  <c:v>845</c:v>
                </c:pt>
                <c:pt idx="403">
                  <c:v>845</c:v>
                </c:pt>
                <c:pt idx="404">
                  <c:v>845</c:v>
                </c:pt>
                <c:pt idx="405">
                  <c:v>845</c:v>
                </c:pt>
                <c:pt idx="406">
                  <c:v>845</c:v>
                </c:pt>
                <c:pt idx="407">
                  <c:v>845</c:v>
                </c:pt>
                <c:pt idx="408">
                  <c:v>845</c:v>
                </c:pt>
                <c:pt idx="409">
                  <c:v>845</c:v>
                </c:pt>
                <c:pt idx="410">
                  <c:v>845</c:v>
                </c:pt>
                <c:pt idx="411">
                  <c:v>845</c:v>
                </c:pt>
                <c:pt idx="412">
                  <c:v>845</c:v>
                </c:pt>
                <c:pt idx="413">
                  <c:v>845</c:v>
                </c:pt>
                <c:pt idx="414">
                  <c:v>845</c:v>
                </c:pt>
                <c:pt idx="415">
                  <c:v>845</c:v>
                </c:pt>
                <c:pt idx="416">
                  <c:v>845</c:v>
                </c:pt>
                <c:pt idx="417">
                  <c:v>845</c:v>
                </c:pt>
                <c:pt idx="418">
                  <c:v>845</c:v>
                </c:pt>
                <c:pt idx="419">
                  <c:v>845</c:v>
                </c:pt>
                <c:pt idx="420">
                  <c:v>845</c:v>
                </c:pt>
                <c:pt idx="421">
                  <c:v>845</c:v>
                </c:pt>
                <c:pt idx="422">
                  <c:v>845</c:v>
                </c:pt>
                <c:pt idx="423">
                  <c:v>845</c:v>
                </c:pt>
                <c:pt idx="424">
                  <c:v>845</c:v>
                </c:pt>
                <c:pt idx="425">
                  <c:v>845</c:v>
                </c:pt>
                <c:pt idx="426">
                  <c:v>845</c:v>
                </c:pt>
                <c:pt idx="427">
                  <c:v>845</c:v>
                </c:pt>
                <c:pt idx="428">
                  <c:v>845</c:v>
                </c:pt>
                <c:pt idx="429">
                  <c:v>845</c:v>
                </c:pt>
                <c:pt idx="430">
                  <c:v>845</c:v>
                </c:pt>
                <c:pt idx="431">
                  <c:v>845</c:v>
                </c:pt>
                <c:pt idx="432">
                  <c:v>845</c:v>
                </c:pt>
                <c:pt idx="433">
                  <c:v>845</c:v>
                </c:pt>
                <c:pt idx="434">
                  <c:v>845</c:v>
                </c:pt>
                <c:pt idx="435">
                  <c:v>845</c:v>
                </c:pt>
                <c:pt idx="436">
                  <c:v>845</c:v>
                </c:pt>
                <c:pt idx="437">
                  <c:v>845</c:v>
                </c:pt>
                <c:pt idx="438">
                  <c:v>845</c:v>
                </c:pt>
                <c:pt idx="439">
                  <c:v>845</c:v>
                </c:pt>
                <c:pt idx="440">
                  <c:v>845</c:v>
                </c:pt>
                <c:pt idx="441">
                  <c:v>845</c:v>
                </c:pt>
                <c:pt idx="442">
                  <c:v>845</c:v>
                </c:pt>
                <c:pt idx="443">
                  <c:v>845</c:v>
                </c:pt>
                <c:pt idx="444">
                  <c:v>845</c:v>
                </c:pt>
                <c:pt idx="445">
                  <c:v>845</c:v>
                </c:pt>
                <c:pt idx="446">
                  <c:v>845</c:v>
                </c:pt>
                <c:pt idx="447">
                  <c:v>845</c:v>
                </c:pt>
                <c:pt idx="448">
                  <c:v>845</c:v>
                </c:pt>
                <c:pt idx="449">
                  <c:v>845</c:v>
                </c:pt>
                <c:pt idx="450">
                  <c:v>845</c:v>
                </c:pt>
                <c:pt idx="451">
                  <c:v>845</c:v>
                </c:pt>
                <c:pt idx="452">
                  <c:v>845</c:v>
                </c:pt>
                <c:pt idx="453">
                  <c:v>845</c:v>
                </c:pt>
                <c:pt idx="454">
                  <c:v>845</c:v>
                </c:pt>
                <c:pt idx="455">
                  <c:v>845</c:v>
                </c:pt>
                <c:pt idx="456">
                  <c:v>845</c:v>
                </c:pt>
                <c:pt idx="457">
                  <c:v>845</c:v>
                </c:pt>
                <c:pt idx="458">
                  <c:v>845</c:v>
                </c:pt>
                <c:pt idx="459">
                  <c:v>845</c:v>
                </c:pt>
                <c:pt idx="460">
                  <c:v>845</c:v>
                </c:pt>
                <c:pt idx="461">
                  <c:v>845</c:v>
                </c:pt>
                <c:pt idx="462">
                  <c:v>845</c:v>
                </c:pt>
                <c:pt idx="463">
                  <c:v>845</c:v>
                </c:pt>
                <c:pt idx="464">
                  <c:v>845</c:v>
                </c:pt>
                <c:pt idx="465">
                  <c:v>845</c:v>
                </c:pt>
                <c:pt idx="466">
                  <c:v>845</c:v>
                </c:pt>
                <c:pt idx="467">
                  <c:v>845</c:v>
                </c:pt>
                <c:pt idx="468">
                  <c:v>845</c:v>
                </c:pt>
                <c:pt idx="469">
                  <c:v>845</c:v>
                </c:pt>
                <c:pt idx="470">
                  <c:v>845</c:v>
                </c:pt>
                <c:pt idx="471">
                  <c:v>845</c:v>
                </c:pt>
                <c:pt idx="472">
                  <c:v>845</c:v>
                </c:pt>
                <c:pt idx="473">
                  <c:v>845</c:v>
                </c:pt>
                <c:pt idx="474">
                  <c:v>845</c:v>
                </c:pt>
                <c:pt idx="475">
                  <c:v>845</c:v>
                </c:pt>
                <c:pt idx="476">
                  <c:v>845</c:v>
                </c:pt>
                <c:pt idx="477">
                  <c:v>845</c:v>
                </c:pt>
                <c:pt idx="478">
                  <c:v>845</c:v>
                </c:pt>
                <c:pt idx="479">
                  <c:v>845</c:v>
                </c:pt>
                <c:pt idx="480">
                  <c:v>845</c:v>
                </c:pt>
                <c:pt idx="481">
                  <c:v>845</c:v>
                </c:pt>
                <c:pt idx="482">
                  <c:v>845</c:v>
                </c:pt>
                <c:pt idx="483">
                  <c:v>845</c:v>
                </c:pt>
                <c:pt idx="484">
                  <c:v>845</c:v>
                </c:pt>
                <c:pt idx="485">
                  <c:v>845</c:v>
                </c:pt>
                <c:pt idx="486">
                  <c:v>845</c:v>
                </c:pt>
                <c:pt idx="487">
                  <c:v>845</c:v>
                </c:pt>
                <c:pt idx="488">
                  <c:v>845</c:v>
                </c:pt>
                <c:pt idx="489">
                  <c:v>845</c:v>
                </c:pt>
                <c:pt idx="490">
                  <c:v>845</c:v>
                </c:pt>
                <c:pt idx="491">
                  <c:v>845</c:v>
                </c:pt>
                <c:pt idx="492">
                  <c:v>845</c:v>
                </c:pt>
                <c:pt idx="493">
                  <c:v>845</c:v>
                </c:pt>
                <c:pt idx="494">
                  <c:v>845</c:v>
                </c:pt>
                <c:pt idx="495">
                  <c:v>845</c:v>
                </c:pt>
                <c:pt idx="496">
                  <c:v>845</c:v>
                </c:pt>
                <c:pt idx="497">
                  <c:v>845</c:v>
                </c:pt>
                <c:pt idx="498">
                  <c:v>845</c:v>
                </c:pt>
                <c:pt idx="499">
                  <c:v>845</c:v>
                </c:pt>
                <c:pt idx="500">
                  <c:v>845</c:v>
                </c:pt>
                <c:pt idx="501">
                  <c:v>845</c:v>
                </c:pt>
                <c:pt idx="502">
                  <c:v>845</c:v>
                </c:pt>
                <c:pt idx="503">
                  <c:v>845</c:v>
                </c:pt>
                <c:pt idx="504">
                  <c:v>845</c:v>
                </c:pt>
                <c:pt idx="505">
                  <c:v>845</c:v>
                </c:pt>
                <c:pt idx="506">
                  <c:v>845</c:v>
                </c:pt>
                <c:pt idx="507">
                  <c:v>845</c:v>
                </c:pt>
                <c:pt idx="508">
                  <c:v>845</c:v>
                </c:pt>
                <c:pt idx="509">
                  <c:v>845</c:v>
                </c:pt>
                <c:pt idx="510">
                  <c:v>845</c:v>
                </c:pt>
                <c:pt idx="511">
                  <c:v>845</c:v>
                </c:pt>
                <c:pt idx="512">
                  <c:v>845</c:v>
                </c:pt>
                <c:pt idx="513">
                  <c:v>845</c:v>
                </c:pt>
                <c:pt idx="514">
                  <c:v>845</c:v>
                </c:pt>
                <c:pt idx="515">
                  <c:v>845</c:v>
                </c:pt>
                <c:pt idx="516">
                  <c:v>845</c:v>
                </c:pt>
                <c:pt idx="517">
                  <c:v>845</c:v>
                </c:pt>
                <c:pt idx="518">
                  <c:v>845</c:v>
                </c:pt>
                <c:pt idx="519">
                  <c:v>845</c:v>
                </c:pt>
                <c:pt idx="520">
                  <c:v>845</c:v>
                </c:pt>
                <c:pt idx="521">
                  <c:v>845</c:v>
                </c:pt>
                <c:pt idx="522">
                  <c:v>845</c:v>
                </c:pt>
                <c:pt idx="523">
                  <c:v>845</c:v>
                </c:pt>
                <c:pt idx="524">
                  <c:v>845</c:v>
                </c:pt>
                <c:pt idx="525">
                  <c:v>845</c:v>
                </c:pt>
                <c:pt idx="526">
                  <c:v>845</c:v>
                </c:pt>
                <c:pt idx="527">
                  <c:v>845</c:v>
                </c:pt>
                <c:pt idx="528">
                  <c:v>845</c:v>
                </c:pt>
                <c:pt idx="529">
                  <c:v>845</c:v>
                </c:pt>
                <c:pt idx="530">
                  <c:v>845</c:v>
                </c:pt>
                <c:pt idx="531">
                  <c:v>845</c:v>
                </c:pt>
                <c:pt idx="532">
                  <c:v>845</c:v>
                </c:pt>
                <c:pt idx="533">
                  <c:v>845</c:v>
                </c:pt>
                <c:pt idx="534">
                  <c:v>845</c:v>
                </c:pt>
                <c:pt idx="535">
                  <c:v>845</c:v>
                </c:pt>
                <c:pt idx="536">
                  <c:v>845</c:v>
                </c:pt>
                <c:pt idx="537">
                  <c:v>845</c:v>
                </c:pt>
                <c:pt idx="538">
                  <c:v>845</c:v>
                </c:pt>
                <c:pt idx="539">
                  <c:v>845</c:v>
                </c:pt>
                <c:pt idx="540">
                  <c:v>845</c:v>
                </c:pt>
                <c:pt idx="541">
                  <c:v>845</c:v>
                </c:pt>
                <c:pt idx="542">
                  <c:v>845</c:v>
                </c:pt>
                <c:pt idx="543">
                  <c:v>845</c:v>
                </c:pt>
                <c:pt idx="544">
                  <c:v>845</c:v>
                </c:pt>
                <c:pt idx="545">
                  <c:v>845</c:v>
                </c:pt>
                <c:pt idx="546">
                  <c:v>845</c:v>
                </c:pt>
                <c:pt idx="547">
                  <c:v>845</c:v>
                </c:pt>
                <c:pt idx="548">
                  <c:v>845</c:v>
                </c:pt>
                <c:pt idx="549">
                  <c:v>845</c:v>
                </c:pt>
                <c:pt idx="550">
                  <c:v>845</c:v>
                </c:pt>
                <c:pt idx="551">
                  <c:v>845</c:v>
                </c:pt>
                <c:pt idx="552">
                  <c:v>845</c:v>
                </c:pt>
                <c:pt idx="553">
                  <c:v>845</c:v>
                </c:pt>
                <c:pt idx="554">
                  <c:v>845</c:v>
                </c:pt>
                <c:pt idx="555">
                  <c:v>845</c:v>
                </c:pt>
                <c:pt idx="556">
                  <c:v>845</c:v>
                </c:pt>
                <c:pt idx="557">
                  <c:v>845</c:v>
                </c:pt>
                <c:pt idx="558">
                  <c:v>845</c:v>
                </c:pt>
                <c:pt idx="559">
                  <c:v>845</c:v>
                </c:pt>
                <c:pt idx="560">
                  <c:v>845</c:v>
                </c:pt>
                <c:pt idx="561">
                  <c:v>845</c:v>
                </c:pt>
                <c:pt idx="562">
                  <c:v>845</c:v>
                </c:pt>
                <c:pt idx="563">
                  <c:v>845</c:v>
                </c:pt>
                <c:pt idx="564">
                  <c:v>845</c:v>
                </c:pt>
                <c:pt idx="565">
                  <c:v>845</c:v>
                </c:pt>
                <c:pt idx="566">
                  <c:v>845</c:v>
                </c:pt>
                <c:pt idx="567">
                  <c:v>845</c:v>
                </c:pt>
                <c:pt idx="568">
                  <c:v>845</c:v>
                </c:pt>
                <c:pt idx="569">
                  <c:v>845</c:v>
                </c:pt>
                <c:pt idx="570">
                  <c:v>845</c:v>
                </c:pt>
                <c:pt idx="571">
                  <c:v>845</c:v>
                </c:pt>
                <c:pt idx="572">
                  <c:v>845</c:v>
                </c:pt>
                <c:pt idx="573">
                  <c:v>845</c:v>
                </c:pt>
                <c:pt idx="574">
                  <c:v>845</c:v>
                </c:pt>
                <c:pt idx="575">
                  <c:v>845</c:v>
                </c:pt>
                <c:pt idx="576">
                  <c:v>845</c:v>
                </c:pt>
                <c:pt idx="577">
                  <c:v>845</c:v>
                </c:pt>
                <c:pt idx="578">
                  <c:v>845</c:v>
                </c:pt>
                <c:pt idx="579">
                  <c:v>845</c:v>
                </c:pt>
                <c:pt idx="580">
                  <c:v>845</c:v>
                </c:pt>
                <c:pt idx="581">
                  <c:v>845</c:v>
                </c:pt>
                <c:pt idx="582">
                  <c:v>845</c:v>
                </c:pt>
                <c:pt idx="583">
                  <c:v>845</c:v>
                </c:pt>
                <c:pt idx="584">
                  <c:v>845</c:v>
                </c:pt>
                <c:pt idx="585">
                  <c:v>845</c:v>
                </c:pt>
                <c:pt idx="586">
                  <c:v>845</c:v>
                </c:pt>
                <c:pt idx="587">
                  <c:v>845</c:v>
                </c:pt>
                <c:pt idx="588">
                  <c:v>845</c:v>
                </c:pt>
                <c:pt idx="589">
                  <c:v>845</c:v>
                </c:pt>
                <c:pt idx="590">
                  <c:v>845</c:v>
                </c:pt>
                <c:pt idx="591">
                  <c:v>845</c:v>
                </c:pt>
                <c:pt idx="592">
                  <c:v>845</c:v>
                </c:pt>
                <c:pt idx="593">
                  <c:v>845</c:v>
                </c:pt>
                <c:pt idx="594">
                  <c:v>845</c:v>
                </c:pt>
                <c:pt idx="595">
                  <c:v>845</c:v>
                </c:pt>
                <c:pt idx="596">
                  <c:v>845</c:v>
                </c:pt>
                <c:pt idx="597">
                  <c:v>845</c:v>
                </c:pt>
                <c:pt idx="598">
                  <c:v>845</c:v>
                </c:pt>
                <c:pt idx="599">
                  <c:v>845</c:v>
                </c:pt>
                <c:pt idx="600">
                  <c:v>845</c:v>
                </c:pt>
                <c:pt idx="601">
                  <c:v>845</c:v>
                </c:pt>
                <c:pt idx="602">
                  <c:v>845</c:v>
                </c:pt>
                <c:pt idx="603">
                  <c:v>845</c:v>
                </c:pt>
                <c:pt idx="604">
                  <c:v>845</c:v>
                </c:pt>
                <c:pt idx="605">
                  <c:v>845</c:v>
                </c:pt>
                <c:pt idx="606">
                  <c:v>845</c:v>
                </c:pt>
                <c:pt idx="607">
                  <c:v>845</c:v>
                </c:pt>
                <c:pt idx="608">
                  <c:v>845</c:v>
                </c:pt>
                <c:pt idx="609">
                  <c:v>845</c:v>
                </c:pt>
                <c:pt idx="610">
                  <c:v>845</c:v>
                </c:pt>
                <c:pt idx="611">
                  <c:v>845</c:v>
                </c:pt>
                <c:pt idx="612">
                  <c:v>845</c:v>
                </c:pt>
                <c:pt idx="613">
                  <c:v>845</c:v>
                </c:pt>
                <c:pt idx="614">
                  <c:v>845</c:v>
                </c:pt>
                <c:pt idx="615">
                  <c:v>845</c:v>
                </c:pt>
                <c:pt idx="616">
                  <c:v>845</c:v>
                </c:pt>
                <c:pt idx="617">
                  <c:v>845</c:v>
                </c:pt>
                <c:pt idx="618">
                  <c:v>845</c:v>
                </c:pt>
                <c:pt idx="619">
                  <c:v>845</c:v>
                </c:pt>
                <c:pt idx="620">
                  <c:v>845</c:v>
                </c:pt>
                <c:pt idx="621">
                  <c:v>845</c:v>
                </c:pt>
                <c:pt idx="622">
                  <c:v>845</c:v>
                </c:pt>
                <c:pt idx="623">
                  <c:v>845</c:v>
                </c:pt>
                <c:pt idx="624">
                  <c:v>845</c:v>
                </c:pt>
                <c:pt idx="625">
                  <c:v>845</c:v>
                </c:pt>
                <c:pt idx="626">
                  <c:v>845</c:v>
                </c:pt>
                <c:pt idx="627">
                  <c:v>845</c:v>
                </c:pt>
                <c:pt idx="628">
                  <c:v>845</c:v>
                </c:pt>
                <c:pt idx="629">
                  <c:v>845</c:v>
                </c:pt>
                <c:pt idx="630">
                  <c:v>845</c:v>
                </c:pt>
                <c:pt idx="631">
                  <c:v>845</c:v>
                </c:pt>
                <c:pt idx="632">
                  <c:v>845</c:v>
                </c:pt>
                <c:pt idx="633">
                  <c:v>845</c:v>
                </c:pt>
                <c:pt idx="634">
                  <c:v>845</c:v>
                </c:pt>
                <c:pt idx="635">
                  <c:v>845</c:v>
                </c:pt>
                <c:pt idx="636">
                  <c:v>845</c:v>
                </c:pt>
                <c:pt idx="637">
                  <c:v>845</c:v>
                </c:pt>
                <c:pt idx="638">
                  <c:v>845</c:v>
                </c:pt>
                <c:pt idx="639">
                  <c:v>845</c:v>
                </c:pt>
                <c:pt idx="640">
                  <c:v>845</c:v>
                </c:pt>
                <c:pt idx="641">
                  <c:v>845</c:v>
                </c:pt>
                <c:pt idx="642">
                  <c:v>845</c:v>
                </c:pt>
                <c:pt idx="643">
                  <c:v>845</c:v>
                </c:pt>
                <c:pt idx="644">
                  <c:v>845</c:v>
                </c:pt>
                <c:pt idx="645">
                  <c:v>845</c:v>
                </c:pt>
                <c:pt idx="646">
                  <c:v>845</c:v>
                </c:pt>
                <c:pt idx="647">
                  <c:v>845</c:v>
                </c:pt>
                <c:pt idx="648">
                  <c:v>845</c:v>
                </c:pt>
                <c:pt idx="649">
                  <c:v>845</c:v>
                </c:pt>
                <c:pt idx="650">
                  <c:v>845</c:v>
                </c:pt>
                <c:pt idx="651">
                  <c:v>845</c:v>
                </c:pt>
                <c:pt idx="652">
                  <c:v>845</c:v>
                </c:pt>
                <c:pt idx="653">
                  <c:v>845</c:v>
                </c:pt>
                <c:pt idx="654">
                  <c:v>845</c:v>
                </c:pt>
                <c:pt idx="655">
                  <c:v>845</c:v>
                </c:pt>
                <c:pt idx="656">
                  <c:v>845</c:v>
                </c:pt>
                <c:pt idx="657">
                  <c:v>845</c:v>
                </c:pt>
                <c:pt idx="658">
                  <c:v>845</c:v>
                </c:pt>
                <c:pt idx="659">
                  <c:v>845</c:v>
                </c:pt>
                <c:pt idx="660">
                  <c:v>845</c:v>
                </c:pt>
                <c:pt idx="661">
                  <c:v>845</c:v>
                </c:pt>
                <c:pt idx="662">
                  <c:v>845</c:v>
                </c:pt>
                <c:pt idx="663">
                  <c:v>845</c:v>
                </c:pt>
                <c:pt idx="664">
                  <c:v>845</c:v>
                </c:pt>
                <c:pt idx="665">
                  <c:v>845</c:v>
                </c:pt>
                <c:pt idx="666">
                  <c:v>845</c:v>
                </c:pt>
                <c:pt idx="667">
                  <c:v>845</c:v>
                </c:pt>
                <c:pt idx="668">
                  <c:v>845</c:v>
                </c:pt>
                <c:pt idx="669">
                  <c:v>845</c:v>
                </c:pt>
                <c:pt idx="670">
                  <c:v>845</c:v>
                </c:pt>
                <c:pt idx="671">
                  <c:v>845</c:v>
                </c:pt>
                <c:pt idx="672">
                  <c:v>845</c:v>
                </c:pt>
                <c:pt idx="673">
                  <c:v>845</c:v>
                </c:pt>
                <c:pt idx="674">
                  <c:v>845</c:v>
                </c:pt>
                <c:pt idx="675">
                  <c:v>845</c:v>
                </c:pt>
                <c:pt idx="676">
                  <c:v>845</c:v>
                </c:pt>
                <c:pt idx="677">
                  <c:v>845</c:v>
                </c:pt>
                <c:pt idx="678">
                  <c:v>845</c:v>
                </c:pt>
                <c:pt idx="679">
                  <c:v>845</c:v>
                </c:pt>
                <c:pt idx="680">
                  <c:v>845</c:v>
                </c:pt>
                <c:pt idx="681">
                  <c:v>845</c:v>
                </c:pt>
                <c:pt idx="682">
                  <c:v>845</c:v>
                </c:pt>
                <c:pt idx="683">
                  <c:v>845</c:v>
                </c:pt>
                <c:pt idx="684">
                  <c:v>845</c:v>
                </c:pt>
                <c:pt idx="685">
                  <c:v>845</c:v>
                </c:pt>
                <c:pt idx="686">
                  <c:v>845</c:v>
                </c:pt>
                <c:pt idx="687">
                  <c:v>845</c:v>
                </c:pt>
                <c:pt idx="688">
                  <c:v>845</c:v>
                </c:pt>
                <c:pt idx="689">
                  <c:v>845</c:v>
                </c:pt>
                <c:pt idx="690">
                  <c:v>845</c:v>
                </c:pt>
                <c:pt idx="691">
                  <c:v>845</c:v>
                </c:pt>
                <c:pt idx="692">
                  <c:v>845</c:v>
                </c:pt>
                <c:pt idx="693">
                  <c:v>845</c:v>
                </c:pt>
                <c:pt idx="694">
                  <c:v>845</c:v>
                </c:pt>
                <c:pt idx="695">
                  <c:v>845</c:v>
                </c:pt>
                <c:pt idx="696">
                  <c:v>845</c:v>
                </c:pt>
                <c:pt idx="697">
                  <c:v>845</c:v>
                </c:pt>
                <c:pt idx="698">
                  <c:v>845</c:v>
                </c:pt>
                <c:pt idx="699">
                  <c:v>845</c:v>
                </c:pt>
                <c:pt idx="700">
                  <c:v>845</c:v>
                </c:pt>
                <c:pt idx="701">
                  <c:v>845</c:v>
                </c:pt>
                <c:pt idx="702">
                  <c:v>845</c:v>
                </c:pt>
                <c:pt idx="703">
                  <c:v>845</c:v>
                </c:pt>
                <c:pt idx="704">
                  <c:v>845</c:v>
                </c:pt>
                <c:pt idx="705">
                  <c:v>845</c:v>
                </c:pt>
                <c:pt idx="706">
                  <c:v>845</c:v>
                </c:pt>
                <c:pt idx="707">
                  <c:v>845</c:v>
                </c:pt>
                <c:pt idx="708">
                  <c:v>845</c:v>
                </c:pt>
                <c:pt idx="709">
                  <c:v>845</c:v>
                </c:pt>
                <c:pt idx="710">
                  <c:v>845</c:v>
                </c:pt>
                <c:pt idx="711">
                  <c:v>845</c:v>
                </c:pt>
                <c:pt idx="712">
                  <c:v>845</c:v>
                </c:pt>
                <c:pt idx="713">
                  <c:v>845</c:v>
                </c:pt>
                <c:pt idx="714">
                  <c:v>845</c:v>
                </c:pt>
                <c:pt idx="715">
                  <c:v>845</c:v>
                </c:pt>
                <c:pt idx="716">
                  <c:v>845</c:v>
                </c:pt>
                <c:pt idx="717">
                  <c:v>845</c:v>
                </c:pt>
                <c:pt idx="718">
                  <c:v>845</c:v>
                </c:pt>
                <c:pt idx="719">
                  <c:v>845</c:v>
                </c:pt>
                <c:pt idx="720">
                  <c:v>845</c:v>
                </c:pt>
                <c:pt idx="721">
                  <c:v>845</c:v>
                </c:pt>
                <c:pt idx="722">
                  <c:v>845</c:v>
                </c:pt>
                <c:pt idx="723">
                  <c:v>845</c:v>
                </c:pt>
                <c:pt idx="724">
                  <c:v>845</c:v>
                </c:pt>
                <c:pt idx="725">
                  <c:v>845</c:v>
                </c:pt>
                <c:pt idx="726">
                  <c:v>845</c:v>
                </c:pt>
                <c:pt idx="727">
                  <c:v>845</c:v>
                </c:pt>
                <c:pt idx="728">
                  <c:v>845</c:v>
                </c:pt>
                <c:pt idx="729">
                  <c:v>845</c:v>
                </c:pt>
                <c:pt idx="730">
                  <c:v>845</c:v>
                </c:pt>
                <c:pt idx="731">
                  <c:v>845</c:v>
                </c:pt>
                <c:pt idx="732">
                  <c:v>845</c:v>
                </c:pt>
                <c:pt idx="733">
                  <c:v>845</c:v>
                </c:pt>
                <c:pt idx="734">
                  <c:v>845</c:v>
                </c:pt>
                <c:pt idx="735">
                  <c:v>845</c:v>
                </c:pt>
                <c:pt idx="736">
                  <c:v>845</c:v>
                </c:pt>
                <c:pt idx="737">
                  <c:v>845</c:v>
                </c:pt>
                <c:pt idx="738">
                  <c:v>845</c:v>
                </c:pt>
                <c:pt idx="739">
                  <c:v>845</c:v>
                </c:pt>
                <c:pt idx="740">
                  <c:v>845</c:v>
                </c:pt>
                <c:pt idx="741">
                  <c:v>845</c:v>
                </c:pt>
                <c:pt idx="742">
                  <c:v>845</c:v>
                </c:pt>
                <c:pt idx="743">
                  <c:v>845</c:v>
                </c:pt>
                <c:pt idx="744">
                  <c:v>845</c:v>
                </c:pt>
                <c:pt idx="745">
                  <c:v>845</c:v>
                </c:pt>
                <c:pt idx="746">
                  <c:v>845</c:v>
                </c:pt>
                <c:pt idx="747">
                  <c:v>845</c:v>
                </c:pt>
                <c:pt idx="748">
                  <c:v>845</c:v>
                </c:pt>
                <c:pt idx="749">
                  <c:v>845</c:v>
                </c:pt>
                <c:pt idx="750">
                  <c:v>845</c:v>
                </c:pt>
                <c:pt idx="751">
                  <c:v>845</c:v>
                </c:pt>
                <c:pt idx="752">
                  <c:v>845</c:v>
                </c:pt>
                <c:pt idx="753">
                  <c:v>845</c:v>
                </c:pt>
                <c:pt idx="754">
                  <c:v>845</c:v>
                </c:pt>
                <c:pt idx="755">
                  <c:v>845</c:v>
                </c:pt>
                <c:pt idx="756">
                  <c:v>845</c:v>
                </c:pt>
                <c:pt idx="757">
                  <c:v>845</c:v>
                </c:pt>
                <c:pt idx="758">
                  <c:v>845</c:v>
                </c:pt>
                <c:pt idx="759">
                  <c:v>845</c:v>
                </c:pt>
                <c:pt idx="760">
                  <c:v>845</c:v>
                </c:pt>
                <c:pt idx="761">
                  <c:v>845</c:v>
                </c:pt>
                <c:pt idx="762">
                  <c:v>845</c:v>
                </c:pt>
                <c:pt idx="763">
                  <c:v>845</c:v>
                </c:pt>
                <c:pt idx="764">
                  <c:v>845</c:v>
                </c:pt>
                <c:pt idx="765">
                  <c:v>845</c:v>
                </c:pt>
                <c:pt idx="766">
                  <c:v>845</c:v>
                </c:pt>
                <c:pt idx="767">
                  <c:v>845</c:v>
                </c:pt>
                <c:pt idx="768">
                  <c:v>845</c:v>
                </c:pt>
                <c:pt idx="769">
                  <c:v>845</c:v>
                </c:pt>
                <c:pt idx="770">
                  <c:v>845</c:v>
                </c:pt>
                <c:pt idx="771">
                  <c:v>845</c:v>
                </c:pt>
                <c:pt idx="772">
                  <c:v>845</c:v>
                </c:pt>
                <c:pt idx="773">
                  <c:v>845</c:v>
                </c:pt>
                <c:pt idx="774">
                  <c:v>845</c:v>
                </c:pt>
                <c:pt idx="775">
                  <c:v>845</c:v>
                </c:pt>
                <c:pt idx="776">
                  <c:v>845</c:v>
                </c:pt>
                <c:pt idx="777">
                  <c:v>845</c:v>
                </c:pt>
                <c:pt idx="778">
                  <c:v>845</c:v>
                </c:pt>
                <c:pt idx="779">
                  <c:v>845</c:v>
                </c:pt>
                <c:pt idx="780">
                  <c:v>845</c:v>
                </c:pt>
                <c:pt idx="781">
                  <c:v>845</c:v>
                </c:pt>
                <c:pt idx="782">
                  <c:v>845</c:v>
                </c:pt>
                <c:pt idx="783">
                  <c:v>845</c:v>
                </c:pt>
                <c:pt idx="784">
                  <c:v>845</c:v>
                </c:pt>
                <c:pt idx="785">
                  <c:v>845</c:v>
                </c:pt>
                <c:pt idx="786">
                  <c:v>845</c:v>
                </c:pt>
                <c:pt idx="787">
                  <c:v>845</c:v>
                </c:pt>
                <c:pt idx="788">
                  <c:v>845</c:v>
                </c:pt>
                <c:pt idx="789">
                  <c:v>845</c:v>
                </c:pt>
                <c:pt idx="790">
                  <c:v>845</c:v>
                </c:pt>
              </c:numCache>
            </c:numRef>
          </c:yVal>
          <c:smooth val="1"/>
        </c:ser>
        <c:dLbls>
          <c:showLegendKey val="0"/>
          <c:showVal val="0"/>
          <c:showCatName val="0"/>
          <c:showSerName val="0"/>
          <c:showPercent val="0"/>
          <c:showBubbleSize val="0"/>
        </c:dLbls>
        <c:axId val="344879024"/>
        <c:axId val="344879416"/>
      </c:scatterChart>
      <c:valAx>
        <c:axId val="344879024"/>
        <c:scaling>
          <c:orientation val="minMax"/>
          <c:max val="42277"/>
          <c:min val="41517"/>
        </c:scaling>
        <c:delete val="0"/>
        <c:axPos val="b"/>
        <c:numFmt formatCode="mmm\ yyyy;@" sourceLinked="0"/>
        <c:majorTickMark val="none"/>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4879416"/>
        <c:crosses val="autoZero"/>
        <c:crossBetween val="midCat"/>
        <c:majorUnit val="30"/>
        <c:minorUnit val="30"/>
      </c:valAx>
      <c:valAx>
        <c:axId val="344879416"/>
        <c:scaling>
          <c:orientation val="minMax"/>
          <c:max val="1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TJ</a:t>
                </a:r>
                <a:r>
                  <a:rPr lang="en-AU" baseline="0"/>
                  <a:t> per </a:t>
                </a:r>
                <a:r>
                  <a:rPr lang="en-AU"/>
                  <a:t>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48790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2.13'!$E$35</c:f>
              <c:strCache>
                <c:ptCount val="1"/>
                <c:pt idx="0">
                  <c:v>Dampier</c:v>
                </c:pt>
              </c:strCache>
            </c:strRef>
          </c:tx>
          <c:spPr>
            <a:solidFill>
              <a:schemeClr val="accent1"/>
            </a:solidFill>
            <a:ln w="12700">
              <a:solidFill>
                <a:schemeClr val="bg1"/>
              </a:solidFill>
            </a:ln>
            <a:effectLst/>
          </c:spPr>
          <c:invertIfNegative val="0"/>
          <c:cat>
            <c:strRef>
              <c:f>'Fig 2.13'!$D$36:$D$93</c:f>
              <c:strCache>
                <c:ptCount val="58"/>
                <c:pt idx="0">
                  <c:v>Karratha Gas Plant</c:v>
                </c:pt>
                <c:pt idx="1">
                  <c:v>Yara Fertilisers</c:v>
                </c:pt>
                <c:pt idx="2">
                  <c:v>Pluto</c:v>
                </c:pt>
                <c:pt idx="3">
                  <c:v>Robe River</c:v>
                </c:pt>
                <c:pt idx="4">
                  <c:v>Yurrali Maya Power Station</c:v>
                </c:pt>
                <c:pt idx="5">
                  <c:v>PEP Interconnect</c:v>
                </c:pt>
                <c:pt idx="6">
                  <c:v>PEP Interconnect</c:v>
                </c:pt>
                <c:pt idx="7">
                  <c:v>Maitland LNG Plant</c:v>
                </c:pt>
                <c:pt idx="8">
                  <c:v>Devil Creek</c:v>
                </c:pt>
                <c:pt idx="9">
                  <c:v>Sino Iron Project Power Station</c:v>
                </c:pt>
                <c:pt idx="10">
                  <c:v>Varanus Island</c:v>
                </c:pt>
                <c:pt idx="11">
                  <c:v>FRGP Interconnect</c:v>
                </c:pt>
                <c:pt idx="12">
                  <c:v>Gorgon</c:v>
                </c:pt>
                <c:pt idx="13">
                  <c:v>GGP Interconnect</c:v>
                </c:pt>
                <c:pt idx="14">
                  <c:v>Macedon</c:v>
                </c:pt>
                <c:pt idx="15">
                  <c:v>Ashburton</c:v>
                </c:pt>
                <c:pt idx="16">
                  <c:v>Exmouth Power Station</c:v>
                </c:pt>
                <c:pt idx="17">
                  <c:v>Carnarvon Power Station</c:v>
                </c:pt>
                <c:pt idx="18">
                  <c:v>MWP Interconnect</c:v>
                </c:pt>
                <c:pt idx="19">
                  <c:v>Nangetty Road</c:v>
                </c:pt>
                <c:pt idx="20">
                  <c:v>Mungarra Power Station</c:v>
                </c:pt>
                <c:pt idx="21">
                  <c:v>Mondarra T</c:v>
                </c:pt>
                <c:pt idx="22">
                  <c:v>Cockburn Cement</c:v>
                </c:pt>
                <c:pt idx="23">
                  <c:v>Mondarra I</c:v>
                </c:pt>
                <c:pt idx="24">
                  <c:v>Mondarra O</c:v>
                </c:pt>
                <c:pt idx="25">
                  <c:v>Eneabba</c:v>
                </c:pt>
                <c:pt idx="26">
                  <c:v>Red Gully</c:v>
                </c:pt>
                <c:pt idx="27">
                  <c:v>NewGen Neerabup Power Station</c:v>
                </c:pt>
                <c:pt idx="28">
                  <c:v>Pinjar Power Station</c:v>
                </c:pt>
                <c:pt idx="29">
                  <c:v>Ellenbrook</c:v>
                </c:pt>
                <c:pt idx="30">
                  <c:v>North Metro</c:v>
                </c:pt>
                <c:pt idx="31">
                  <c:v>South Metro</c:v>
                </c:pt>
                <c:pt idx="32">
                  <c:v>Wesfarmers LPG</c:v>
                </c:pt>
                <c:pt idx="33">
                  <c:v>Wesfarmers Gas</c:v>
                </c:pt>
                <c:pt idx="34">
                  <c:v>Australian Gold Reagents</c:v>
                </c:pt>
                <c:pt idx="35">
                  <c:v>Burton Place</c:v>
                </c:pt>
                <c:pt idx="36">
                  <c:v>Thomas Road</c:v>
                </c:pt>
                <c:pt idx="37">
                  <c:v>Kwinana Cogeneration Plant</c:v>
                </c:pt>
                <c:pt idx="38">
                  <c:v>CSBP Ammonia</c:v>
                </c:pt>
                <c:pt idx="39">
                  <c:v>Kwinana Power Station</c:v>
                </c:pt>
                <c:pt idx="40">
                  <c:v>Barter Road</c:v>
                </c:pt>
                <c:pt idx="41">
                  <c:v>NewGen Kwinana &amp; Cockburn Power Stations</c:v>
                </c:pt>
                <c:pt idx="42">
                  <c:v>Kwinana Power Station</c:v>
                </c:pt>
                <c:pt idx="43">
                  <c:v>Kwinana Nickel Refinery</c:v>
                </c:pt>
                <c:pt idx="44">
                  <c:v>Alcoa Kwinana</c:v>
                </c:pt>
                <c:pt idx="45">
                  <c:v>Rockingham</c:v>
                </c:pt>
                <c:pt idx="46">
                  <c:v>Pinjarra Town</c:v>
                </c:pt>
                <c:pt idx="47">
                  <c:v>Alcoa Pinjarra</c:v>
                </c:pt>
                <c:pt idx="48">
                  <c:v>Pinjarra Power Station</c:v>
                </c:pt>
                <c:pt idx="49">
                  <c:v>Oakley Rd</c:v>
                </c:pt>
                <c:pt idx="50">
                  <c:v>Alcoa Wagerup</c:v>
                </c:pt>
                <c:pt idx="51">
                  <c:v>Wagerup Power Station</c:v>
                </c:pt>
                <c:pt idx="52">
                  <c:v>Harvey</c:v>
                </c:pt>
                <c:pt idx="53">
                  <c:v>Kemerton</c:v>
                </c:pt>
                <c:pt idx="54">
                  <c:v>Kemerton Power Station</c:v>
                </c:pt>
                <c:pt idx="55">
                  <c:v>Clifton Road</c:v>
                </c:pt>
                <c:pt idx="56">
                  <c:v>Worsley Alumina</c:v>
                </c:pt>
                <c:pt idx="57">
                  <c:v>Worsley Alumina, SWCJV Power Station</c:v>
                </c:pt>
              </c:strCache>
            </c:strRef>
          </c:cat>
          <c:val>
            <c:numRef>
              <c:f>'Fig 2.13'!$E$36:$E$93</c:f>
              <c:numCache>
                <c:formatCode>0%</c:formatCode>
                <c:ptCount val="58"/>
                <c:pt idx="0">
                  <c:v>0.49556016867790625</c:v>
                </c:pt>
                <c:pt idx="1">
                  <c:v>0.41555144591176985</c:v>
                </c:pt>
                <c:pt idx="2">
                  <c:v>0.4153880356500585</c:v>
                </c:pt>
                <c:pt idx="3">
                  <c:v>0.4153880356500585</c:v>
                </c:pt>
                <c:pt idx="4">
                  <c:v>0.38458562612751668</c:v>
                </c:pt>
                <c:pt idx="5">
                  <c:v>0.32079218576093399</c:v>
                </c:pt>
                <c:pt idx="6">
                  <c:v>0.32079218576093399</c:v>
                </c:pt>
                <c:pt idx="7">
                  <c:v>0.31228097502400182</c:v>
                </c:pt>
                <c:pt idx="8">
                  <c:v>0.3990504079592409</c:v>
                </c:pt>
                <c:pt idx="9">
                  <c:v>0.37769010957266941</c:v>
                </c:pt>
                <c:pt idx="10">
                  <c:v>0.62077491015267672</c:v>
                </c:pt>
                <c:pt idx="11">
                  <c:v>0.61818243608732959</c:v>
                </c:pt>
                <c:pt idx="12">
                  <c:v>0.6154667671106403</c:v>
                </c:pt>
                <c:pt idx="13">
                  <c:v>0.53040705297947588</c:v>
                </c:pt>
                <c:pt idx="14">
                  <c:v>0.69379097646835586</c:v>
                </c:pt>
                <c:pt idx="15">
                  <c:v>0.69321719970886353</c:v>
                </c:pt>
                <c:pt idx="16">
                  <c:v>0.69234265744168066</c:v>
                </c:pt>
                <c:pt idx="17">
                  <c:v>0.69092407511774323</c:v>
                </c:pt>
                <c:pt idx="18">
                  <c:v>0.68890509460519578</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ser>
        <c:ser>
          <c:idx val="1"/>
          <c:order val="1"/>
          <c:tx>
            <c:strRef>
              <c:f>'Fig 2.13'!$F$35</c:f>
              <c:strCache>
                <c:ptCount val="1"/>
                <c:pt idx="0">
                  <c:v>Metro</c:v>
                </c:pt>
              </c:strCache>
            </c:strRef>
          </c:tx>
          <c:spPr>
            <a:solidFill>
              <a:schemeClr val="accent2"/>
            </a:solidFill>
            <a:ln w="12700">
              <a:solidFill>
                <a:schemeClr val="bg1"/>
              </a:solidFill>
            </a:ln>
            <a:effectLst/>
          </c:spPr>
          <c:invertIfNegative val="0"/>
          <c:cat>
            <c:strRef>
              <c:f>'Fig 2.13'!$D$36:$D$93</c:f>
              <c:strCache>
                <c:ptCount val="58"/>
                <c:pt idx="0">
                  <c:v>Karratha Gas Plant</c:v>
                </c:pt>
                <c:pt idx="1">
                  <c:v>Yara Fertilisers</c:v>
                </c:pt>
                <c:pt idx="2">
                  <c:v>Pluto</c:v>
                </c:pt>
                <c:pt idx="3">
                  <c:v>Robe River</c:v>
                </c:pt>
                <c:pt idx="4">
                  <c:v>Yurrali Maya Power Station</c:v>
                </c:pt>
                <c:pt idx="5">
                  <c:v>PEP Interconnect</c:v>
                </c:pt>
                <c:pt idx="6">
                  <c:v>PEP Interconnect</c:v>
                </c:pt>
                <c:pt idx="7">
                  <c:v>Maitland LNG Plant</c:v>
                </c:pt>
                <c:pt idx="8">
                  <c:v>Devil Creek</c:v>
                </c:pt>
                <c:pt idx="9">
                  <c:v>Sino Iron Project Power Station</c:v>
                </c:pt>
                <c:pt idx="10">
                  <c:v>Varanus Island</c:v>
                </c:pt>
                <c:pt idx="11">
                  <c:v>FRGP Interconnect</c:v>
                </c:pt>
                <c:pt idx="12">
                  <c:v>Gorgon</c:v>
                </c:pt>
                <c:pt idx="13">
                  <c:v>GGP Interconnect</c:v>
                </c:pt>
                <c:pt idx="14">
                  <c:v>Macedon</c:v>
                </c:pt>
                <c:pt idx="15">
                  <c:v>Ashburton</c:v>
                </c:pt>
                <c:pt idx="16">
                  <c:v>Exmouth Power Station</c:v>
                </c:pt>
                <c:pt idx="17">
                  <c:v>Carnarvon Power Station</c:v>
                </c:pt>
                <c:pt idx="18">
                  <c:v>MWP Interconnect</c:v>
                </c:pt>
                <c:pt idx="19">
                  <c:v>Nangetty Road</c:v>
                </c:pt>
                <c:pt idx="20">
                  <c:v>Mungarra Power Station</c:v>
                </c:pt>
                <c:pt idx="21">
                  <c:v>Mondarra T</c:v>
                </c:pt>
                <c:pt idx="22">
                  <c:v>Cockburn Cement</c:v>
                </c:pt>
                <c:pt idx="23">
                  <c:v>Mondarra I</c:v>
                </c:pt>
                <c:pt idx="24">
                  <c:v>Mondarra O</c:v>
                </c:pt>
                <c:pt idx="25">
                  <c:v>Eneabba</c:v>
                </c:pt>
                <c:pt idx="26">
                  <c:v>Red Gully</c:v>
                </c:pt>
                <c:pt idx="27">
                  <c:v>NewGen Neerabup Power Station</c:v>
                </c:pt>
                <c:pt idx="28">
                  <c:v>Pinjar Power Station</c:v>
                </c:pt>
                <c:pt idx="29">
                  <c:v>Ellenbrook</c:v>
                </c:pt>
                <c:pt idx="30">
                  <c:v>North Metro</c:v>
                </c:pt>
                <c:pt idx="31">
                  <c:v>South Metro</c:v>
                </c:pt>
                <c:pt idx="32">
                  <c:v>Wesfarmers LPG</c:v>
                </c:pt>
                <c:pt idx="33">
                  <c:v>Wesfarmers Gas</c:v>
                </c:pt>
                <c:pt idx="34">
                  <c:v>Australian Gold Reagents</c:v>
                </c:pt>
                <c:pt idx="35">
                  <c:v>Burton Place</c:v>
                </c:pt>
                <c:pt idx="36">
                  <c:v>Thomas Road</c:v>
                </c:pt>
                <c:pt idx="37">
                  <c:v>Kwinana Cogeneration Plant</c:v>
                </c:pt>
                <c:pt idx="38">
                  <c:v>CSBP Ammonia</c:v>
                </c:pt>
                <c:pt idx="39">
                  <c:v>Kwinana Power Station</c:v>
                </c:pt>
                <c:pt idx="40">
                  <c:v>Barter Road</c:v>
                </c:pt>
                <c:pt idx="41">
                  <c:v>NewGen Kwinana &amp; Cockburn Power Stations</c:v>
                </c:pt>
                <c:pt idx="42">
                  <c:v>Kwinana Power Station</c:v>
                </c:pt>
                <c:pt idx="43">
                  <c:v>Kwinana Nickel Refinery</c:v>
                </c:pt>
                <c:pt idx="44">
                  <c:v>Alcoa Kwinana</c:v>
                </c:pt>
                <c:pt idx="45">
                  <c:v>Rockingham</c:v>
                </c:pt>
                <c:pt idx="46">
                  <c:v>Pinjarra Town</c:v>
                </c:pt>
                <c:pt idx="47">
                  <c:v>Alcoa Pinjarra</c:v>
                </c:pt>
                <c:pt idx="48">
                  <c:v>Pinjarra Power Station</c:v>
                </c:pt>
                <c:pt idx="49">
                  <c:v>Oakley Rd</c:v>
                </c:pt>
                <c:pt idx="50">
                  <c:v>Alcoa Wagerup</c:v>
                </c:pt>
                <c:pt idx="51">
                  <c:v>Wagerup Power Station</c:v>
                </c:pt>
                <c:pt idx="52">
                  <c:v>Harvey</c:v>
                </c:pt>
                <c:pt idx="53">
                  <c:v>Kemerton</c:v>
                </c:pt>
                <c:pt idx="54">
                  <c:v>Kemerton Power Station</c:v>
                </c:pt>
                <c:pt idx="55">
                  <c:v>Clifton Road</c:v>
                </c:pt>
                <c:pt idx="56">
                  <c:v>Worsley Alumina</c:v>
                </c:pt>
                <c:pt idx="57">
                  <c:v>Worsley Alumina, SWCJV Power Station</c:v>
                </c:pt>
              </c:strCache>
            </c:strRef>
          </c:cat>
          <c:val>
            <c:numRef>
              <c:f>'Fig 2.13'!$F$36:$F$93</c:f>
              <c:numCache>
                <c:formatCode>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0.68890509460519578</c:v>
                </c:pt>
                <c:pt idx="19">
                  <c:v>0.6875765720095498</c:v>
                </c:pt>
                <c:pt idx="20">
                  <c:v>0.68296171895134228</c:v>
                </c:pt>
                <c:pt idx="21">
                  <c:v>0.68296171895134228</c:v>
                </c:pt>
                <c:pt idx="22">
                  <c:v>0.6816368780427019</c:v>
                </c:pt>
                <c:pt idx="23">
                  <c:v>0.68469494391091457</c:v>
                </c:pt>
                <c:pt idx="24">
                  <c:v>0.67010413510092071</c:v>
                </c:pt>
                <c:pt idx="25">
                  <c:v>0.67010413510092071</c:v>
                </c:pt>
                <c:pt idx="26">
                  <c:v>0.67824774355067563</c:v>
                </c:pt>
                <c:pt idx="27">
                  <c:v>0.6740840387540038</c:v>
                </c:pt>
                <c:pt idx="28">
                  <c:v>0.65312985876482232</c:v>
                </c:pt>
                <c:pt idx="29">
                  <c:v>0.65256514461949766</c:v>
                </c:pt>
                <c:pt idx="30">
                  <c:v>0.63245548698806853</c:v>
                </c:pt>
                <c:pt idx="31">
                  <c:v>0.59796912480635744</c:v>
                </c:pt>
                <c:pt idx="32">
                  <c:v>0.57865102988113815</c:v>
                </c:pt>
                <c:pt idx="33">
                  <c:v>0.57095913610630444</c:v>
                </c:pt>
                <c:pt idx="34">
                  <c:v>0.56599084109555675</c:v>
                </c:pt>
                <c:pt idx="35">
                  <c:v>0.56593589899716512</c:v>
                </c:pt>
                <c:pt idx="36">
                  <c:v>0.55861840447013444</c:v>
                </c:pt>
                <c:pt idx="37">
                  <c:v>0.53773729180768004</c:v>
                </c:pt>
                <c:pt idx="38">
                  <c:v>0.51300909943103778</c:v>
                </c:pt>
                <c:pt idx="39">
                  <c:v>0.51300909943103778</c:v>
                </c:pt>
                <c:pt idx="40">
                  <c:v>0.51261289326789372</c:v>
                </c:pt>
                <c:pt idx="41">
                  <c:v>0.46943746654620938</c:v>
                </c:pt>
                <c:pt idx="42">
                  <c:v>0.44589959189915568</c:v>
                </c:pt>
                <c:pt idx="43">
                  <c:v>0.43785850427217282</c:v>
                </c:pt>
                <c:pt idx="44">
                  <c:v>0.36786255412787905</c:v>
                </c:pt>
                <c:pt idx="45">
                  <c:v>0.36247992772565191</c:v>
                </c:pt>
                <c:pt idx="46">
                  <c:v>0</c:v>
                </c:pt>
                <c:pt idx="47">
                  <c:v>0</c:v>
                </c:pt>
                <c:pt idx="48">
                  <c:v>0</c:v>
                </c:pt>
                <c:pt idx="49">
                  <c:v>0</c:v>
                </c:pt>
                <c:pt idx="50">
                  <c:v>0</c:v>
                </c:pt>
                <c:pt idx="51">
                  <c:v>0</c:v>
                </c:pt>
                <c:pt idx="52">
                  <c:v>0</c:v>
                </c:pt>
                <c:pt idx="53">
                  <c:v>0</c:v>
                </c:pt>
                <c:pt idx="54">
                  <c:v>0</c:v>
                </c:pt>
                <c:pt idx="55">
                  <c:v>0</c:v>
                </c:pt>
                <c:pt idx="56">
                  <c:v>0</c:v>
                </c:pt>
                <c:pt idx="57">
                  <c:v>0</c:v>
                </c:pt>
              </c:numCache>
            </c:numRef>
          </c:val>
        </c:ser>
        <c:ser>
          <c:idx val="2"/>
          <c:order val="2"/>
          <c:tx>
            <c:strRef>
              <c:f>'Fig 2.13'!$G$35</c:f>
              <c:strCache>
                <c:ptCount val="1"/>
                <c:pt idx="0">
                  <c:v>South-West</c:v>
                </c:pt>
              </c:strCache>
            </c:strRef>
          </c:tx>
          <c:spPr>
            <a:solidFill>
              <a:schemeClr val="accent3"/>
            </a:solidFill>
            <a:ln w="12700">
              <a:solidFill>
                <a:schemeClr val="bg1"/>
              </a:solidFill>
            </a:ln>
            <a:effectLst/>
          </c:spPr>
          <c:invertIfNegative val="0"/>
          <c:cat>
            <c:strRef>
              <c:f>'Fig 2.13'!$D$36:$D$93</c:f>
              <c:strCache>
                <c:ptCount val="58"/>
                <c:pt idx="0">
                  <c:v>Karratha Gas Plant</c:v>
                </c:pt>
                <c:pt idx="1">
                  <c:v>Yara Fertilisers</c:v>
                </c:pt>
                <c:pt idx="2">
                  <c:v>Pluto</c:v>
                </c:pt>
                <c:pt idx="3">
                  <c:v>Robe River</c:v>
                </c:pt>
                <c:pt idx="4">
                  <c:v>Yurrali Maya Power Station</c:v>
                </c:pt>
                <c:pt idx="5">
                  <c:v>PEP Interconnect</c:v>
                </c:pt>
                <c:pt idx="6">
                  <c:v>PEP Interconnect</c:v>
                </c:pt>
                <c:pt idx="7">
                  <c:v>Maitland LNG Plant</c:v>
                </c:pt>
                <c:pt idx="8">
                  <c:v>Devil Creek</c:v>
                </c:pt>
                <c:pt idx="9">
                  <c:v>Sino Iron Project Power Station</c:v>
                </c:pt>
                <c:pt idx="10">
                  <c:v>Varanus Island</c:v>
                </c:pt>
                <c:pt idx="11">
                  <c:v>FRGP Interconnect</c:v>
                </c:pt>
                <c:pt idx="12">
                  <c:v>Gorgon</c:v>
                </c:pt>
                <c:pt idx="13">
                  <c:v>GGP Interconnect</c:v>
                </c:pt>
                <c:pt idx="14">
                  <c:v>Macedon</c:v>
                </c:pt>
                <c:pt idx="15">
                  <c:v>Ashburton</c:v>
                </c:pt>
                <c:pt idx="16">
                  <c:v>Exmouth Power Station</c:v>
                </c:pt>
                <c:pt idx="17">
                  <c:v>Carnarvon Power Station</c:v>
                </c:pt>
                <c:pt idx="18">
                  <c:v>MWP Interconnect</c:v>
                </c:pt>
                <c:pt idx="19">
                  <c:v>Nangetty Road</c:v>
                </c:pt>
                <c:pt idx="20">
                  <c:v>Mungarra Power Station</c:v>
                </c:pt>
                <c:pt idx="21">
                  <c:v>Mondarra T</c:v>
                </c:pt>
                <c:pt idx="22">
                  <c:v>Cockburn Cement</c:v>
                </c:pt>
                <c:pt idx="23">
                  <c:v>Mondarra I</c:v>
                </c:pt>
                <c:pt idx="24">
                  <c:v>Mondarra O</c:v>
                </c:pt>
                <c:pt idx="25">
                  <c:v>Eneabba</c:v>
                </c:pt>
                <c:pt idx="26">
                  <c:v>Red Gully</c:v>
                </c:pt>
                <c:pt idx="27">
                  <c:v>NewGen Neerabup Power Station</c:v>
                </c:pt>
                <c:pt idx="28">
                  <c:v>Pinjar Power Station</c:v>
                </c:pt>
                <c:pt idx="29">
                  <c:v>Ellenbrook</c:v>
                </c:pt>
                <c:pt idx="30">
                  <c:v>North Metro</c:v>
                </c:pt>
                <c:pt idx="31">
                  <c:v>South Metro</c:v>
                </c:pt>
                <c:pt idx="32">
                  <c:v>Wesfarmers LPG</c:v>
                </c:pt>
                <c:pt idx="33">
                  <c:v>Wesfarmers Gas</c:v>
                </c:pt>
                <c:pt idx="34">
                  <c:v>Australian Gold Reagents</c:v>
                </c:pt>
                <c:pt idx="35">
                  <c:v>Burton Place</c:v>
                </c:pt>
                <c:pt idx="36">
                  <c:v>Thomas Road</c:v>
                </c:pt>
                <c:pt idx="37">
                  <c:v>Kwinana Cogeneration Plant</c:v>
                </c:pt>
                <c:pt idx="38">
                  <c:v>CSBP Ammonia</c:v>
                </c:pt>
                <c:pt idx="39">
                  <c:v>Kwinana Power Station</c:v>
                </c:pt>
                <c:pt idx="40">
                  <c:v>Barter Road</c:v>
                </c:pt>
                <c:pt idx="41">
                  <c:v>NewGen Kwinana &amp; Cockburn Power Stations</c:v>
                </c:pt>
                <c:pt idx="42">
                  <c:v>Kwinana Power Station</c:v>
                </c:pt>
                <c:pt idx="43">
                  <c:v>Kwinana Nickel Refinery</c:v>
                </c:pt>
                <c:pt idx="44">
                  <c:v>Alcoa Kwinana</c:v>
                </c:pt>
                <c:pt idx="45">
                  <c:v>Rockingham</c:v>
                </c:pt>
                <c:pt idx="46">
                  <c:v>Pinjarra Town</c:v>
                </c:pt>
                <c:pt idx="47">
                  <c:v>Alcoa Pinjarra</c:v>
                </c:pt>
                <c:pt idx="48">
                  <c:v>Pinjarra Power Station</c:v>
                </c:pt>
                <c:pt idx="49">
                  <c:v>Oakley Rd</c:v>
                </c:pt>
                <c:pt idx="50">
                  <c:v>Alcoa Wagerup</c:v>
                </c:pt>
                <c:pt idx="51">
                  <c:v>Wagerup Power Station</c:v>
                </c:pt>
                <c:pt idx="52">
                  <c:v>Harvey</c:v>
                </c:pt>
                <c:pt idx="53">
                  <c:v>Kemerton</c:v>
                </c:pt>
                <c:pt idx="54">
                  <c:v>Kemerton Power Station</c:v>
                </c:pt>
                <c:pt idx="55">
                  <c:v>Clifton Road</c:v>
                </c:pt>
                <c:pt idx="56">
                  <c:v>Worsley Alumina</c:v>
                </c:pt>
                <c:pt idx="57">
                  <c:v>Worsley Alumina, SWCJV Power Station</c:v>
                </c:pt>
              </c:strCache>
            </c:strRef>
          </c:cat>
          <c:val>
            <c:numRef>
              <c:f>'Fig 2.13'!$G$36:$G$93</c:f>
              <c:numCache>
                <c:formatCode>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0.36247992772565191</c:v>
                </c:pt>
                <c:pt idx="46">
                  <c:v>0.36236919390879035</c:v>
                </c:pt>
                <c:pt idx="47">
                  <c:v>0.28692378058278256</c:v>
                </c:pt>
                <c:pt idx="48">
                  <c:v>0.21420649732794469</c:v>
                </c:pt>
                <c:pt idx="49">
                  <c:v>0.21420649732794469</c:v>
                </c:pt>
                <c:pt idx="50">
                  <c:v>0.13831078536047947</c:v>
                </c:pt>
                <c:pt idx="51">
                  <c:v>0.13231926456886012</c:v>
                </c:pt>
                <c:pt idx="52">
                  <c:v>0.13177324206525631</c:v>
                </c:pt>
                <c:pt idx="53">
                  <c:v>0.13024505875122824</c:v>
                </c:pt>
                <c:pt idx="54">
                  <c:v>0.12708815374724919</c:v>
                </c:pt>
                <c:pt idx="55">
                  <c:v>0.11928637577563216</c:v>
                </c:pt>
                <c:pt idx="56">
                  <c:v>7.6418794728956851E-2</c:v>
                </c:pt>
                <c:pt idx="57">
                  <c:v>5.5353031302835552E-2</c:v>
                </c:pt>
              </c:numCache>
            </c:numRef>
          </c:val>
        </c:ser>
        <c:dLbls>
          <c:showLegendKey val="0"/>
          <c:showVal val="0"/>
          <c:showCatName val="0"/>
          <c:showSerName val="0"/>
          <c:showPercent val="0"/>
          <c:showBubbleSize val="0"/>
        </c:dLbls>
        <c:gapWidth val="0"/>
        <c:overlap val="100"/>
        <c:axId val="344880200"/>
        <c:axId val="344880592"/>
      </c:barChart>
      <c:catAx>
        <c:axId val="344880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4880592"/>
        <c:crosses val="autoZero"/>
        <c:auto val="1"/>
        <c:lblAlgn val="ctr"/>
        <c:lblOffset val="100"/>
        <c:noMultiLvlLbl val="0"/>
      </c:catAx>
      <c:valAx>
        <c:axId val="3448805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 percentage of total inlet flows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4880200"/>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2.14'!$E$32</c:f>
              <c:strCache>
                <c:ptCount val="1"/>
                <c:pt idx="0">
                  <c:v>2013-14</c:v>
                </c:pt>
              </c:strCache>
            </c:strRef>
          </c:tx>
          <c:spPr>
            <a:solidFill>
              <a:schemeClr val="accent1"/>
            </a:solidFill>
            <a:ln>
              <a:noFill/>
            </a:ln>
            <a:effectLst/>
          </c:spPr>
          <c:invertIfNegative val="0"/>
          <c:cat>
            <c:strRef>
              <c:f>'Fig 2.14'!$D$33:$D$35</c:f>
              <c:strCache>
                <c:ptCount val="3"/>
                <c:pt idx="0">
                  <c:v>Full Haul</c:v>
                </c:pt>
                <c:pt idx="1">
                  <c:v>Part Haul</c:v>
                </c:pt>
                <c:pt idx="2">
                  <c:v>Back Haul</c:v>
                </c:pt>
              </c:strCache>
            </c:strRef>
          </c:cat>
          <c:val>
            <c:numRef>
              <c:f>'Fig 2.14'!$E$33:$E$35</c:f>
              <c:numCache>
                <c:formatCode>0</c:formatCode>
                <c:ptCount val="3"/>
                <c:pt idx="0">
                  <c:v>820</c:v>
                </c:pt>
                <c:pt idx="1">
                  <c:v>278</c:v>
                </c:pt>
                <c:pt idx="2">
                  <c:v>152</c:v>
                </c:pt>
              </c:numCache>
            </c:numRef>
          </c:val>
        </c:ser>
        <c:ser>
          <c:idx val="1"/>
          <c:order val="1"/>
          <c:tx>
            <c:strRef>
              <c:f>'Fig 2.14'!$F$32</c:f>
              <c:strCache>
                <c:ptCount val="1"/>
                <c:pt idx="0">
                  <c:v>2014-15</c:v>
                </c:pt>
              </c:strCache>
            </c:strRef>
          </c:tx>
          <c:spPr>
            <a:solidFill>
              <a:schemeClr val="accent2"/>
            </a:solidFill>
            <a:ln>
              <a:noFill/>
            </a:ln>
            <a:effectLst/>
          </c:spPr>
          <c:invertIfNegative val="0"/>
          <c:cat>
            <c:strRef>
              <c:f>'Fig 2.14'!$D$33:$D$35</c:f>
              <c:strCache>
                <c:ptCount val="3"/>
                <c:pt idx="0">
                  <c:v>Full Haul</c:v>
                </c:pt>
                <c:pt idx="1">
                  <c:v>Part Haul</c:v>
                </c:pt>
                <c:pt idx="2">
                  <c:v>Back Haul</c:v>
                </c:pt>
              </c:strCache>
            </c:strRef>
          </c:cat>
          <c:val>
            <c:numRef>
              <c:f>'Fig 2.14'!$F$33:$F$35</c:f>
              <c:numCache>
                <c:formatCode>0</c:formatCode>
                <c:ptCount val="3"/>
                <c:pt idx="0">
                  <c:v>756</c:v>
                </c:pt>
                <c:pt idx="1">
                  <c:v>257</c:v>
                </c:pt>
                <c:pt idx="2">
                  <c:v>197</c:v>
                </c:pt>
              </c:numCache>
            </c:numRef>
          </c:val>
        </c:ser>
        <c:dLbls>
          <c:showLegendKey val="0"/>
          <c:showVal val="0"/>
          <c:showCatName val="0"/>
          <c:showSerName val="0"/>
          <c:showPercent val="0"/>
          <c:showBubbleSize val="0"/>
        </c:dLbls>
        <c:gapWidth val="219"/>
        <c:overlap val="-27"/>
        <c:axId val="344881376"/>
        <c:axId val="344168392"/>
      </c:barChart>
      <c:catAx>
        <c:axId val="34488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4168392"/>
        <c:crosses val="autoZero"/>
        <c:auto val="1"/>
        <c:lblAlgn val="ctr"/>
        <c:lblOffset val="100"/>
        <c:noMultiLvlLbl val="0"/>
      </c:catAx>
      <c:valAx>
        <c:axId val="344168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TJ</a:t>
                </a:r>
                <a:r>
                  <a:rPr lang="en-AU" baseline="0"/>
                  <a:t> per </a:t>
                </a:r>
                <a:r>
                  <a:rPr lang="en-AU"/>
                  <a:t>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4881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275937270021999E-2"/>
          <c:y val="3.4205328440934844E-2"/>
          <c:w val="0.88695284747432457"/>
          <c:h val="0.63498567397693417"/>
        </c:manualLayout>
      </c:layout>
      <c:scatterChart>
        <c:scatterStyle val="smoothMarker"/>
        <c:varyColors val="0"/>
        <c:ser>
          <c:idx val="0"/>
          <c:order val="0"/>
          <c:tx>
            <c:strRef>
              <c:f>'Fig 2.15'!$E$32</c:f>
              <c:strCache>
                <c:ptCount val="1"/>
                <c:pt idx="0">
                  <c:v>GGP 7 day moving average</c:v>
                </c:pt>
              </c:strCache>
            </c:strRef>
          </c:tx>
          <c:spPr>
            <a:ln w="19050" cap="rnd">
              <a:solidFill>
                <a:schemeClr val="accent1"/>
              </a:solidFill>
              <a:round/>
            </a:ln>
            <a:effectLst/>
          </c:spPr>
          <c:marker>
            <c:symbol val="none"/>
          </c:marker>
          <c:xVal>
            <c:numRef>
              <c:f>'Fig 2.15'!$D$33:$D$820</c:f>
              <c:numCache>
                <c:formatCode>m/d/yyyy</c:formatCode>
                <c:ptCount val="788"/>
                <c:pt idx="0">
                  <c:v>41487</c:v>
                </c:pt>
                <c:pt idx="1">
                  <c:v>41488</c:v>
                </c:pt>
                <c:pt idx="2">
                  <c:v>41489</c:v>
                </c:pt>
                <c:pt idx="3">
                  <c:v>41490</c:v>
                </c:pt>
                <c:pt idx="4">
                  <c:v>41491</c:v>
                </c:pt>
                <c:pt idx="5">
                  <c:v>41492</c:v>
                </c:pt>
                <c:pt idx="6">
                  <c:v>41493</c:v>
                </c:pt>
                <c:pt idx="7">
                  <c:v>41494</c:v>
                </c:pt>
                <c:pt idx="8">
                  <c:v>41495</c:v>
                </c:pt>
                <c:pt idx="9">
                  <c:v>41496</c:v>
                </c:pt>
                <c:pt idx="10">
                  <c:v>41497</c:v>
                </c:pt>
                <c:pt idx="11">
                  <c:v>41498</c:v>
                </c:pt>
                <c:pt idx="12">
                  <c:v>41499</c:v>
                </c:pt>
                <c:pt idx="13">
                  <c:v>41500</c:v>
                </c:pt>
                <c:pt idx="14">
                  <c:v>41501</c:v>
                </c:pt>
                <c:pt idx="15">
                  <c:v>41502</c:v>
                </c:pt>
                <c:pt idx="16">
                  <c:v>41503</c:v>
                </c:pt>
                <c:pt idx="17">
                  <c:v>41504</c:v>
                </c:pt>
                <c:pt idx="18">
                  <c:v>41505</c:v>
                </c:pt>
                <c:pt idx="19">
                  <c:v>41506</c:v>
                </c:pt>
                <c:pt idx="20">
                  <c:v>41507</c:v>
                </c:pt>
                <c:pt idx="21">
                  <c:v>41508</c:v>
                </c:pt>
                <c:pt idx="22">
                  <c:v>41509</c:v>
                </c:pt>
                <c:pt idx="23">
                  <c:v>41510</c:v>
                </c:pt>
                <c:pt idx="24">
                  <c:v>41511</c:v>
                </c:pt>
                <c:pt idx="25">
                  <c:v>41512</c:v>
                </c:pt>
                <c:pt idx="26">
                  <c:v>41513</c:v>
                </c:pt>
                <c:pt idx="27">
                  <c:v>41514</c:v>
                </c:pt>
                <c:pt idx="28">
                  <c:v>41515</c:v>
                </c:pt>
                <c:pt idx="29">
                  <c:v>41516</c:v>
                </c:pt>
                <c:pt idx="30">
                  <c:v>41517</c:v>
                </c:pt>
                <c:pt idx="31">
                  <c:v>41518</c:v>
                </c:pt>
                <c:pt idx="32">
                  <c:v>41519</c:v>
                </c:pt>
                <c:pt idx="33">
                  <c:v>41520</c:v>
                </c:pt>
                <c:pt idx="34">
                  <c:v>41521</c:v>
                </c:pt>
                <c:pt idx="35">
                  <c:v>41522</c:v>
                </c:pt>
                <c:pt idx="36">
                  <c:v>41523</c:v>
                </c:pt>
                <c:pt idx="37">
                  <c:v>41524</c:v>
                </c:pt>
                <c:pt idx="38">
                  <c:v>41525</c:v>
                </c:pt>
                <c:pt idx="39">
                  <c:v>41526</c:v>
                </c:pt>
                <c:pt idx="40">
                  <c:v>41527</c:v>
                </c:pt>
                <c:pt idx="41">
                  <c:v>41528</c:v>
                </c:pt>
                <c:pt idx="42">
                  <c:v>41529</c:v>
                </c:pt>
                <c:pt idx="43">
                  <c:v>41530</c:v>
                </c:pt>
                <c:pt idx="44">
                  <c:v>41531</c:v>
                </c:pt>
                <c:pt idx="45">
                  <c:v>41532</c:v>
                </c:pt>
                <c:pt idx="46">
                  <c:v>41533</c:v>
                </c:pt>
                <c:pt idx="47">
                  <c:v>41534</c:v>
                </c:pt>
                <c:pt idx="48">
                  <c:v>41535</c:v>
                </c:pt>
                <c:pt idx="49">
                  <c:v>41536</c:v>
                </c:pt>
                <c:pt idx="50">
                  <c:v>41537</c:v>
                </c:pt>
                <c:pt idx="51">
                  <c:v>41538</c:v>
                </c:pt>
                <c:pt idx="52">
                  <c:v>41539</c:v>
                </c:pt>
                <c:pt idx="53">
                  <c:v>41540</c:v>
                </c:pt>
                <c:pt idx="54">
                  <c:v>41541</c:v>
                </c:pt>
                <c:pt idx="55">
                  <c:v>41542</c:v>
                </c:pt>
                <c:pt idx="56">
                  <c:v>41543</c:v>
                </c:pt>
                <c:pt idx="57">
                  <c:v>41544</c:v>
                </c:pt>
                <c:pt idx="58">
                  <c:v>41545</c:v>
                </c:pt>
                <c:pt idx="59">
                  <c:v>41546</c:v>
                </c:pt>
                <c:pt idx="60">
                  <c:v>41547</c:v>
                </c:pt>
                <c:pt idx="61">
                  <c:v>41548</c:v>
                </c:pt>
                <c:pt idx="62">
                  <c:v>41549</c:v>
                </c:pt>
                <c:pt idx="63">
                  <c:v>41550</c:v>
                </c:pt>
                <c:pt idx="64">
                  <c:v>41551</c:v>
                </c:pt>
                <c:pt idx="65">
                  <c:v>41552</c:v>
                </c:pt>
                <c:pt idx="66">
                  <c:v>41553</c:v>
                </c:pt>
                <c:pt idx="67">
                  <c:v>41554</c:v>
                </c:pt>
                <c:pt idx="68">
                  <c:v>41555</c:v>
                </c:pt>
                <c:pt idx="69">
                  <c:v>41556</c:v>
                </c:pt>
                <c:pt idx="70">
                  <c:v>41557</c:v>
                </c:pt>
                <c:pt idx="71">
                  <c:v>41558</c:v>
                </c:pt>
                <c:pt idx="72">
                  <c:v>41559</c:v>
                </c:pt>
                <c:pt idx="73">
                  <c:v>41560</c:v>
                </c:pt>
                <c:pt idx="74">
                  <c:v>41561</c:v>
                </c:pt>
                <c:pt idx="75">
                  <c:v>41562</c:v>
                </c:pt>
                <c:pt idx="76">
                  <c:v>41563</c:v>
                </c:pt>
                <c:pt idx="77">
                  <c:v>41564</c:v>
                </c:pt>
                <c:pt idx="78">
                  <c:v>41565</c:v>
                </c:pt>
                <c:pt idx="79">
                  <c:v>41566</c:v>
                </c:pt>
                <c:pt idx="80">
                  <c:v>41567</c:v>
                </c:pt>
                <c:pt idx="81">
                  <c:v>41568</c:v>
                </c:pt>
                <c:pt idx="82">
                  <c:v>41569</c:v>
                </c:pt>
                <c:pt idx="83">
                  <c:v>41570</c:v>
                </c:pt>
                <c:pt idx="84">
                  <c:v>41571</c:v>
                </c:pt>
                <c:pt idx="85">
                  <c:v>41572</c:v>
                </c:pt>
                <c:pt idx="86">
                  <c:v>41573</c:v>
                </c:pt>
                <c:pt idx="87">
                  <c:v>41574</c:v>
                </c:pt>
                <c:pt idx="88">
                  <c:v>41575</c:v>
                </c:pt>
                <c:pt idx="89">
                  <c:v>41576</c:v>
                </c:pt>
                <c:pt idx="90">
                  <c:v>41577</c:v>
                </c:pt>
                <c:pt idx="91">
                  <c:v>41578</c:v>
                </c:pt>
                <c:pt idx="92">
                  <c:v>41579</c:v>
                </c:pt>
                <c:pt idx="93">
                  <c:v>41580</c:v>
                </c:pt>
                <c:pt idx="94">
                  <c:v>41581</c:v>
                </c:pt>
                <c:pt idx="95">
                  <c:v>41582</c:v>
                </c:pt>
                <c:pt idx="96">
                  <c:v>41583</c:v>
                </c:pt>
                <c:pt idx="97">
                  <c:v>41584</c:v>
                </c:pt>
                <c:pt idx="98">
                  <c:v>41585</c:v>
                </c:pt>
                <c:pt idx="99">
                  <c:v>41586</c:v>
                </c:pt>
                <c:pt idx="100">
                  <c:v>41587</c:v>
                </c:pt>
                <c:pt idx="101">
                  <c:v>41588</c:v>
                </c:pt>
                <c:pt idx="102">
                  <c:v>41589</c:v>
                </c:pt>
                <c:pt idx="103">
                  <c:v>41590</c:v>
                </c:pt>
                <c:pt idx="104">
                  <c:v>41591</c:v>
                </c:pt>
                <c:pt idx="105">
                  <c:v>41592</c:v>
                </c:pt>
                <c:pt idx="106">
                  <c:v>41593</c:v>
                </c:pt>
                <c:pt idx="107">
                  <c:v>41594</c:v>
                </c:pt>
                <c:pt idx="108">
                  <c:v>41595</c:v>
                </c:pt>
                <c:pt idx="109">
                  <c:v>41596</c:v>
                </c:pt>
                <c:pt idx="110">
                  <c:v>41597</c:v>
                </c:pt>
                <c:pt idx="111">
                  <c:v>41598</c:v>
                </c:pt>
                <c:pt idx="112">
                  <c:v>41599</c:v>
                </c:pt>
                <c:pt idx="113">
                  <c:v>41600</c:v>
                </c:pt>
                <c:pt idx="114">
                  <c:v>41601</c:v>
                </c:pt>
                <c:pt idx="115">
                  <c:v>41602</c:v>
                </c:pt>
                <c:pt idx="116">
                  <c:v>41603</c:v>
                </c:pt>
                <c:pt idx="117">
                  <c:v>41604</c:v>
                </c:pt>
                <c:pt idx="118">
                  <c:v>41605</c:v>
                </c:pt>
                <c:pt idx="119">
                  <c:v>41606</c:v>
                </c:pt>
                <c:pt idx="120">
                  <c:v>41607</c:v>
                </c:pt>
                <c:pt idx="121">
                  <c:v>41608</c:v>
                </c:pt>
                <c:pt idx="122">
                  <c:v>41609</c:v>
                </c:pt>
                <c:pt idx="123">
                  <c:v>41610</c:v>
                </c:pt>
                <c:pt idx="124">
                  <c:v>41611</c:v>
                </c:pt>
                <c:pt idx="125">
                  <c:v>41612</c:v>
                </c:pt>
                <c:pt idx="126">
                  <c:v>41613</c:v>
                </c:pt>
                <c:pt idx="127">
                  <c:v>41614</c:v>
                </c:pt>
                <c:pt idx="128">
                  <c:v>41615</c:v>
                </c:pt>
                <c:pt idx="129">
                  <c:v>41616</c:v>
                </c:pt>
                <c:pt idx="130">
                  <c:v>41617</c:v>
                </c:pt>
                <c:pt idx="131">
                  <c:v>41618</c:v>
                </c:pt>
                <c:pt idx="132">
                  <c:v>41619</c:v>
                </c:pt>
                <c:pt idx="133">
                  <c:v>41620</c:v>
                </c:pt>
                <c:pt idx="134">
                  <c:v>41621</c:v>
                </c:pt>
                <c:pt idx="135">
                  <c:v>41622</c:v>
                </c:pt>
                <c:pt idx="136">
                  <c:v>41623</c:v>
                </c:pt>
                <c:pt idx="137">
                  <c:v>41624</c:v>
                </c:pt>
                <c:pt idx="138">
                  <c:v>41625</c:v>
                </c:pt>
                <c:pt idx="139">
                  <c:v>41626</c:v>
                </c:pt>
                <c:pt idx="140">
                  <c:v>41627</c:v>
                </c:pt>
                <c:pt idx="141">
                  <c:v>41628</c:v>
                </c:pt>
                <c:pt idx="142">
                  <c:v>41629</c:v>
                </c:pt>
                <c:pt idx="143">
                  <c:v>41630</c:v>
                </c:pt>
                <c:pt idx="144">
                  <c:v>41631</c:v>
                </c:pt>
                <c:pt idx="145">
                  <c:v>41632</c:v>
                </c:pt>
                <c:pt idx="146">
                  <c:v>41633</c:v>
                </c:pt>
                <c:pt idx="147">
                  <c:v>41634</c:v>
                </c:pt>
                <c:pt idx="148">
                  <c:v>41635</c:v>
                </c:pt>
                <c:pt idx="149">
                  <c:v>41636</c:v>
                </c:pt>
                <c:pt idx="150">
                  <c:v>41637</c:v>
                </c:pt>
                <c:pt idx="151">
                  <c:v>41638</c:v>
                </c:pt>
                <c:pt idx="152">
                  <c:v>41639</c:v>
                </c:pt>
                <c:pt idx="153">
                  <c:v>41640</c:v>
                </c:pt>
                <c:pt idx="154">
                  <c:v>41641</c:v>
                </c:pt>
                <c:pt idx="155">
                  <c:v>41642</c:v>
                </c:pt>
                <c:pt idx="156">
                  <c:v>41643</c:v>
                </c:pt>
                <c:pt idx="157">
                  <c:v>41644</c:v>
                </c:pt>
                <c:pt idx="158">
                  <c:v>41645</c:v>
                </c:pt>
                <c:pt idx="159">
                  <c:v>41646</c:v>
                </c:pt>
                <c:pt idx="160">
                  <c:v>41647</c:v>
                </c:pt>
                <c:pt idx="161">
                  <c:v>41648</c:v>
                </c:pt>
                <c:pt idx="162">
                  <c:v>41649</c:v>
                </c:pt>
                <c:pt idx="163">
                  <c:v>41650</c:v>
                </c:pt>
                <c:pt idx="164">
                  <c:v>41651</c:v>
                </c:pt>
                <c:pt idx="165">
                  <c:v>41652</c:v>
                </c:pt>
                <c:pt idx="166">
                  <c:v>41653</c:v>
                </c:pt>
                <c:pt idx="167">
                  <c:v>41654</c:v>
                </c:pt>
                <c:pt idx="168">
                  <c:v>41655</c:v>
                </c:pt>
                <c:pt idx="169">
                  <c:v>41656</c:v>
                </c:pt>
                <c:pt idx="170">
                  <c:v>41657</c:v>
                </c:pt>
                <c:pt idx="171">
                  <c:v>41658</c:v>
                </c:pt>
                <c:pt idx="172">
                  <c:v>41659</c:v>
                </c:pt>
                <c:pt idx="173">
                  <c:v>41660</c:v>
                </c:pt>
                <c:pt idx="174">
                  <c:v>41661</c:v>
                </c:pt>
                <c:pt idx="175">
                  <c:v>41662</c:v>
                </c:pt>
                <c:pt idx="176">
                  <c:v>41663</c:v>
                </c:pt>
                <c:pt idx="177">
                  <c:v>41664</c:v>
                </c:pt>
                <c:pt idx="178">
                  <c:v>41665</c:v>
                </c:pt>
                <c:pt idx="179">
                  <c:v>41666</c:v>
                </c:pt>
                <c:pt idx="180">
                  <c:v>41667</c:v>
                </c:pt>
                <c:pt idx="181">
                  <c:v>41668</c:v>
                </c:pt>
                <c:pt idx="182">
                  <c:v>41669</c:v>
                </c:pt>
                <c:pt idx="183">
                  <c:v>41670</c:v>
                </c:pt>
                <c:pt idx="184">
                  <c:v>41671</c:v>
                </c:pt>
                <c:pt idx="185">
                  <c:v>41672</c:v>
                </c:pt>
                <c:pt idx="186">
                  <c:v>41673</c:v>
                </c:pt>
                <c:pt idx="187">
                  <c:v>41674</c:v>
                </c:pt>
                <c:pt idx="188">
                  <c:v>41675</c:v>
                </c:pt>
                <c:pt idx="189">
                  <c:v>41676</c:v>
                </c:pt>
                <c:pt idx="190">
                  <c:v>41677</c:v>
                </c:pt>
                <c:pt idx="191">
                  <c:v>41678</c:v>
                </c:pt>
                <c:pt idx="192">
                  <c:v>41679</c:v>
                </c:pt>
                <c:pt idx="193">
                  <c:v>41680</c:v>
                </c:pt>
                <c:pt idx="194">
                  <c:v>41681</c:v>
                </c:pt>
                <c:pt idx="195">
                  <c:v>41682</c:v>
                </c:pt>
                <c:pt idx="196">
                  <c:v>41683</c:v>
                </c:pt>
                <c:pt idx="197">
                  <c:v>41684</c:v>
                </c:pt>
                <c:pt idx="198">
                  <c:v>41685</c:v>
                </c:pt>
                <c:pt idx="199">
                  <c:v>41686</c:v>
                </c:pt>
                <c:pt idx="200">
                  <c:v>41687</c:v>
                </c:pt>
                <c:pt idx="201">
                  <c:v>41688</c:v>
                </c:pt>
                <c:pt idx="202">
                  <c:v>41689</c:v>
                </c:pt>
                <c:pt idx="203">
                  <c:v>41690</c:v>
                </c:pt>
                <c:pt idx="204">
                  <c:v>41691</c:v>
                </c:pt>
                <c:pt idx="205">
                  <c:v>41692</c:v>
                </c:pt>
                <c:pt idx="206">
                  <c:v>41693</c:v>
                </c:pt>
                <c:pt idx="207">
                  <c:v>41694</c:v>
                </c:pt>
                <c:pt idx="208">
                  <c:v>41695</c:v>
                </c:pt>
                <c:pt idx="209">
                  <c:v>41696</c:v>
                </c:pt>
                <c:pt idx="210">
                  <c:v>41697</c:v>
                </c:pt>
                <c:pt idx="211">
                  <c:v>41698</c:v>
                </c:pt>
                <c:pt idx="212">
                  <c:v>41699</c:v>
                </c:pt>
                <c:pt idx="213">
                  <c:v>41700</c:v>
                </c:pt>
                <c:pt idx="214">
                  <c:v>41701</c:v>
                </c:pt>
                <c:pt idx="215">
                  <c:v>41702</c:v>
                </c:pt>
                <c:pt idx="216">
                  <c:v>41703</c:v>
                </c:pt>
                <c:pt idx="217">
                  <c:v>41704</c:v>
                </c:pt>
                <c:pt idx="218">
                  <c:v>41705</c:v>
                </c:pt>
                <c:pt idx="219">
                  <c:v>41706</c:v>
                </c:pt>
                <c:pt idx="220">
                  <c:v>41707</c:v>
                </c:pt>
                <c:pt idx="221">
                  <c:v>41708</c:v>
                </c:pt>
                <c:pt idx="222">
                  <c:v>41709</c:v>
                </c:pt>
                <c:pt idx="223">
                  <c:v>41710</c:v>
                </c:pt>
                <c:pt idx="224">
                  <c:v>41711</c:v>
                </c:pt>
                <c:pt idx="225">
                  <c:v>41712</c:v>
                </c:pt>
                <c:pt idx="226">
                  <c:v>41713</c:v>
                </c:pt>
                <c:pt idx="227">
                  <c:v>41714</c:v>
                </c:pt>
                <c:pt idx="228">
                  <c:v>41715</c:v>
                </c:pt>
                <c:pt idx="229">
                  <c:v>41716</c:v>
                </c:pt>
                <c:pt idx="230">
                  <c:v>41717</c:v>
                </c:pt>
                <c:pt idx="231">
                  <c:v>41718</c:v>
                </c:pt>
                <c:pt idx="232">
                  <c:v>41719</c:v>
                </c:pt>
                <c:pt idx="233">
                  <c:v>41720</c:v>
                </c:pt>
                <c:pt idx="234">
                  <c:v>41721</c:v>
                </c:pt>
                <c:pt idx="235">
                  <c:v>41722</c:v>
                </c:pt>
                <c:pt idx="236">
                  <c:v>41723</c:v>
                </c:pt>
                <c:pt idx="237">
                  <c:v>41724</c:v>
                </c:pt>
                <c:pt idx="238">
                  <c:v>41725</c:v>
                </c:pt>
                <c:pt idx="239">
                  <c:v>41726</c:v>
                </c:pt>
                <c:pt idx="240">
                  <c:v>41727</c:v>
                </c:pt>
                <c:pt idx="241">
                  <c:v>41728</c:v>
                </c:pt>
                <c:pt idx="242">
                  <c:v>41729</c:v>
                </c:pt>
                <c:pt idx="243">
                  <c:v>41730</c:v>
                </c:pt>
                <c:pt idx="244">
                  <c:v>41731</c:v>
                </c:pt>
                <c:pt idx="245">
                  <c:v>41732</c:v>
                </c:pt>
                <c:pt idx="246">
                  <c:v>41733</c:v>
                </c:pt>
                <c:pt idx="247">
                  <c:v>41734</c:v>
                </c:pt>
                <c:pt idx="248">
                  <c:v>41735</c:v>
                </c:pt>
                <c:pt idx="249">
                  <c:v>41736</c:v>
                </c:pt>
                <c:pt idx="250">
                  <c:v>41737</c:v>
                </c:pt>
                <c:pt idx="251">
                  <c:v>41738</c:v>
                </c:pt>
                <c:pt idx="252">
                  <c:v>41739</c:v>
                </c:pt>
                <c:pt idx="253">
                  <c:v>41740</c:v>
                </c:pt>
                <c:pt idx="254">
                  <c:v>41741</c:v>
                </c:pt>
                <c:pt idx="255">
                  <c:v>41742</c:v>
                </c:pt>
                <c:pt idx="256">
                  <c:v>41743</c:v>
                </c:pt>
                <c:pt idx="257">
                  <c:v>41744</c:v>
                </c:pt>
                <c:pt idx="258">
                  <c:v>41745</c:v>
                </c:pt>
                <c:pt idx="259">
                  <c:v>41746</c:v>
                </c:pt>
                <c:pt idx="260">
                  <c:v>41747</c:v>
                </c:pt>
                <c:pt idx="261">
                  <c:v>41748</c:v>
                </c:pt>
                <c:pt idx="262">
                  <c:v>41749</c:v>
                </c:pt>
                <c:pt idx="263">
                  <c:v>41750</c:v>
                </c:pt>
                <c:pt idx="264">
                  <c:v>41751</c:v>
                </c:pt>
                <c:pt idx="265">
                  <c:v>41752</c:v>
                </c:pt>
                <c:pt idx="266">
                  <c:v>41753</c:v>
                </c:pt>
                <c:pt idx="267">
                  <c:v>41754</c:v>
                </c:pt>
                <c:pt idx="268">
                  <c:v>41755</c:v>
                </c:pt>
                <c:pt idx="269">
                  <c:v>41756</c:v>
                </c:pt>
                <c:pt idx="270">
                  <c:v>41757</c:v>
                </c:pt>
                <c:pt idx="271">
                  <c:v>41758</c:v>
                </c:pt>
                <c:pt idx="272">
                  <c:v>41759</c:v>
                </c:pt>
                <c:pt idx="273">
                  <c:v>41760</c:v>
                </c:pt>
                <c:pt idx="274">
                  <c:v>41761</c:v>
                </c:pt>
                <c:pt idx="275">
                  <c:v>41762</c:v>
                </c:pt>
                <c:pt idx="276">
                  <c:v>41763</c:v>
                </c:pt>
                <c:pt idx="277">
                  <c:v>41764</c:v>
                </c:pt>
                <c:pt idx="278">
                  <c:v>41765</c:v>
                </c:pt>
                <c:pt idx="279">
                  <c:v>41766</c:v>
                </c:pt>
                <c:pt idx="280">
                  <c:v>41767</c:v>
                </c:pt>
                <c:pt idx="281">
                  <c:v>41768</c:v>
                </c:pt>
                <c:pt idx="282">
                  <c:v>41769</c:v>
                </c:pt>
                <c:pt idx="283">
                  <c:v>41770</c:v>
                </c:pt>
                <c:pt idx="284">
                  <c:v>41771</c:v>
                </c:pt>
                <c:pt idx="285">
                  <c:v>41772</c:v>
                </c:pt>
                <c:pt idx="286">
                  <c:v>41773</c:v>
                </c:pt>
                <c:pt idx="287">
                  <c:v>41774</c:v>
                </c:pt>
                <c:pt idx="288">
                  <c:v>41775</c:v>
                </c:pt>
                <c:pt idx="289">
                  <c:v>41776</c:v>
                </c:pt>
                <c:pt idx="290">
                  <c:v>41777</c:v>
                </c:pt>
                <c:pt idx="291">
                  <c:v>41778</c:v>
                </c:pt>
                <c:pt idx="292">
                  <c:v>41779</c:v>
                </c:pt>
                <c:pt idx="293">
                  <c:v>41780</c:v>
                </c:pt>
                <c:pt idx="294">
                  <c:v>41781</c:v>
                </c:pt>
                <c:pt idx="295">
                  <c:v>41782</c:v>
                </c:pt>
                <c:pt idx="296">
                  <c:v>41783</c:v>
                </c:pt>
                <c:pt idx="297">
                  <c:v>41784</c:v>
                </c:pt>
                <c:pt idx="298">
                  <c:v>41785</c:v>
                </c:pt>
                <c:pt idx="299">
                  <c:v>41786</c:v>
                </c:pt>
                <c:pt idx="300">
                  <c:v>41787</c:v>
                </c:pt>
                <c:pt idx="301">
                  <c:v>41788</c:v>
                </c:pt>
                <c:pt idx="302">
                  <c:v>41789</c:v>
                </c:pt>
                <c:pt idx="303">
                  <c:v>41790</c:v>
                </c:pt>
                <c:pt idx="304">
                  <c:v>41791</c:v>
                </c:pt>
                <c:pt idx="305">
                  <c:v>41792</c:v>
                </c:pt>
                <c:pt idx="306">
                  <c:v>41793</c:v>
                </c:pt>
                <c:pt idx="307">
                  <c:v>41794</c:v>
                </c:pt>
                <c:pt idx="308">
                  <c:v>41795</c:v>
                </c:pt>
                <c:pt idx="309">
                  <c:v>41796</c:v>
                </c:pt>
                <c:pt idx="310">
                  <c:v>41797</c:v>
                </c:pt>
                <c:pt idx="311">
                  <c:v>41798</c:v>
                </c:pt>
                <c:pt idx="312">
                  <c:v>41799</c:v>
                </c:pt>
                <c:pt idx="313">
                  <c:v>41800</c:v>
                </c:pt>
                <c:pt idx="314">
                  <c:v>41801</c:v>
                </c:pt>
                <c:pt idx="315">
                  <c:v>41802</c:v>
                </c:pt>
                <c:pt idx="316">
                  <c:v>41803</c:v>
                </c:pt>
                <c:pt idx="317">
                  <c:v>41804</c:v>
                </c:pt>
                <c:pt idx="318">
                  <c:v>41805</c:v>
                </c:pt>
                <c:pt idx="319">
                  <c:v>41806</c:v>
                </c:pt>
                <c:pt idx="320">
                  <c:v>41807</c:v>
                </c:pt>
                <c:pt idx="321">
                  <c:v>41808</c:v>
                </c:pt>
                <c:pt idx="322">
                  <c:v>41809</c:v>
                </c:pt>
                <c:pt idx="323">
                  <c:v>41810</c:v>
                </c:pt>
                <c:pt idx="324">
                  <c:v>41811</c:v>
                </c:pt>
                <c:pt idx="325">
                  <c:v>41812</c:v>
                </c:pt>
                <c:pt idx="326">
                  <c:v>41813</c:v>
                </c:pt>
                <c:pt idx="327">
                  <c:v>41814</c:v>
                </c:pt>
                <c:pt idx="328">
                  <c:v>41815</c:v>
                </c:pt>
                <c:pt idx="329">
                  <c:v>41816</c:v>
                </c:pt>
                <c:pt idx="330">
                  <c:v>41817</c:v>
                </c:pt>
                <c:pt idx="331">
                  <c:v>41818</c:v>
                </c:pt>
                <c:pt idx="332">
                  <c:v>41819</c:v>
                </c:pt>
                <c:pt idx="333">
                  <c:v>41820</c:v>
                </c:pt>
                <c:pt idx="334">
                  <c:v>41821</c:v>
                </c:pt>
                <c:pt idx="335">
                  <c:v>41822</c:v>
                </c:pt>
                <c:pt idx="336">
                  <c:v>41823</c:v>
                </c:pt>
                <c:pt idx="337">
                  <c:v>41824</c:v>
                </c:pt>
                <c:pt idx="338">
                  <c:v>41825</c:v>
                </c:pt>
                <c:pt idx="339">
                  <c:v>41826</c:v>
                </c:pt>
                <c:pt idx="340">
                  <c:v>41827</c:v>
                </c:pt>
                <c:pt idx="341">
                  <c:v>41828</c:v>
                </c:pt>
                <c:pt idx="342">
                  <c:v>41829</c:v>
                </c:pt>
                <c:pt idx="343">
                  <c:v>41830</c:v>
                </c:pt>
                <c:pt idx="344">
                  <c:v>41831</c:v>
                </c:pt>
                <c:pt idx="345">
                  <c:v>41832</c:v>
                </c:pt>
                <c:pt idx="346">
                  <c:v>41833</c:v>
                </c:pt>
                <c:pt idx="347">
                  <c:v>41834</c:v>
                </c:pt>
                <c:pt idx="348">
                  <c:v>41835</c:v>
                </c:pt>
                <c:pt idx="349">
                  <c:v>41836</c:v>
                </c:pt>
                <c:pt idx="350">
                  <c:v>41837</c:v>
                </c:pt>
                <c:pt idx="351">
                  <c:v>41838</c:v>
                </c:pt>
                <c:pt idx="352">
                  <c:v>41839</c:v>
                </c:pt>
                <c:pt idx="353">
                  <c:v>41840</c:v>
                </c:pt>
                <c:pt idx="354">
                  <c:v>41841</c:v>
                </c:pt>
                <c:pt idx="355">
                  <c:v>41842</c:v>
                </c:pt>
                <c:pt idx="356">
                  <c:v>41843</c:v>
                </c:pt>
                <c:pt idx="357">
                  <c:v>41844</c:v>
                </c:pt>
                <c:pt idx="358">
                  <c:v>41845</c:v>
                </c:pt>
                <c:pt idx="359">
                  <c:v>41846</c:v>
                </c:pt>
                <c:pt idx="360">
                  <c:v>41847</c:v>
                </c:pt>
                <c:pt idx="361">
                  <c:v>41848</c:v>
                </c:pt>
                <c:pt idx="362">
                  <c:v>41849</c:v>
                </c:pt>
                <c:pt idx="363">
                  <c:v>41850</c:v>
                </c:pt>
                <c:pt idx="364">
                  <c:v>41851</c:v>
                </c:pt>
                <c:pt idx="365">
                  <c:v>41852</c:v>
                </c:pt>
                <c:pt idx="366">
                  <c:v>41853</c:v>
                </c:pt>
                <c:pt idx="367">
                  <c:v>41854</c:v>
                </c:pt>
                <c:pt idx="368">
                  <c:v>41855</c:v>
                </c:pt>
                <c:pt idx="369">
                  <c:v>41856</c:v>
                </c:pt>
                <c:pt idx="370">
                  <c:v>41857</c:v>
                </c:pt>
                <c:pt idx="371">
                  <c:v>41858</c:v>
                </c:pt>
                <c:pt idx="372">
                  <c:v>41859</c:v>
                </c:pt>
                <c:pt idx="373">
                  <c:v>41860</c:v>
                </c:pt>
                <c:pt idx="374">
                  <c:v>41861</c:v>
                </c:pt>
                <c:pt idx="375">
                  <c:v>41862</c:v>
                </c:pt>
                <c:pt idx="376">
                  <c:v>41863</c:v>
                </c:pt>
                <c:pt idx="377">
                  <c:v>41864</c:v>
                </c:pt>
                <c:pt idx="378">
                  <c:v>41865</c:v>
                </c:pt>
                <c:pt idx="379">
                  <c:v>41866</c:v>
                </c:pt>
                <c:pt idx="380">
                  <c:v>41867</c:v>
                </c:pt>
                <c:pt idx="381">
                  <c:v>41868</c:v>
                </c:pt>
                <c:pt idx="382">
                  <c:v>41869</c:v>
                </c:pt>
                <c:pt idx="383">
                  <c:v>41870</c:v>
                </c:pt>
                <c:pt idx="384">
                  <c:v>41871</c:v>
                </c:pt>
                <c:pt idx="385">
                  <c:v>41872</c:v>
                </c:pt>
                <c:pt idx="386">
                  <c:v>41873</c:v>
                </c:pt>
                <c:pt idx="387">
                  <c:v>41874</c:v>
                </c:pt>
                <c:pt idx="388">
                  <c:v>41875</c:v>
                </c:pt>
                <c:pt idx="389">
                  <c:v>41876</c:v>
                </c:pt>
                <c:pt idx="390">
                  <c:v>41877</c:v>
                </c:pt>
                <c:pt idx="391">
                  <c:v>41878</c:v>
                </c:pt>
                <c:pt idx="392">
                  <c:v>41879</c:v>
                </c:pt>
                <c:pt idx="393">
                  <c:v>41880</c:v>
                </c:pt>
                <c:pt idx="394">
                  <c:v>41881</c:v>
                </c:pt>
                <c:pt idx="395">
                  <c:v>41882</c:v>
                </c:pt>
                <c:pt idx="396">
                  <c:v>41883</c:v>
                </c:pt>
                <c:pt idx="397">
                  <c:v>41884</c:v>
                </c:pt>
                <c:pt idx="398">
                  <c:v>41885</c:v>
                </c:pt>
                <c:pt idx="399">
                  <c:v>41886</c:v>
                </c:pt>
                <c:pt idx="400">
                  <c:v>41887</c:v>
                </c:pt>
                <c:pt idx="401">
                  <c:v>41888</c:v>
                </c:pt>
                <c:pt idx="402">
                  <c:v>41889</c:v>
                </c:pt>
                <c:pt idx="403">
                  <c:v>41890</c:v>
                </c:pt>
                <c:pt idx="404">
                  <c:v>41891</c:v>
                </c:pt>
                <c:pt idx="405">
                  <c:v>41892</c:v>
                </c:pt>
                <c:pt idx="406">
                  <c:v>41893</c:v>
                </c:pt>
                <c:pt idx="407">
                  <c:v>41894</c:v>
                </c:pt>
                <c:pt idx="408">
                  <c:v>41895</c:v>
                </c:pt>
                <c:pt idx="409">
                  <c:v>41896</c:v>
                </c:pt>
                <c:pt idx="410">
                  <c:v>41897</c:v>
                </c:pt>
                <c:pt idx="411">
                  <c:v>41898</c:v>
                </c:pt>
                <c:pt idx="412">
                  <c:v>41899</c:v>
                </c:pt>
                <c:pt idx="413">
                  <c:v>41900</c:v>
                </c:pt>
                <c:pt idx="414">
                  <c:v>41901</c:v>
                </c:pt>
                <c:pt idx="415">
                  <c:v>41902</c:v>
                </c:pt>
                <c:pt idx="416">
                  <c:v>41903</c:v>
                </c:pt>
                <c:pt idx="417">
                  <c:v>41904</c:v>
                </c:pt>
                <c:pt idx="418">
                  <c:v>41905</c:v>
                </c:pt>
                <c:pt idx="419">
                  <c:v>41906</c:v>
                </c:pt>
                <c:pt idx="420">
                  <c:v>41907</c:v>
                </c:pt>
                <c:pt idx="421">
                  <c:v>41908</c:v>
                </c:pt>
                <c:pt idx="422">
                  <c:v>41909</c:v>
                </c:pt>
                <c:pt idx="423">
                  <c:v>41910</c:v>
                </c:pt>
                <c:pt idx="424">
                  <c:v>41911</c:v>
                </c:pt>
                <c:pt idx="425">
                  <c:v>41912</c:v>
                </c:pt>
                <c:pt idx="426">
                  <c:v>41913</c:v>
                </c:pt>
                <c:pt idx="427">
                  <c:v>41914</c:v>
                </c:pt>
                <c:pt idx="428">
                  <c:v>41915</c:v>
                </c:pt>
                <c:pt idx="429">
                  <c:v>41916</c:v>
                </c:pt>
                <c:pt idx="430">
                  <c:v>41917</c:v>
                </c:pt>
                <c:pt idx="431">
                  <c:v>41918</c:v>
                </c:pt>
                <c:pt idx="432">
                  <c:v>41919</c:v>
                </c:pt>
                <c:pt idx="433">
                  <c:v>41920</c:v>
                </c:pt>
                <c:pt idx="434">
                  <c:v>41921</c:v>
                </c:pt>
                <c:pt idx="435">
                  <c:v>41922</c:v>
                </c:pt>
                <c:pt idx="436">
                  <c:v>41923</c:v>
                </c:pt>
                <c:pt idx="437">
                  <c:v>41924</c:v>
                </c:pt>
                <c:pt idx="438">
                  <c:v>41925</c:v>
                </c:pt>
                <c:pt idx="439">
                  <c:v>41926</c:v>
                </c:pt>
                <c:pt idx="440">
                  <c:v>41927</c:v>
                </c:pt>
                <c:pt idx="441">
                  <c:v>41928</c:v>
                </c:pt>
                <c:pt idx="442">
                  <c:v>41929</c:v>
                </c:pt>
                <c:pt idx="443">
                  <c:v>41930</c:v>
                </c:pt>
                <c:pt idx="444">
                  <c:v>41931</c:v>
                </c:pt>
                <c:pt idx="445">
                  <c:v>41932</c:v>
                </c:pt>
                <c:pt idx="446">
                  <c:v>41933</c:v>
                </c:pt>
                <c:pt idx="447">
                  <c:v>41934</c:v>
                </c:pt>
                <c:pt idx="448">
                  <c:v>41935</c:v>
                </c:pt>
                <c:pt idx="449">
                  <c:v>41936</c:v>
                </c:pt>
                <c:pt idx="450">
                  <c:v>41937</c:v>
                </c:pt>
                <c:pt idx="451">
                  <c:v>41938</c:v>
                </c:pt>
                <c:pt idx="452">
                  <c:v>41939</c:v>
                </c:pt>
                <c:pt idx="453">
                  <c:v>41940</c:v>
                </c:pt>
                <c:pt idx="454">
                  <c:v>41941</c:v>
                </c:pt>
                <c:pt idx="455">
                  <c:v>41942</c:v>
                </c:pt>
                <c:pt idx="456">
                  <c:v>41943</c:v>
                </c:pt>
                <c:pt idx="457">
                  <c:v>41944</c:v>
                </c:pt>
                <c:pt idx="458">
                  <c:v>41945</c:v>
                </c:pt>
                <c:pt idx="459">
                  <c:v>41946</c:v>
                </c:pt>
                <c:pt idx="460">
                  <c:v>41947</c:v>
                </c:pt>
                <c:pt idx="461">
                  <c:v>41948</c:v>
                </c:pt>
                <c:pt idx="462">
                  <c:v>41949</c:v>
                </c:pt>
                <c:pt idx="463">
                  <c:v>41950</c:v>
                </c:pt>
                <c:pt idx="464">
                  <c:v>41951</c:v>
                </c:pt>
                <c:pt idx="465">
                  <c:v>41952</c:v>
                </c:pt>
                <c:pt idx="466">
                  <c:v>41953</c:v>
                </c:pt>
                <c:pt idx="467">
                  <c:v>41954</c:v>
                </c:pt>
                <c:pt idx="468">
                  <c:v>41955</c:v>
                </c:pt>
                <c:pt idx="469">
                  <c:v>41956</c:v>
                </c:pt>
                <c:pt idx="470">
                  <c:v>41957</c:v>
                </c:pt>
                <c:pt idx="471">
                  <c:v>41958</c:v>
                </c:pt>
                <c:pt idx="472">
                  <c:v>41959</c:v>
                </c:pt>
                <c:pt idx="473">
                  <c:v>41960</c:v>
                </c:pt>
                <c:pt idx="474">
                  <c:v>41961</c:v>
                </c:pt>
                <c:pt idx="475">
                  <c:v>41962</c:v>
                </c:pt>
                <c:pt idx="476">
                  <c:v>41963</c:v>
                </c:pt>
                <c:pt idx="477">
                  <c:v>41964</c:v>
                </c:pt>
                <c:pt idx="478">
                  <c:v>41965</c:v>
                </c:pt>
                <c:pt idx="479">
                  <c:v>41966</c:v>
                </c:pt>
                <c:pt idx="480">
                  <c:v>41967</c:v>
                </c:pt>
                <c:pt idx="481">
                  <c:v>41968</c:v>
                </c:pt>
                <c:pt idx="482">
                  <c:v>41969</c:v>
                </c:pt>
                <c:pt idx="483">
                  <c:v>41970</c:v>
                </c:pt>
                <c:pt idx="484">
                  <c:v>41971</c:v>
                </c:pt>
                <c:pt idx="485">
                  <c:v>41972</c:v>
                </c:pt>
                <c:pt idx="486">
                  <c:v>41973</c:v>
                </c:pt>
                <c:pt idx="487">
                  <c:v>41974</c:v>
                </c:pt>
                <c:pt idx="488">
                  <c:v>41975</c:v>
                </c:pt>
                <c:pt idx="489">
                  <c:v>41976</c:v>
                </c:pt>
                <c:pt idx="490">
                  <c:v>41977</c:v>
                </c:pt>
                <c:pt idx="491">
                  <c:v>41978</c:v>
                </c:pt>
                <c:pt idx="492">
                  <c:v>41979</c:v>
                </c:pt>
                <c:pt idx="493">
                  <c:v>41980</c:v>
                </c:pt>
                <c:pt idx="494">
                  <c:v>41981</c:v>
                </c:pt>
                <c:pt idx="495">
                  <c:v>41982</c:v>
                </c:pt>
                <c:pt idx="496">
                  <c:v>41983</c:v>
                </c:pt>
                <c:pt idx="497">
                  <c:v>41984</c:v>
                </c:pt>
                <c:pt idx="498">
                  <c:v>41985</c:v>
                </c:pt>
                <c:pt idx="499">
                  <c:v>41986</c:v>
                </c:pt>
                <c:pt idx="500">
                  <c:v>41987</c:v>
                </c:pt>
                <c:pt idx="501">
                  <c:v>41988</c:v>
                </c:pt>
                <c:pt idx="502">
                  <c:v>41989</c:v>
                </c:pt>
                <c:pt idx="503">
                  <c:v>41990</c:v>
                </c:pt>
                <c:pt idx="504">
                  <c:v>41991</c:v>
                </c:pt>
                <c:pt idx="505">
                  <c:v>41992</c:v>
                </c:pt>
                <c:pt idx="506">
                  <c:v>41993</c:v>
                </c:pt>
                <c:pt idx="507">
                  <c:v>41994</c:v>
                </c:pt>
                <c:pt idx="508">
                  <c:v>41995</c:v>
                </c:pt>
                <c:pt idx="509">
                  <c:v>41996</c:v>
                </c:pt>
                <c:pt idx="510">
                  <c:v>41997</c:v>
                </c:pt>
                <c:pt idx="511">
                  <c:v>41998</c:v>
                </c:pt>
                <c:pt idx="512">
                  <c:v>41999</c:v>
                </c:pt>
                <c:pt idx="513">
                  <c:v>42000</c:v>
                </c:pt>
                <c:pt idx="514">
                  <c:v>42001</c:v>
                </c:pt>
                <c:pt idx="515">
                  <c:v>42002</c:v>
                </c:pt>
                <c:pt idx="516">
                  <c:v>42003</c:v>
                </c:pt>
                <c:pt idx="517">
                  <c:v>42004</c:v>
                </c:pt>
                <c:pt idx="518">
                  <c:v>42005</c:v>
                </c:pt>
                <c:pt idx="519">
                  <c:v>42006</c:v>
                </c:pt>
                <c:pt idx="520">
                  <c:v>42007</c:v>
                </c:pt>
                <c:pt idx="521">
                  <c:v>42008</c:v>
                </c:pt>
                <c:pt idx="522">
                  <c:v>42009</c:v>
                </c:pt>
                <c:pt idx="523">
                  <c:v>42010</c:v>
                </c:pt>
                <c:pt idx="524">
                  <c:v>42011</c:v>
                </c:pt>
                <c:pt idx="525">
                  <c:v>42012</c:v>
                </c:pt>
                <c:pt idx="526">
                  <c:v>42013</c:v>
                </c:pt>
                <c:pt idx="527">
                  <c:v>42014</c:v>
                </c:pt>
                <c:pt idx="528">
                  <c:v>42015</c:v>
                </c:pt>
                <c:pt idx="529">
                  <c:v>42016</c:v>
                </c:pt>
                <c:pt idx="530">
                  <c:v>42017</c:v>
                </c:pt>
                <c:pt idx="531">
                  <c:v>42018</c:v>
                </c:pt>
                <c:pt idx="532">
                  <c:v>42019</c:v>
                </c:pt>
                <c:pt idx="533">
                  <c:v>42020</c:v>
                </c:pt>
                <c:pt idx="534">
                  <c:v>42021</c:v>
                </c:pt>
                <c:pt idx="535">
                  <c:v>42022</c:v>
                </c:pt>
                <c:pt idx="536">
                  <c:v>42023</c:v>
                </c:pt>
                <c:pt idx="537">
                  <c:v>42024</c:v>
                </c:pt>
                <c:pt idx="538">
                  <c:v>42025</c:v>
                </c:pt>
                <c:pt idx="539">
                  <c:v>42026</c:v>
                </c:pt>
                <c:pt idx="540">
                  <c:v>42027</c:v>
                </c:pt>
                <c:pt idx="541">
                  <c:v>42028</c:v>
                </c:pt>
                <c:pt idx="542">
                  <c:v>42029</c:v>
                </c:pt>
                <c:pt idx="543">
                  <c:v>42030</c:v>
                </c:pt>
                <c:pt idx="544">
                  <c:v>42031</c:v>
                </c:pt>
                <c:pt idx="545">
                  <c:v>42032</c:v>
                </c:pt>
                <c:pt idx="546">
                  <c:v>42033</c:v>
                </c:pt>
                <c:pt idx="547">
                  <c:v>42034</c:v>
                </c:pt>
                <c:pt idx="548">
                  <c:v>42035</c:v>
                </c:pt>
                <c:pt idx="549">
                  <c:v>42036</c:v>
                </c:pt>
                <c:pt idx="550">
                  <c:v>42037</c:v>
                </c:pt>
                <c:pt idx="551">
                  <c:v>42038</c:v>
                </c:pt>
                <c:pt idx="552">
                  <c:v>42039</c:v>
                </c:pt>
                <c:pt idx="553">
                  <c:v>42040</c:v>
                </c:pt>
                <c:pt idx="554">
                  <c:v>42041</c:v>
                </c:pt>
                <c:pt idx="555">
                  <c:v>42042</c:v>
                </c:pt>
                <c:pt idx="556">
                  <c:v>42043</c:v>
                </c:pt>
                <c:pt idx="557">
                  <c:v>42044</c:v>
                </c:pt>
                <c:pt idx="558">
                  <c:v>42045</c:v>
                </c:pt>
                <c:pt idx="559">
                  <c:v>42046</c:v>
                </c:pt>
                <c:pt idx="560">
                  <c:v>42047</c:v>
                </c:pt>
                <c:pt idx="561">
                  <c:v>42048</c:v>
                </c:pt>
                <c:pt idx="562">
                  <c:v>42049</c:v>
                </c:pt>
                <c:pt idx="563">
                  <c:v>42050</c:v>
                </c:pt>
                <c:pt idx="564">
                  <c:v>42051</c:v>
                </c:pt>
                <c:pt idx="565">
                  <c:v>42052</c:v>
                </c:pt>
                <c:pt idx="566">
                  <c:v>42053</c:v>
                </c:pt>
                <c:pt idx="567">
                  <c:v>42054</c:v>
                </c:pt>
                <c:pt idx="568">
                  <c:v>42055</c:v>
                </c:pt>
                <c:pt idx="569">
                  <c:v>42056</c:v>
                </c:pt>
                <c:pt idx="570">
                  <c:v>42057</c:v>
                </c:pt>
                <c:pt idx="571">
                  <c:v>42058</c:v>
                </c:pt>
                <c:pt idx="572">
                  <c:v>42059</c:v>
                </c:pt>
                <c:pt idx="573">
                  <c:v>42060</c:v>
                </c:pt>
                <c:pt idx="574">
                  <c:v>42061</c:v>
                </c:pt>
                <c:pt idx="575">
                  <c:v>42062</c:v>
                </c:pt>
                <c:pt idx="576">
                  <c:v>42063</c:v>
                </c:pt>
                <c:pt idx="577">
                  <c:v>42064</c:v>
                </c:pt>
                <c:pt idx="578">
                  <c:v>42065</c:v>
                </c:pt>
                <c:pt idx="579">
                  <c:v>42066</c:v>
                </c:pt>
                <c:pt idx="580">
                  <c:v>42067</c:v>
                </c:pt>
                <c:pt idx="581">
                  <c:v>42068</c:v>
                </c:pt>
                <c:pt idx="582">
                  <c:v>42069</c:v>
                </c:pt>
                <c:pt idx="583">
                  <c:v>42070</c:v>
                </c:pt>
                <c:pt idx="584">
                  <c:v>42071</c:v>
                </c:pt>
                <c:pt idx="585">
                  <c:v>42072</c:v>
                </c:pt>
                <c:pt idx="586">
                  <c:v>42073</c:v>
                </c:pt>
                <c:pt idx="587">
                  <c:v>42074</c:v>
                </c:pt>
                <c:pt idx="588">
                  <c:v>42075</c:v>
                </c:pt>
                <c:pt idx="589">
                  <c:v>42076</c:v>
                </c:pt>
                <c:pt idx="590">
                  <c:v>42077</c:v>
                </c:pt>
                <c:pt idx="591">
                  <c:v>42078</c:v>
                </c:pt>
                <c:pt idx="592">
                  <c:v>42079</c:v>
                </c:pt>
                <c:pt idx="593">
                  <c:v>42080</c:v>
                </c:pt>
                <c:pt idx="594">
                  <c:v>42081</c:v>
                </c:pt>
                <c:pt idx="595">
                  <c:v>42082</c:v>
                </c:pt>
                <c:pt idx="596">
                  <c:v>42083</c:v>
                </c:pt>
                <c:pt idx="597">
                  <c:v>42084</c:v>
                </c:pt>
                <c:pt idx="598">
                  <c:v>42085</c:v>
                </c:pt>
                <c:pt idx="599">
                  <c:v>42086</c:v>
                </c:pt>
                <c:pt idx="600">
                  <c:v>42087</c:v>
                </c:pt>
                <c:pt idx="601">
                  <c:v>42088</c:v>
                </c:pt>
                <c:pt idx="602">
                  <c:v>42089</c:v>
                </c:pt>
                <c:pt idx="603">
                  <c:v>42090</c:v>
                </c:pt>
                <c:pt idx="604">
                  <c:v>42091</c:v>
                </c:pt>
                <c:pt idx="605">
                  <c:v>42092</c:v>
                </c:pt>
                <c:pt idx="606">
                  <c:v>42093</c:v>
                </c:pt>
                <c:pt idx="607">
                  <c:v>42094</c:v>
                </c:pt>
                <c:pt idx="608">
                  <c:v>42095</c:v>
                </c:pt>
                <c:pt idx="609">
                  <c:v>42096</c:v>
                </c:pt>
                <c:pt idx="610">
                  <c:v>42097</c:v>
                </c:pt>
                <c:pt idx="611">
                  <c:v>42098</c:v>
                </c:pt>
                <c:pt idx="612">
                  <c:v>42099</c:v>
                </c:pt>
                <c:pt idx="613">
                  <c:v>42100</c:v>
                </c:pt>
                <c:pt idx="614">
                  <c:v>42101</c:v>
                </c:pt>
                <c:pt idx="615">
                  <c:v>42102</c:v>
                </c:pt>
                <c:pt idx="616">
                  <c:v>42103</c:v>
                </c:pt>
                <c:pt idx="617">
                  <c:v>42104</c:v>
                </c:pt>
                <c:pt idx="618">
                  <c:v>42105</c:v>
                </c:pt>
                <c:pt idx="619">
                  <c:v>42106</c:v>
                </c:pt>
                <c:pt idx="620">
                  <c:v>42107</c:v>
                </c:pt>
                <c:pt idx="621">
                  <c:v>42108</c:v>
                </c:pt>
                <c:pt idx="622">
                  <c:v>42109</c:v>
                </c:pt>
                <c:pt idx="623">
                  <c:v>42110</c:v>
                </c:pt>
                <c:pt idx="624">
                  <c:v>42111</c:v>
                </c:pt>
                <c:pt idx="625">
                  <c:v>42112</c:v>
                </c:pt>
                <c:pt idx="626">
                  <c:v>42113</c:v>
                </c:pt>
                <c:pt idx="627">
                  <c:v>42114</c:v>
                </c:pt>
                <c:pt idx="628">
                  <c:v>42115</c:v>
                </c:pt>
                <c:pt idx="629">
                  <c:v>42116</c:v>
                </c:pt>
                <c:pt idx="630">
                  <c:v>42117</c:v>
                </c:pt>
                <c:pt idx="631">
                  <c:v>42118</c:v>
                </c:pt>
                <c:pt idx="632">
                  <c:v>42119</c:v>
                </c:pt>
                <c:pt idx="633">
                  <c:v>42120</c:v>
                </c:pt>
                <c:pt idx="634">
                  <c:v>42121</c:v>
                </c:pt>
                <c:pt idx="635">
                  <c:v>42122</c:v>
                </c:pt>
                <c:pt idx="636">
                  <c:v>42123</c:v>
                </c:pt>
                <c:pt idx="637">
                  <c:v>42124</c:v>
                </c:pt>
                <c:pt idx="638">
                  <c:v>42125</c:v>
                </c:pt>
                <c:pt idx="639">
                  <c:v>42126</c:v>
                </c:pt>
                <c:pt idx="640">
                  <c:v>42127</c:v>
                </c:pt>
                <c:pt idx="641">
                  <c:v>42128</c:v>
                </c:pt>
                <c:pt idx="642">
                  <c:v>42129</c:v>
                </c:pt>
                <c:pt idx="643">
                  <c:v>42130</c:v>
                </c:pt>
                <c:pt idx="644">
                  <c:v>42131</c:v>
                </c:pt>
                <c:pt idx="645">
                  <c:v>42132</c:v>
                </c:pt>
                <c:pt idx="646">
                  <c:v>42133</c:v>
                </c:pt>
                <c:pt idx="647">
                  <c:v>42134</c:v>
                </c:pt>
                <c:pt idx="648">
                  <c:v>42135</c:v>
                </c:pt>
                <c:pt idx="649">
                  <c:v>42136</c:v>
                </c:pt>
                <c:pt idx="650">
                  <c:v>42137</c:v>
                </c:pt>
                <c:pt idx="651">
                  <c:v>42138</c:v>
                </c:pt>
                <c:pt idx="652">
                  <c:v>42139</c:v>
                </c:pt>
                <c:pt idx="653">
                  <c:v>42140</c:v>
                </c:pt>
                <c:pt idx="654">
                  <c:v>42141</c:v>
                </c:pt>
                <c:pt idx="655">
                  <c:v>42142</c:v>
                </c:pt>
                <c:pt idx="656">
                  <c:v>42143</c:v>
                </c:pt>
                <c:pt idx="657">
                  <c:v>42144</c:v>
                </c:pt>
                <c:pt idx="658">
                  <c:v>42145</c:v>
                </c:pt>
                <c:pt idx="659">
                  <c:v>42146</c:v>
                </c:pt>
                <c:pt idx="660">
                  <c:v>42147</c:v>
                </c:pt>
                <c:pt idx="661">
                  <c:v>42148</c:v>
                </c:pt>
                <c:pt idx="662">
                  <c:v>42149</c:v>
                </c:pt>
                <c:pt idx="663">
                  <c:v>42150</c:v>
                </c:pt>
                <c:pt idx="664">
                  <c:v>42151</c:v>
                </c:pt>
                <c:pt idx="665">
                  <c:v>42152</c:v>
                </c:pt>
                <c:pt idx="666">
                  <c:v>42153</c:v>
                </c:pt>
                <c:pt idx="667">
                  <c:v>42154</c:v>
                </c:pt>
                <c:pt idx="668">
                  <c:v>42155</c:v>
                </c:pt>
                <c:pt idx="669">
                  <c:v>42156</c:v>
                </c:pt>
                <c:pt idx="670">
                  <c:v>42157</c:v>
                </c:pt>
                <c:pt idx="671">
                  <c:v>42158</c:v>
                </c:pt>
                <c:pt idx="672">
                  <c:v>42159</c:v>
                </c:pt>
                <c:pt idx="673">
                  <c:v>42160</c:v>
                </c:pt>
                <c:pt idx="674">
                  <c:v>42161</c:v>
                </c:pt>
                <c:pt idx="675">
                  <c:v>42162</c:v>
                </c:pt>
                <c:pt idx="676">
                  <c:v>42163</c:v>
                </c:pt>
                <c:pt idx="677">
                  <c:v>42164</c:v>
                </c:pt>
                <c:pt idx="678">
                  <c:v>42165</c:v>
                </c:pt>
                <c:pt idx="679">
                  <c:v>42166</c:v>
                </c:pt>
                <c:pt idx="680">
                  <c:v>42167</c:v>
                </c:pt>
                <c:pt idx="681">
                  <c:v>42168</c:v>
                </c:pt>
                <c:pt idx="682">
                  <c:v>42169</c:v>
                </c:pt>
                <c:pt idx="683">
                  <c:v>42170</c:v>
                </c:pt>
                <c:pt idx="684">
                  <c:v>42171</c:v>
                </c:pt>
                <c:pt idx="685">
                  <c:v>42172</c:v>
                </c:pt>
                <c:pt idx="686">
                  <c:v>42173</c:v>
                </c:pt>
                <c:pt idx="687">
                  <c:v>42174</c:v>
                </c:pt>
                <c:pt idx="688">
                  <c:v>42175</c:v>
                </c:pt>
                <c:pt idx="689">
                  <c:v>42176</c:v>
                </c:pt>
                <c:pt idx="690">
                  <c:v>42177</c:v>
                </c:pt>
                <c:pt idx="691">
                  <c:v>42178</c:v>
                </c:pt>
                <c:pt idx="692">
                  <c:v>42179</c:v>
                </c:pt>
                <c:pt idx="693">
                  <c:v>42180</c:v>
                </c:pt>
                <c:pt idx="694">
                  <c:v>42181</c:v>
                </c:pt>
                <c:pt idx="695">
                  <c:v>42182</c:v>
                </c:pt>
                <c:pt idx="696">
                  <c:v>42183</c:v>
                </c:pt>
                <c:pt idx="697">
                  <c:v>42184</c:v>
                </c:pt>
                <c:pt idx="698">
                  <c:v>42185</c:v>
                </c:pt>
                <c:pt idx="699">
                  <c:v>42186</c:v>
                </c:pt>
                <c:pt idx="700">
                  <c:v>42187</c:v>
                </c:pt>
                <c:pt idx="701">
                  <c:v>42188</c:v>
                </c:pt>
                <c:pt idx="702">
                  <c:v>42189</c:v>
                </c:pt>
                <c:pt idx="703">
                  <c:v>42190</c:v>
                </c:pt>
                <c:pt idx="704">
                  <c:v>42191</c:v>
                </c:pt>
                <c:pt idx="705">
                  <c:v>42192</c:v>
                </c:pt>
                <c:pt idx="706">
                  <c:v>42193</c:v>
                </c:pt>
                <c:pt idx="707">
                  <c:v>42194</c:v>
                </c:pt>
                <c:pt idx="708">
                  <c:v>42195</c:v>
                </c:pt>
                <c:pt idx="709">
                  <c:v>42196</c:v>
                </c:pt>
                <c:pt idx="710">
                  <c:v>42197</c:v>
                </c:pt>
                <c:pt idx="711">
                  <c:v>42198</c:v>
                </c:pt>
                <c:pt idx="712">
                  <c:v>42199</c:v>
                </c:pt>
                <c:pt idx="713">
                  <c:v>42200</c:v>
                </c:pt>
                <c:pt idx="714">
                  <c:v>42201</c:v>
                </c:pt>
                <c:pt idx="715">
                  <c:v>42202</c:v>
                </c:pt>
                <c:pt idx="716">
                  <c:v>42203</c:v>
                </c:pt>
                <c:pt idx="717">
                  <c:v>42204</c:v>
                </c:pt>
                <c:pt idx="718">
                  <c:v>42205</c:v>
                </c:pt>
                <c:pt idx="719">
                  <c:v>42206</c:v>
                </c:pt>
                <c:pt idx="720">
                  <c:v>42207</c:v>
                </c:pt>
                <c:pt idx="721">
                  <c:v>42208</c:v>
                </c:pt>
                <c:pt idx="722">
                  <c:v>42209</c:v>
                </c:pt>
                <c:pt idx="723">
                  <c:v>42210</c:v>
                </c:pt>
                <c:pt idx="724">
                  <c:v>42211</c:v>
                </c:pt>
                <c:pt idx="725">
                  <c:v>42212</c:v>
                </c:pt>
                <c:pt idx="726">
                  <c:v>42213</c:v>
                </c:pt>
                <c:pt idx="727">
                  <c:v>42214</c:v>
                </c:pt>
                <c:pt idx="728">
                  <c:v>42215</c:v>
                </c:pt>
                <c:pt idx="729">
                  <c:v>42216</c:v>
                </c:pt>
                <c:pt idx="730">
                  <c:v>42217</c:v>
                </c:pt>
                <c:pt idx="731">
                  <c:v>42218</c:v>
                </c:pt>
                <c:pt idx="732">
                  <c:v>42219</c:v>
                </c:pt>
                <c:pt idx="733">
                  <c:v>42220</c:v>
                </c:pt>
                <c:pt idx="734">
                  <c:v>42221</c:v>
                </c:pt>
                <c:pt idx="735">
                  <c:v>42222</c:v>
                </c:pt>
                <c:pt idx="736">
                  <c:v>42223</c:v>
                </c:pt>
                <c:pt idx="737">
                  <c:v>42224</c:v>
                </c:pt>
                <c:pt idx="738">
                  <c:v>42225</c:v>
                </c:pt>
                <c:pt idx="739">
                  <c:v>42226</c:v>
                </c:pt>
                <c:pt idx="740">
                  <c:v>42227</c:v>
                </c:pt>
                <c:pt idx="741">
                  <c:v>42228</c:v>
                </c:pt>
                <c:pt idx="742">
                  <c:v>42229</c:v>
                </c:pt>
                <c:pt idx="743">
                  <c:v>42230</c:v>
                </c:pt>
                <c:pt idx="744">
                  <c:v>42231</c:v>
                </c:pt>
                <c:pt idx="745">
                  <c:v>42232</c:v>
                </c:pt>
                <c:pt idx="746">
                  <c:v>42233</c:v>
                </c:pt>
                <c:pt idx="747">
                  <c:v>42234</c:v>
                </c:pt>
                <c:pt idx="748">
                  <c:v>42235</c:v>
                </c:pt>
                <c:pt idx="749">
                  <c:v>42236</c:v>
                </c:pt>
                <c:pt idx="750">
                  <c:v>42237</c:v>
                </c:pt>
                <c:pt idx="751">
                  <c:v>42238</c:v>
                </c:pt>
                <c:pt idx="752">
                  <c:v>42239</c:v>
                </c:pt>
                <c:pt idx="753">
                  <c:v>42240</c:v>
                </c:pt>
                <c:pt idx="754">
                  <c:v>42241</c:v>
                </c:pt>
                <c:pt idx="755">
                  <c:v>42242</c:v>
                </c:pt>
                <c:pt idx="756">
                  <c:v>42243</c:v>
                </c:pt>
                <c:pt idx="757">
                  <c:v>42244</c:v>
                </c:pt>
                <c:pt idx="758">
                  <c:v>42245</c:v>
                </c:pt>
                <c:pt idx="759">
                  <c:v>42246</c:v>
                </c:pt>
                <c:pt idx="760">
                  <c:v>42247</c:v>
                </c:pt>
                <c:pt idx="761">
                  <c:v>42248</c:v>
                </c:pt>
                <c:pt idx="762">
                  <c:v>42249</c:v>
                </c:pt>
                <c:pt idx="763">
                  <c:v>42250</c:v>
                </c:pt>
                <c:pt idx="764">
                  <c:v>42251</c:v>
                </c:pt>
                <c:pt idx="765">
                  <c:v>42252</c:v>
                </c:pt>
                <c:pt idx="766">
                  <c:v>42253</c:v>
                </c:pt>
                <c:pt idx="767">
                  <c:v>42254</c:v>
                </c:pt>
                <c:pt idx="768">
                  <c:v>42255</c:v>
                </c:pt>
                <c:pt idx="769">
                  <c:v>42256</c:v>
                </c:pt>
                <c:pt idx="770">
                  <c:v>42257</c:v>
                </c:pt>
                <c:pt idx="771">
                  <c:v>42258</c:v>
                </c:pt>
                <c:pt idx="772">
                  <c:v>42259</c:v>
                </c:pt>
                <c:pt idx="773">
                  <c:v>42260</c:v>
                </c:pt>
                <c:pt idx="774">
                  <c:v>42261</c:v>
                </c:pt>
                <c:pt idx="775">
                  <c:v>42262</c:v>
                </c:pt>
                <c:pt idx="776">
                  <c:v>42263</c:v>
                </c:pt>
                <c:pt idx="777">
                  <c:v>42264</c:v>
                </c:pt>
                <c:pt idx="778">
                  <c:v>42265</c:v>
                </c:pt>
                <c:pt idx="779">
                  <c:v>42266</c:v>
                </c:pt>
                <c:pt idx="780">
                  <c:v>42267</c:v>
                </c:pt>
                <c:pt idx="781">
                  <c:v>42268</c:v>
                </c:pt>
                <c:pt idx="782">
                  <c:v>42269</c:v>
                </c:pt>
                <c:pt idx="783">
                  <c:v>42270</c:v>
                </c:pt>
                <c:pt idx="784">
                  <c:v>42271</c:v>
                </c:pt>
                <c:pt idx="785">
                  <c:v>42272</c:v>
                </c:pt>
                <c:pt idx="786">
                  <c:v>42273</c:v>
                </c:pt>
                <c:pt idx="787">
                  <c:v>42274</c:v>
                </c:pt>
              </c:numCache>
            </c:numRef>
          </c:xVal>
          <c:yVal>
            <c:numRef>
              <c:f>'Fig 2.15'!$E$33:$E$820</c:f>
              <c:numCache>
                <c:formatCode>General</c:formatCode>
                <c:ptCount val="788"/>
                <c:pt idx="3" formatCode="0.0">
                  <c:v>112.5</c:v>
                </c:pt>
                <c:pt idx="4" formatCode="0.0">
                  <c:v>116.91428571428573</c:v>
                </c:pt>
                <c:pt idx="5" formatCode="0.0">
                  <c:v>117.28571428571431</c:v>
                </c:pt>
                <c:pt idx="6" formatCode="0.0">
                  <c:v>119.05714285714286</c:v>
                </c:pt>
                <c:pt idx="7" formatCode="0.0">
                  <c:v>116.81428571428572</c:v>
                </c:pt>
                <c:pt idx="8" formatCode="0.0">
                  <c:v>114.48571428571428</c:v>
                </c:pt>
                <c:pt idx="9" formatCode="0.0">
                  <c:v>113.77142857142859</c:v>
                </c:pt>
                <c:pt idx="10" formatCode="0.0">
                  <c:v>114.12857142857145</c:v>
                </c:pt>
                <c:pt idx="11" formatCode="0.0">
                  <c:v>112.58571428571429</c:v>
                </c:pt>
                <c:pt idx="12" formatCode="0.0">
                  <c:v>112.08571428571429</c:v>
                </c:pt>
                <c:pt idx="13" formatCode="0.0">
                  <c:v>110.78571428571429</c:v>
                </c:pt>
                <c:pt idx="14" formatCode="0.0">
                  <c:v>113.1857142857143</c:v>
                </c:pt>
                <c:pt idx="15" formatCode="0.0">
                  <c:v>117.58571428571427</c:v>
                </c:pt>
                <c:pt idx="16" formatCode="0.0">
                  <c:v>118.45714285714287</c:v>
                </c:pt>
                <c:pt idx="17" formatCode="0.0">
                  <c:v>119.67142857142858</c:v>
                </c:pt>
                <c:pt idx="18" formatCode="0.0">
                  <c:v>111.14285714285714</c:v>
                </c:pt>
                <c:pt idx="19" formatCode="0.0">
                  <c:v>111.81428571428572</c:v>
                </c:pt>
                <c:pt idx="20" formatCode="0.0">
                  <c:v>111.32857142857141</c:v>
                </c:pt>
                <c:pt idx="21" formatCode="0.0">
                  <c:v>110.51428571428572</c:v>
                </c:pt>
                <c:pt idx="22" formatCode="0.0">
                  <c:v>110.62857142857145</c:v>
                </c:pt>
                <c:pt idx="23" formatCode="0.0">
                  <c:v>111.25714285714287</c:v>
                </c:pt>
                <c:pt idx="24" formatCode="0.0">
                  <c:v>109.29999999999998</c:v>
                </c:pt>
                <c:pt idx="25" formatCode="0.0">
                  <c:v>115.65714285714284</c:v>
                </c:pt>
                <c:pt idx="26" formatCode="0.0">
                  <c:v>113.38571428571427</c:v>
                </c:pt>
                <c:pt idx="27" formatCode="0.0">
                  <c:v>112.91428571428573</c:v>
                </c:pt>
                <c:pt idx="28" formatCode="0.0">
                  <c:v>112.84285714285714</c:v>
                </c:pt>
                <c:pt idx="29" formatCode="0.0">
                  <c:v>110.25714285714287</c:v>
                </c:pt>
                <c:pt idx="30" formatCode="0.0">
                  <c:v>109.11428571428573</c:v>
                </c:pt>
                <c:pt idx="31" formatCode="0.0">
                  <c:v>107.85714285714286</c:v>
                </c:pt>
                <c:pt idx="32" formatCode="0.0">
                  <c:v>107.98571428571429</c:v>
                </c:pt>
                <c:pt idx="33" formatCode="0.0">
                  <c:v>109.5857142857143</c:v>
                </c:pt>
                <c:pt idx="34" formatCode="0.0">
                  <c:v>111.01428571428573</c:v>
                </c:pt>
                <c:pt idx="35" formatCode="0.0">
                  <c:v>111.41428571428571</c:v>
                </c:pt>
                <c:pt idx="36" formatCode="0.0">
                  <c:v>111.60000000000001</c:v>
                </c:pt>
                <c:pt idx="37" formatCode="0.0">
                  <c:v>111.44285714285715</c:v>
                </c:pt>
                <c:pt idx="38" formatCode="0.0">
                  <c:v>111.55714285714285</c:v>
                </c:pt>
                <c:pt idx="39" formatCode="0.0">
                  <c:v>111.18571428571428</c:v>
                </c:pt>
                <c:pt idx="40" formatCode="0.0">
                  <c:v>110.87142857142858</c:v>
                </c:pt>
                <c:pt idx="41" formatCode="0.0">
                  <c:v>110.34285714285714</c:v>
                </c:pt>
                <c:pt idx="42" formatCode="0.0">
                  <c:v>110.92857142857143</c:v>
                </c:pt>
                <c:pt idx="43" formatCode="0.0">
                  <c:v>111.82857142857142</c:v>
                </c:pt>
                <c:pt idx="44" formatCode="0.0">
                  <c:v>112.55714285714285</c:v>
                </c:pt>
                <c:pt idx="45" formatCode="0.0">
                  <c:v>113.7</c:v>
                </c:pt>
                <c:pt idx="46" formatCode="0.0">
                  <c:v>114.37142857142855</c:v>
                </c:pt>
                <c:pt idx="47" formatCode="0.0">
                  <c:v>114.57142857142857</c:v>
                </c:pt>
                <c:pt idx="48" formatCode="0.0">
                  <c:v>114.07142857142856</c:v>
                </c:pt>
                <c:pt idx="49" formatCode="0.0">
                  <c:v>113.21428571428569</c:v>
                </c:pt>
                <c:pt idx="50" formatCode="0.0">
                  <c:v>113.88571428571427</c:v>
                </c:pt>
                <c:pt idx="51" formatCode="0.0">
                  <c:v>113.37142857142855</c:v>
                </c:pt>
                <c:pt idx="52" formatCode="0.0">
                  <c:v>110.3</c:v>
                </c:pt>
                <c:pt idx="53" formatCode="0.0">
                  <c:v>110.25714285714285</c:v>
                </c:pt>
                <c:pt idx="54" formatCode="0.0">
                  <c:v>110.02857142857144</c:v>
                </c:pt>
                <c:pt idx="55" formatCode="0.0">
                  <c:v>111.61428571428571</c:v>
                </c:pt>
                <c:pt idx="56" formatCode="0.0">
                  <c:v>111.65714285714286</c:v>
                </c:pt>
                <c:pt idx="57" formatCode="0.0">
                  <c:v>111.14285714285712</c:v>
                </c:pt>
                <c:pt idx="58" formatCode="0.0">
                  <c:v>112.31428571428572</c:v>
                </c:pt>
                <c:pt idx="59" formatCode="0.0">
                  <c:v>114.29999999999998</c:v>
                </c:pt>
                <c:pt idx="60" formatCode="0.0">
                  <c:v>114.37142857142855</c:v>
                </c:pt>
                <c:pt idx="61" formatCode="0.0">
                  <c:v>115.57142857142857</c:v>
                </c:pt>
                <c:pt idx="62" formatCode="0.0">
                  <c:v>115.21428571428571</c:v>
                </c:pt>
                <c:pt idx="63" formatCode="0.0">
                  <c:v>117.29999999999998</c:v>
                </c:pt>
                <c:pt idx="64" formatCode="0.0">
                  <c:v>117.97142857142856</c:v>
                </c:pt>
                <c:pt idx="65" formatCode="0.0">
                  <c:v>118.28571428571426</c:v>
                </c:pt>
                <c:pt idx="66" formatCode="0.0">
                  <c:v>120.77142857142857</c:v>
                </c:pt>
                <c:pt idx="67" formatCode="0.0">
                  <c:v>121.77142857142857</c:v>
                </c:pt>
                <c:pt idx="68" formatCode="0.0">
                  <c:v>121.8</c:v>
                </c:pt>
                <c:pt idx="69" formatCode="0.0">
                  <c:v>122.79999999999998</c:v>
                </c:pt>
                <c:pt idx="70" formatCode="0.0">
                  <c:v>122.18571428571428</c:v>
                </c:pt>
                <c:pt idx="71" formatCode="0.0">
                  <c:v>122.12857142857145</c:v>
                </c:pt>
                <c:pt idx="72" formatCode="0.0">
                  <c:v>120.62857142857142</c:v>
                </c:pt>
                <c:pt idx="73" formatCode="0.0">
                  <c:v>119.54285714285716</c:v>
                </c:pt>
                <c:pt idx="74" formatCode="0.0">
                  <c:v>118.94285714285715</c:v>
                </c:pt>
                <c:pt idx="75" formatCode="0.0">
                  <c:v>118.35714285714286</c:v>
                </c:pt>
                <c:pt idx="76" formatCode="0.0">
                  <c:v>115.18571428571428</c:v>
                </c:pt>
                <c:pt idx="77" formatCode="0.0">
                  <c:v>114.05714285714286</c:v>
                </c:pt>
                <c:pt idx="78" formatCode="0.0">
                  <c:v>109.15714285714284</c:v>
                </c:pt>
                <c:pt idx="79" formatCode="0.0">
                  <c:v>108.08571428571429</c:v>
                </c:pt>
                <c:pt idx="80" formatCode="0.0">
                  <c:v>104.82857142857142</c:v>
                </c:pt>
                <c:pt idx="81" formatCode="0.0">
                  <c:v>104.14285714285714</c:v>
                </c:pt>
                <c:pt idx="82" formatCode="0.0">
                  <c:v>102.42857142857143</c:v>
                </c:pt>
                <c:pt idx="83" formatCode="0.0">
                  <c:v>102.47142857142858</c:v>
                </c:pt>
                <c:pt idx="84" formatCode="0.0">
                  <c:v>100.87142857142855</c:v>
                </c:pt>
                <c:pt idx="85" formatCode="0.0">
                  <c:v>103.92857142857143</c:v>
                </c:pt>
                <c:pt idx="86" formatCode="0.0">
                  <c:v>106.1857142857143</c:v>
                </c:pt>
                <c:pt idx="87" formatCode="0.0">
                  <c:v>108.65714285714287</c:v>
                </c:pt>
                <c:pt idx="88" formatCode="0.0">
                  <c:v>110.57142857142857</c:v>
                </c:pt>
                <c:pt idx="89" formatCode="0.0">
                  <c:v>114.15714285714284</c:v>
                </c:pt>
                <c:pt idx="90" formatCode="0.0">
                  <c:v>116.95714285714283</c:v>
                </c:pt>
                <c:pt idx="91" formatCode="0.0">
                  <c:v>120.14285714285712</c:v>
                </c:pt>
                <c:pt idx="92" formatCode="0.0">
                  <c:v>121.3</c:v>
                </c:pt>
                <c:pt idx="93" formatCode="0.0">
                  <c:v>121.82857142857142</c:v>
                </c:pt>
                <c:pt idx="94" formatCode="0.0">
                  <c:v>120.9142857142857</c:v>
                </c:pt>
                <c:pt idx="95" formatCode="0.0">
                  <c:v>119</c:v>
                </c:pt>
                <c:pt idx="96" formatCode="0.0">
                  <c:v>115.57142857142857</c:v>
                </c:pt>
                <c:pt idx="97" formatCode="0.0">
                  <c:v>113.35714285714286</c:v>
                </c:pt>
                <c:pt idx="98" formatCode="0.0">
                  <c:v>111.81428571428569</c:v>
                </c:pt>
                <c:pt idx="99" formatCode="0.0">
                  <c:v>111.48571428571428</c:v>
                </c:pt>
                <c:pt idx="100" formatCode="0.0">
                  <c:v>109.95714285714287</c:v>
                </c:pt>
                <c:pt idx="101" formatCode="0.0">
                  <c:v>112.15714285714286</c:v>
                </c:pt>
                <c:pt idx="102" formatCode="0.0">
                  <c:v>112.12857142857142</c:v>
                </c:pt>
                <c:pt idx="103" formatCode="0.0">
                  <c:v>113.17142857142856</c:v>
                </c:pt>
                <c:pt idx="104" formatCode="0.0">
                  <c:v>114.54285714285713</c:v>
                </c:pt>
                <c:pt idx="105" formatCode="0.0">
                  <c:v>114.55714285714284</c:v>
                </c:pt>
                <c:pt idx="106" formatCode="0.0">
                  <c:v>114.04285714285712</c:v>
                </c:pt>
                <c:pt idx="107" formatCode="0.0">
                  <c:v>115.32857142857144</c:v>
                </c:pt>
                <c:pt idx="108" formatCode="0.0">
                  <c:v>113.82857142857144</c:v>
                </c:pt>
                <c:pt idx="109" formatCode="0.0">
                  <c:v>114.21428571428571</c:v>
                </c:pt>
                <c:pt idx="110" formatCode="0.0">
                  <c:v>115.3142857142857</c:v>
                </c:pt>
                <c:pt idx="111" formatCode="0.0">
                  <c:v>117.51428571428571</c:v>
                </c:pt>
                <c:pt idx="112" formatCode="0.0">
                  <c:v>119.48571428571429</c:v>
                </c:pt>
                <c:pt idx="113" formatCode="0.0">
                  <c:v>120.04285714285713</c:v>
                </c:pt>
                <c:pt idx="114" formatCode="0.0">
                  <c:v>118.3142857142857</c:v>
                </c:pt>
                <c:pt idx="115" formatCode="0.0">
                  <c:v>119.42857142857143</c:v>
                </c:pt>
                <c:pt idx="116" formatCode="0.0">
                  <c:v>119.95714285714287</c:v>
                </c:pt>
                <c:pt idx="117" formatCode="0.0">
                  <c:v>120.24285714285712</c:v>
                </c:pt>
                <c:pt idx="118" formatCode="0.0">
                  <c:v>117</c:v>
                </c:pt>
                <c:pt idx="119" formatCode="0.0">
                  <c:v>115.82857142857142</c:v>
                </c:pt>
                <c:pt idx="120" formatCode="0.0">
                  <c:v>115.48571428571428</c:v>
                </c:pt>
                <c:pt idx="121" formatCode="0.0">
                  <c:v>115.24285714285713</c:v>
                </c:pt>
                <c:pt idx="122" formatCode="0.0">
                  <c:v>113.91428571428571</c:v>
                </c:pt>
                <c:pt idx="123" formatCode="0.0">
                  <c:v>112.01428571428572</c:v>
                </c:pt>
                <c:pt idx="124" formatCode="0.0">
                  <c:v>109.94285714285714</c:v>
                </c:pt>
                <c:pt idx="125" formatCode="0.0">
                  <c:v>109.19999999999997</c:v>
                </c:pt>
                <c:pt idx="126" formatCode="0.0">
                  <c:v>107.74285714285712</c:v>
                </c:pt>
                <c:pt idx="127" formatCode="0.0">
                  <c:v>108.42857142857143</c:v>
                </c:pt>
                <c:pt idx="128" formatCode="0.0">
                  <c:v>109.5</c:v>
                </c:pt>
                <c:pt idx="129" formatCode="0.0">
                  <c:v>108.64285714285714</c:v>
                </c:pt>
                <c:pt idx="130" formatCode="0.0">
                  <c:v>109.75714285714287</c:v>
                </c:pt>
                <c:pt idx="131" formatCode="0.0">
                  <c:v>110.65714285714287</c:v>
                </c:pt>
                <c:pt idx="132" formatCode="0.0">
                  <c:v>111.47142857142858</c:v>
                </c:pt>
                <c:pt idx="133" formatCode="0.0">
                  <c:v>113.04285714285713</c:v>
                </c:pt>
                <c:pt idx="134" formatCode="0.0">
                  <c:v>114.29999999999998</c:v>
                </c:pt>
                <c:pt idx="135" formatCode="0.0">
                  <c:v>113.04285714285716</c:v>
                </c:pt>
                <c:pt idx="136" formatCode="0.0">
                  <c:v>114.47142857142858</c:v>
                </c:pt>
                <c:pt idx="137" formatCode="0.0">
                  <c:v>115.70000000000002</c:v>
                </c:pt>
                <c:pt idx="138" formatCode="0.0">
                  <c:v>116.17142857142856</c:v>
                </c:pt>
                <c:pt idx="139" formatCode="0.0">
                  <c:v>116.67142857142856</c:v>
                </c:pt>
                <c:pt idx="140" formatCode="0.0">
                  <c:v>115.58571428571429</c:v>
                </c:pt>
                <c:pt idx="141" formatCode="0.0">
                  <c:v>114.01428571428572</c:v>
                </c:pt>
                <c:pt idx="142" formatCode="0.0">
                  <c:v>115.51428571428572</c:v>
                </c:pt>
                <c:pt idx="143" formatCode="0.0">
                  <c:v>116.60000000000001</c:v>
                </c:pt>
                <c:pt idx="144" formatCode="0.0">
                  <c:v>117.1857142857143</c:v>
                </c:pt>
                <c:pt idx="145" formatCode="0.0">
                  <c:v>114.7</c:v>
                </c:pt>
                <c:pt idx="146" formatCode="0.0">
                  <c:v>115.52857142857144</c:v>
                </c:pt>
                <c:pt idx="147" formatCode="0.0">
                  <c:v>116.94285714285715</c:v>
                </c:pt>
                <c:pt idx="148" formatCode="0.0">
                  <c:v>115.92857142857143</c:v>
                </c:pt>
                <c:pt idx="149" formatCode="0.0">
                  <c:v>112.61428571428571</c:v>
                </c:pt>
                <c:pt idx="150" formatCode="0.0">
                  <c:v>108.60000000000001</c:v>
                </c:pt>
                <c:pt idx="151" formatCode="0.0">
                  <c:v>106.18571428571428</c:v>
                </c:pt>
                <c:pt idx="152" formatCode="0.0">
                  <c:v>108.32857142857144</c:v>
                </c:pt>
                <c:pt idx="153" formatCode="0.0">
                  <c:v>107.04285714285713</c:v>
                </c:pt>
                <c:pt idx="154" formatCode="0.0">
                  <c:v>105.87142857142858</c:v>
                </c:pt>
                <c:pt idx="155" formatCode="0.0">
                  <c:v>106.28571428571429</c:v>
                </c:pt>
                <c:pt idx="156" formatCode="0.0">
                  <c:v>108.95714285714288</c:v>
                </c:pt>
                <c:pt idx="157" formatCode="0.0">
                  <c:v>111.95714285714287</c:v>
                </c:pt>
                <c:pt idx="158" formatCode="0.0">
                  <c:v>111.24285714285715</c:v>
                </c:pt>
                <c:pt idx="159" formatCode="0.0">
                  <c:v>112.44285714285715</c:v>
                </c:pt>
                <c:pt idx="160" formatCode="0.0">
                  <c:v>113.57142857142857</c:v>
                </c:pt>
                <c:pt idx="161" formatCode="0.0">
                  <c:v>114.25714285714285</c:v>
                </c:pt>
                <c:pt idx="162" formatCode="0.0">
                  <c:v>113.64285714285714</c:v>
                </c:pt>
                <c:pt idx="163" formatCode="0.0">
                  <c:v>113.7</c:v>
                </c:pt>
                <c:pt idx="164" formatCode="0.0">
                  <c:v>113.22857142857141</c:v>
                </c:pt>
                <c:pt idx="165" formatCode="0.0">
                  <c:v>113.82857142857142</c:v>
                </c:pt>
                <c:pt idx="166" formatCode="0.0">
                  <c:v>112.11428571428569</c:v>
                </c:pt>
                <c:pt idx="167" formatCode="0.0">
                  <c:v>111.38571428571429</c:v>
                </c:pt>
                <c:pt idx="168" formatCode="0.0">
                  <c:v>110.65714285714286</c:v>
                </c:pt>
                <c:pt idx="169" formatCode="0.0">
                  <c:v>109.12857142857145</c:v>
                </c:pt>
                <c:pt idx="170" formatCode="0.0">
                  <c:v>105.45714285714287</c:v>
                </c:pt>
                <c:pt idx="171" formatCode="0.0">
                  <c:v>105.37142857142855</c:v>
                </c:pt>
                <c:pt idx="172" formatCode="0.0">
                  <c:v>103.70000000000002</c:v>
                </c:pt>
                <c:pt idx="173" formatCode="0.0">
                  <c:v>104.2</c:v>
                </c:pt>
                <c:pt idx="174" formatCode="0.0">
                  <c:v>104.72857142857141</c:v>
                </c:pt>
                <c:pt idx="175" formatCode="0.0">
                  <c:v>103.37142857142858</c:v>
                </c:pt>
                <c:pt idx="176" formatCode="0.0">
                  <c:v>104.80000000000003</c:v>
                </c:pt>
                <c:pt idx="177" formatCode="0.0">
                  <c:v>106.62857142857142</c:v>
                </c:pt>
                <c:pt idx="178" formatCode="0.0">
                  <c:v>106.28571428571432</c:v>
                </c:pt>
                <c:pt idx="179" formatCode="0.0">
                  <c:v>108.28571428571429</c:v>
                </c:pt>
                <c:pt idx="180" formatCode="0.0">
                  <c:v>108.15714285714287</c:v>
                </c:pt>
                <c:pt idx="181" formatCode="0.0">
                  <c:v>107.2</c:v>
                </c:pt>
                <c:pt idx="182" formatCode="0.0">
                  <c:v>108.78571428571429</c:v>
                </c:pt>
                <c:pt idx="183" formatCode="0.0">
                  <c:v>109.47142857142858</c:v>
                </c:pt>
                <c:pt idx="184" formatCode="0.0">
                  <c:v>112.07142857142857</c:v>
                </c:pt>
                <c:pt idx="185" formatCode="0.0">
                  <c:v>112.98571428571429</c:v>
                </c:pt>
                <c:pt idx="186" formatCode="0.0">
                  <c:v>113.57142857142858</c:v>
                </c:pt>
                <c:pt idx="187" formatCode="0.0">
                  <c:v>112.91428571428571</c:v>
                </c:pt>
                <c:pt idx="188" formatCode="0.0">
                  <c:v>113.18571428571428</c:v>
                </c:pt>
                <c:pt idx="189" formatCode="0.0">
                  <c:v>113.41428571428573</c:v>
                </c:pt>
                <c:pt idx="190" formatCode="0.0">
                  <c:v>113.98571428571428</c:v>
                </c:pt>
                <c:pt idx="191" formatCode="0.0">
                  <c:v>112.44285714285715</c:v>
                </c:pt>
                <c:pt idx="192" formatCode="0.0">
                  <c:v>111.38571428571429</c:v>
                </c:pt>
                <c:pt idx="193" formatCode="0.0">
                  <c:v>111.28571428571431</c:v>
                </c:pt>
                <c:pt idx="194" formatCode="0.0">
                  <c:v>111.04285714285716</c:v>
                </c:pt>
                <c:pt idx="195" formatCode="0.0">
                  <c:v>110.91428571428573</c:v>
                </c:pt>
                <c:pt idx="196" formatCode="0.0">
                  <c:v>110.28571428571429</c:v>
                </c:pt>
                <c:pt idx="197" formatCode="0.0">
                  <c:v>110.52857142857144</c:v>
                </c:pt>
                <c:pt idx="198" formatCode="0.0">
                  <c:v>110.78571428571429</c:v>
                </c:pt>
                <c:pt idx="199" formatCode="0.0">
                  <c:v>112.27142857142859</c:v>
                </c:pt>
                <c:pt idx="200" formatCode="0.0">
                  <c:v>112.48571428571428</c:v>
                </c:pt>
                <c:pt idx="201" formatCode="0.0">
                  <c:v>113.67142857142856</c:v>
                </c:pt>
                <c:pt idx="202" formatCode="0.0">
                  <c:v>111.78571428571429</c:v>
                </c:pt>
                <c:pt idx="203" formatCode="0.0">
                  <c:v>113.68571428571428</c:v>
                </c:pt>
                <c:pt idx="204" formatCode="0.0">
                  <c:v>113.3</c:v>
                </c:pt>
                <c:pt idx="205" formatCode="0.0">
                  <c:v>113.88571428571429</c:v>
                </c:pt>
                <c:pt idx="206" formatCode="0.0">
                  <c:v>113.47142857142856</c:v>
                </c:pt>
                <c:pt idx="207" formatCode="0.0">
                  <c:v>113.01428571428572</c:v>
                </c:pt>
                <c:pt idx="208" formatCode="0.0">
                  <c:v>113.31428571428572</c:v>
                </c:pt>
                <c:pt idx="209" formatCode="0.0">
                  <c:v>113.78571428571431</c:v>
                </c:pt>
                <c:pt idx="210" formatCode="0.0">
                  <c:v>111.17142857142858</c:v>
                </c:pt>
                <c:pt idx="211" formatCode="0.0">
                  <c:v>110.31428571428572</c:v>
                </c:pt>
                <c:pt idx="212" formatCode="0.0">
                  <c:v>108.55714285714286</c:v>
                </c:pt>
                <c:pt idx="213" formatCode="0.0">
                  <c:v>106.2</c:v>
                </c:pt>
                <c:pt idx="214" formatCode="0.0">
                  <c:v>104.52857142857144</c:v>
                </c:pt>
                <c:pt idx="215" formatCode="0.0">
                  <c:v>102.87142857142858</c:v>
                </c:pt>
                <c:pt idx="216" formatCode="0.0">
                  <c:v>103.74285714285715</c:v>
                </c:pt>
                <c:pt idx="217" formatCode="0.0">
                  <c:v>104.28571428571429</c:v>
                </c:pt>
                <c:pt idx="218" formatCode="0.0">
                  <c:v>105.01428571428572</c:v>
                </c:pt>
                <c:pt idx="219" formatCode="0.0">
                  <c:v>107.01428571428572</c:v>
                </c:pt>
                <c:pt idx="220" formatCode="0.0">
                  <c:v>108.91428571428573</c:v>
                </c:pt>
                <c:pt idx="221" formatCode="0.0">
                  <c:v>109.8</c:v>
                </c:pt>
                <c:pt idx="222" formatCode="0.0">
                  <c:v>111.51428571428572</c:v>
                </c:pt>
                <c:pt idx="223" formatCode="0.0">
                  <c:v>113.27142857142859</c:v>
                </c:pt>
                <c:pt idx="224" formatCode="0.0">
                  <c:v>113.67142857142856</c:v>
                </c:pt>
                <c:pt idx="225" formatCode="0.0">
                  <c:v>113.42857142857143</c:v>
                </c:pt>
                <c:pt idx="226" formatCode="0.0">
                  <c:v>113.38571428571427</c:v>
                </c:pt>
                <c:pt idx="227" formatCode="0.0">
                  <c:v>113.6</c:v>
                </c:pt>
                <c:pt idx="228" formatCode="0.0">
                  <c:v>115.01428571428572</c:v>
                </c:pt>
                <c:pt idx="229" formatCode="0.0">
                  <c:v>115.28571428571429</c:v>
                </c:pt>
                <c:pt idx="230" formatCode="0.0">
                  <c:v>113.89999999999999</c:v>
                </c:pt>
                <c:pt idx="231" formatCode="0.0">
                  <c:v>113.1</c:v>
                </c:pt>
                <c:pt idx="232" formatCode="0.0">
                  <c:v>113.69999999999997</c:v>
                </c:pt>
                <c:pt idx="233" formatCode="0.0">
                  <c:v>114.18571428571428</c:v>
                </c:pt>
                <c:pt idx="234" formatCode="0.0">
                  <c:v>113.34285714285716</c:v>
                </c:pt>
                <c:pt idx="235" formatCode="0.0">
                  <c:v>112.01428571428571</c:v>
                </c:pt>
                <c:pt idx="236" formatCode="0.0">
                  <c:v>109.38571428571429</c:v>
                </c:pt>
                <c:pt idx="237" formatCode="0.0">
                  <c:v>109.15714285714284</c:v>
                </c:pt>
                <c:pt idx="238" formatCode="0.0">
                  <c:v>109.04285714285713</c:v>
                </c:pt>
                <c:pt idx="239" formatCode="0.0">
                  <c:v>108.71428571428571</c:v>
                </c:pt>
                <c:pt idx="240" formatCode="0.0">
                  <c:v>107.47142857142856</c:v>
                </c:pt>
                <c:pt idx="241" formatCode="0.0">
                  <c:v>107.39999999999999</c:v>
                </c:pt>
                <c:pt idx="242" formatCode="0.0">
                  <c:v>107.02857142857144</c:v>
                </c:pt>
                <c:pt idx="243" formatCode="0.0">
                  <c:v>108.37142857142858</c:v>
                </c:pt>
                <c:pt idx="244" formatCode="0.0">
                  <c:v>108</c:v>
                </c:pt>
                <c:pt idx="245" formatCode="0.0">
                  <c:v>107.57142857142858</c:v>
                </c:pt>
                <c:pt idx="246" formatCode="0.0">
                  <c:v>107.41428571428573</c:v>
                </c:pt>
                <c:pt idx="247" formatCode="0.0">
                  <c:v>106.74285714285712</c:v>
                </c:pt>
                <c:pt idx="248" formatCode="0.0">
                  <c:v>107.52857142857144</c:v>
                </c:pt>
                <c:pt idx="249" formatCode="0.0">
                  <c:v>107.39999999999999</c:v>
                </c:pt>
                <c:pt idx="250" formatCode="0.0">
                  <c:v>107.35714285714286</c:v>
                </c:pt>
                <c:pt idx="251" formatCode="0.0">
                  <c:v>107.35714285714286</c:v>
                </c:pt>
                <c:pt idx="252" formatCode="0.0">
                  <c:v>107.94285714285716</c:v>
                </c:pt>
                <c:pt idx="253" formatCode="0.0">
                  <c:v>107.64285714285714</c:v>
                </c:pt>
                <c:pt idx="254" formatCode="0.0">
                  <c:v>108.27142857142859</c:v>
                </c:pt>
                <c:pt idx="255" formatCode="0.0">
                  <c:v>107.74285714285715</c:v>
                </c:pt>
                <c:pt idx="256" formatCode="0.0">
                  <c:v>108.3</c:v>
                </c:pt>
                <c:pt idx="257" formatCode="0.0">
                  <c:v>108.31428571428572</c:v>
                </c:pt>
                <c:pt idx="258" formatCode="0.0">
                  <c:v>109.02857142857144</c:v>
                </c:pt>
                <c:pt idx="259" formatCode="0.0">
                  <c:v>108.67142857142858</c:v>
                </c:pt>
                <c:pt idx="260" formatCode="0.0">
                  <c:v>108.82857142857142</c:v>
                </c:pt>
                <c:pt idx="261" formatCode="0.0">
                  <c:v>109.01428571428571</c:v>
                </c:pt>
                <c:pt idx="262" formatCode="0.0">
                  <c:v>108.64285714285712</c:v>
                </c:pt>
                <c:pt idx="263" formatCode="0.0">
                  <c:v>107.7</c:v>
                </c:pt>
                <c:pt idx="264" formatCode="0.0">
                  <c:v>108.04285714285716</c:v>
                </c:pt>
                <c:pt idx="265" formatCode="0.0">
                  <c:v>106.25714285714285</c:v>
                </c:pt>
                <c:pt idx="266" formatCode="0.0">
                  <c:v>106.18571428571431</c:v>
                </c:pt>
                <c:pt idx="267" formatCode="0.0">
                  <c:v>106.85714285714286</c:v>
                </c:pt>
                <c:pt idx="268" formatCode="0.0">
                  <c:v>105.8</c:v>
                </c:pt>
                <c:pt idx="269" formatCode="0.0">
                  <c:v>105.94285714285714</c:v>
                </c:pt>
                <c:pt idx="270" formatCode="0.0">
                  <c:v>107.07142857142857</c:v>
                </c:pt>
                <c:pt idx="271" formatCode="0.0">
                  <c:v>107.01428571428572</c:v>
                </c:pt>
                <c:pt idx="272" formatCode="0.0">
                  <c:v>109.11428571428571</c:v>
                </c:pt>
                <c:pt idx="273" formatCode="0.0">
                  <c:v>109.6857142857143</c:v>
                </c:pt>
                <c:pt idx="274" formatCode="0.0">
                  <c:v>109.44285714285715</c:v>
                </c:pt>
                <c:pt idx="275" formatCode="0.0">
                  <c:v>110.42857142857143</c:v>
                </c:pt>
                <c:pt idx="276" formatCode="0.0">
                  <c:v>112.02857142857144</c:v>
                </c:pt>
                <c:pt idx="277" formatCode="0.0">
                  <c:v>112.15714285714286</c:v>
                </c:pt>
                <c:pt idx="278" formatCode="0.0">
                  <c:v>112.45714285714284</c:v>
                </c:pt>
                <c:pt idx="279" formatCode="0.0">
                  <c:v>109.42857142857143</c:v>
                </c:pt>
                <c:pt idx="280" formatCode="0.0">
                  <c:v>108.95714285714287</c:v>
                </c:pt>
                <c:pt idx="281" formatCode="0.0">
                  <c:v>107.71428571428571</c:v>
                </c:pt>
                <c:pt idx="282" formatCode="0.0">
                  <c:v>106.8</c:v>
                </c:pt>
                <c:pt idx="283" formatCode="0.0">
                  <c:v>104.57142857142857</c:v>
                </c:pt>
                <c:pt idx="284" formatCode="0.0">
                  <c:v>104.01428571428572</c:v>
                </c:pt>
                <c:pt idx="285" formatCode="0.0">
                  <c:v>102.61428571428573</c:v>
                </c:pt>
                <c:pt idx="286" formatCode="0.0">
                  <c:v>104.34285714285714</c:v>
                </c:pt>
                <c:pt idx="287" formatCode="0.0">
                  <c:v>104.64285714285714</c:v>
                </c:pt>
                <c:pt idx="288" formatCode="0.0">
                  <c:v>103.74285714285713</c:v>
                </c:pt>
                <c:pt idx="289" formatCode="0.0">
                  <c:v>101.97142857142856</c:v>
                </c:pt>
                <c:pt idx="290" formatCode="0.0">
                  <c:v>100.72857142857143</c:v>
                </c:pt>
                <c:pt idx="291" formatCode="0.0">
                  <c:v>99.828571428571422</c:v>
                </c:pt>
                <c:pt idx="292" formatCode="0.0">
                  <c:v>99.457142857142841</c:v>
                </c:pt>
                <c:pt idx="293" formatCode="0.0">
                  <c:v>98.585714285714289</c:v>
                </c:pt>
                <c:pt idx="294" formatCode="0.0">
                  <c:v>98.628571428571419</c:v>
                </c:pt>
                <c:pt idx="295" formatCode="0.0">
                  <c:v>100.38571428571427</c:v>
                </c:pt>
                <c:pt idx="296" formatCode="0.0">
                  <c:v>103.44285714285715</c:v>
                </c:pt>
                <c:pt idx="297" formatCode="0.0">
                  <c:v>104.22857142857141</c:v>
                </c:pt>
                <c:pt idx="298" formatCode="0.0">
                  <c:v>104.95714285714287</c:v>
                </c:pt>
                <c:pt idx="299" formatCode="0.0">
                  <c:v>104.78571428571429</c:v>
                </c:pt>
                <c:pt idx="300" formatCode="0.0">
                  <c:v>105.78571428571429</c:v>
                </c:pt>
                <c:pt idx="301" formatCode="0.0">
                  <c:v>103.9</c:v>
                </c:pt>
                <c:pt idx="302" formatCode="0.0">
                  <c:v>103.11428571428573</c:v>
                </c:pt>
                <c:pt idx="303" formatCode="0.0">
                  <c:v>101.85714285714286</c:v>
                </c:pt>
                <c:pt idx="304" formatCode="0.0">
                  <c:v>102.27142857142857</c:v>
                </c:pt>
                <c:pt idx="305" formatCode="0.0">
                  <c:v>101.38571428571429</c:v>
                </c:pt>
                <c:pt idx="306" formatCode="0.0">
                  <c:v>101.10000000000001</c:v>
                </c:pt>
                <c:pt idx="307" formatCode="0.0">
                  <c:v>101.05714285714285</c:v>
                </c:pt>
                <c:pt idx="308" formatCode="0.0">
                  <c:v>103.98571428571429</c:v>
                </c:pt>
                <c:pt idx="309" formatCode="0.0">
                  <c:v>105.21428571428574</c:v>
                </c:pt>
                <c:pt idx="310" formatCode="0.0">
                  <c:v>106.47142857142858</c:v>
                </c:pt>
                <c:pt idx="311" formatCode="0.0">
                  <c:v>107.81428571428572</c:v>
                </c:pt>
                <c:pt idx="312" formatCode="0.0">
                  <c:v>112.65714285714286</c:v>
                </c:pt>
                <c:pt idx="313" formatCode="0.0">
                  <c:v>113.64285714285714</c:v>
                </c:pt>
                <c:pt idx="314" formatCode="0.0">
                  <c:v>113.04285714285716</c:v>
                </c:pt>
                <c:pt idx="315" formatCode="0.0">
                  <c:v>112.42857142857143</c:v>
                </c:pt>
                <c:pt idx="316" formatCode="0.0">
                  <c:v>112.1</c:v>
                </c:pt>
                <c:pt idx="317" formatCode="0.0">
                  <c:v>111.17142857142856</c:v>
                </c:pt>
                <c:pt idx="318" formatCode="0.0">
                  <c:v>110.35714285714286</c:v>
                </c:pt>
                <c:pt idx="319" formatCode="0.0">
                  <c:v>107.05714285714285</c:v>
                </c:pt>
                <c:pt idx="320" formatCode="0.0">
                  <c:v>107.74285714285713</c:v>
                </c:pt>
                <c:pt idx="321" formatCode="0.0">
                  <c:v>109.14285714285712</c:v>
                </c:pt>
                <c:pt idx="322" formatCode="0.0">
                  <c:v>108.34285714285713</c:v>
                </c:pt>
                <c:pt idx="323" formatCode="0.0">
                  <c:v>108.17142857142858</c:v>
                </c:pt>
                <c:pt idx="324" formatCode="0.0">
                  <c:v>108.92857142857142</c:v>
                </c:pt>
                <c:pt idx="325" formatCode="0.0">
                  <c:v>109.48571428571428</c:v>
                </c:pt>
                <c:pt idx="326" formatCode="0.0">
                  <c:v>110.48571428571427</c:v>
                </c:pt>
                <c:pt idx="327" formatCode="0.0">
                  <c:v>111.08571428571427</c:v>
                </c:pt>
                <c:pt idx="328" formatCode="0.0">
                  <c:v>111.8</c:v>
                </c:pt>
                <c:pt idx="329" formatCode="0.0">
                  <c:v>112.89999999999999</c:v>
                </c:pt>
                <c:pt idx="330" formatCode="0.0">
                  <c:v>112.25714285714285</c:v>
                </c:pt>
                <c:pt idx="331" formatCode="0.0">
                  <c:v>110.01428571428571</c:v>
                </c:pt>
                <c:pt idx="332" formatCode="0.0">
                  <c:v>107.48571428571428</c:v>
                </c:pt>
                <c:pt idx="333" formatCode="0.0">
                  <c:v>104.35714285714286</c:v>
                </c:pt>
                <c:pt idx="334" formatCode="0.0">
                  <c:v>101.51428571428572</c:v>
                </c:pt>
                <c:pt idx="335" formatCode="0.0">
                  <c:v>99.928571428571431</c:v>
                </c:pt>
                <c:pt idx="336" formatCode="0.0">
                  <c:v>97.94285714285715</c:v>
                </c:pt>
                <c:pt idx="337" formatCode="0.0">
                  <c:v>96.842857142857142</c:v>
                </c:pt>
                <c:pt idx="338" formatCode="0.0">
                  <c:v>97.771428571428586</c:v>
                </c:pt>
                <c:pt idx="339" formatCode="0.0">
                  <c:v>100.28571428571429</c:v>
                </c:pt>
                <c:pt idx="340" formatCode="0.0">
                  <c:v>102.17142857142858</c:v>
                </c:pt>
                <c:pt idx="341" formatCode="0.0">
                  <c:v>103.84285714285714</c:v>
                </c:pt>
                <c:pt idx="342" formatCode="0.0">
                  <c:v>104.71428571428569</c:v>
                </c:pt>
                <c:pt idx="343" formatCode="0.0">
                  <c:v>106.2</c:v>
                </c:pt>
                <c:pt idx="344" formatCode="0.0">
                  <c:v>107.34285714285714</c:v>
                </c:pt>
                <c:pt idx="345" formatCode="0.0">
                  <c:v>107.05714285714285</c:v>
                </c:pt>
                <c:pt idx="346" formatCode="0.0">
                  <c:v>105.24285714285715</c:v>
                </c:pt>
                <c:pt idx="347" formatCode="0.0">
                  <c:v>104.39999999999999</c:v>
                </c:pt>
                <c:pt idx="348" formatCode="0.0">
                  <c:v>104.24285714285712</c:v>
                </c:pt>
                <c:pt idx="349" formatCode="0.0">
                  <c:v>103.11428571428571</c:v>
                </c:pt>
                <c:pt idx="350" formatCode="0.0">
                  <c:v>102.67142857142856</c:v>
                </c:pt>
                <c:pt idx="351" formatCode="0.0">
                  <c:v>102.65714285714284</c:v>
                </c:pt>
                <c:pt idx="352" formatCode="0.0">
                  <c:v>103.92857142857143</c:v>
                </c:pt>
                <c:pt idx="353" formatCode="0.0">
                  <c:v>104.42857142857143</c:v>
                </c:pt>
                <c:pt idx="354" formatCode="0.0">
                  <c:v>105.12857142857145</c:v>
                </c:pt>
                <c:pt idx="355" formatCode="0.0">
                  <c:v>107.1857142857143</c:v>
                </c:pt>
                <c:pt idx="356" formatCode="0.0">
                  <c:v>108.12857142857145</c:v>
                </c:pt>
                <c:pt idx="357" formatCode="0.0">
                  <c:v>108.47142857142856</c:v>
                </c:pt>
                <c:pt idx="358" formatCode="0.0">
                  <c:v>109.04285714285716</c:v>
                </c:pt>
                <c:pt idx="359" formatCode="0.0">
                  <c:v>108.91428571428571</c:v>
                </c:pt>
                <c:pt idx="360" formatCode="0.0">
                  <c:v>109.82857142857144</c:v>
                </c:pt>
                <c:pt idx="361" formatCode="0.0">
                  <c:v>109.02857142857144</c:v>
                </c:pt>
                <c:pt idx="362" formatCode="0.0">
                  <c:v>106.89999999999999</c:v>
                </c:pt>
                <c:pt idx="363" formatCode="0.0">
                  <c:v>107.20000000000002</c:v>
                </c:pt>
                <c:pt idx="364" formatCode="0.0">
                  <c:v>106.34285714285716</c:v>
                </c:pt>
                <c:pt idx="365" formatCode="0.0">
                  <c:v>104.97142857142858</c:v>
                </c:pt>
                <c:pt idx="366" formatCode="0.0">
                  <c:v>104.35714285714286</c:v>
                </c:pt>
                <c:pt idx="367" formatCode="0.0">
                  <c:v>104.3</c:v>
                </c:pt>
                <c:pt idx="368" formatCode="0.0">
                  <c:v>105.57142857142857</c:v>
                </c:pt>
                <c:pt idx="369" formatCode="0.0">
                  <c:v>106.3</c:v>
                </c:pt>
                <c:pt idx="370" formatCode="0.0">
                  <c:v>106.74285714285713</c:v>
                </c:pt>
                <c:pt idx="371" formatCode="0.0">
                  <c:v>107.22857142857143</c:v>
                </c:pt>
                <c:pt idx="372" formatCode="0.0">
                  <c:v>109.38571428571427</c:v>
                </c:pt>
                <c:pt idx="373" formatCode="0.0">
                  <c:v>110.88571428571427</c:v>
                </c:pt>
                <c:pt idx="374" formatCode="0.0">
                  <c:v>111.44285714285714</c:v>
                </c:pt>
                <c:pt idx="375" formatCode="0.0">
                  <c:v>111.85714285714285</c:v>
                </c:pt>
                <c:pt idx="376" formatCode="0.0">
                  <c:v>112.18571428571428</c:v>
                </c:pt>
                <c:pt idx="377" formatCode="0.0">
                  <c:v>110.12857142857142</c:v>
                </c:pt>
                <c:pt idx="378" formatCode="0.0">
                  <c:v>110.9</c:v>
                </c:pt>
                <c:pt idx="379" formatCode="0.0">
                  <c:v>110.42857142857144</c:v>
                </c:pt>
                <c:pt idx="380" formatCode="0.0">
                  <c:v>109.34285714285716</c:v>
                </c:pt>
                <c:pt idx="381" formatCode="0.0">
                  <c:v>109.24285714285715</c:v>
                </c:pt>
                <c:pt idx="382" formatCode="0.0">
                  <c:v>105.85714285714286</c:v>
                </c:pt>
                <c:pt idx="383" formatCode="0.0">
                  <c:v>104.84285714285716</c:v>
                </c:pt>
                <c:pt idx="384" formatCode="0.0">
                  <c:v>105.61428571428573</c:v>
                </c:pt>
                <c:pt idx="385" formatCode="0.0">
                  <c:v>105.55714285714285</c:v>
                </c:pt>
                <c:pt idx="386" formatCode="0.0">
                  <c:v>104.98571428571428</c:v>
                </c:pt>
                <c:pt idx="387" formatCode="0.0">
                  <c:v>104.91428571428571</c:v>
                </c:pt>
                <c:pt idx="388" formatCode="0.0">
                  <c:v>103.28571428571429</c:v>
                </c:pt>
                <c:pt idx="389" formatCode="0.0">
                  <c:v>105.57142857142857</c:v>
                </c:pt>
                <c:pt idx="390" formatCode="0.0">
                  <c:v>106.30000000000003</c:v>
                </c:pt>
                <c:pt idx="391" formatCode="0.0">
                  <c:v>107.28571428571429</c:v>
                </c:pt>
                <c:pt idx="392" formatCode="0.0">
                  <c:v>106.52857142857144</c:v>
                </c:pt>
                <c:pt idx="393" formatCode="0.0">
                  <c:v>105.52857142857142</c:v>
                </c:pt>
                <c:pt idx="394" formatCode="0.0">
                  <c:v>105.44285714285714</c:v>
                </c:pt>
                <c:pt idx="395" formatCode="0.0">
                  <c:v>106.18571428571428</c:v>
                </c:pt>
                <c:pt idx="396" formatCode="0.0">
                  <c:v>105.77142857142856</c:v>
                </c:pt>
                <c:pt idx="397" formatCode="0.0">
                  <c:v>104.75714285714287</c:v>
                </c:pt>
                <c:pt idx="398" formatCode="0.0">
                  <c:v>103.50000000000001</c:v>
                </c:pt>
                <c:pt idx="399" formatCode="0.0">
                  <c:v>103.01428571428571</c:v>
                </c:pt>
                <c:pt idx="400" formatCode="0.0">
                  <c:v>103.31428571428572</c:v>
                </c:pt>
                <c:pt idx="401" formatCode="0.0">
                  <c:v>103.57142857142857</c:v>
                </c:pt>
                <c:pt idx="402" formatCode="0.0">
                  <c:v>104.27142857142857</c:v>
                </c:pt>
                <c:pt idx="403" formatCode="0.0">
                  <c:v>104.98571428571429</c:v>
                </c:pt>
                <c:pt idx="404" formatCode="0.0">
                  <c:v>106.34285714285714</c:v>
                </c:pt>
                <c:pt idx="405" formatCode="0.0">
                  <c:v>107.08571428571427</c:v>
                </c:pt>
                <c:pt idx="406" formatCode="0.0">
                  <c:v>108.84285714285716</c:v>
                </c:pt>
                <c:pt idx="407" formatCode="0.0">
                  <c:v>110.24285714285715</c:v>
                </c:pt>
                <c:pt idx="408" formatCode="0.0">
                  <c:v>111.02857142857144</c:v>
                </c:pt>
                <c:pt idx="409" formatCode="0.0">
                  <c:v>111.32857142857142</c:v>
                </c:pt>
                <c:pt idx="410" formatCode="0.0">
                  <c:v>111.31428571428572</c:v>
                </c:pt>
                <c:pt idx="411" formatCode="0.0">
                  <c:v>110.12857142857141</c:v>
                </c:pt>
                <c:pt idx="412" formatCode="0.0">
                  <c:v>110.70000000000002</c:v>
                </c:pt>
                <c:pt idx="413" formatCode="0.0">
                  <c:v>109.11428571428573</c:v>
                </c:pt>
                <c:pt idx="414" formatCode="0.0">
                  <c:v>107.70000000000002</c:v>
                </c:pt>
                <c:pt idx="415" formatCode="0.0">
                  <c:v>106.67142857142858</c:v>
                </c:pt>
                <c:pt idx="416" formatCode="0.0">
                  <c:v>105.81428571428572</c:v>
                </c:pt>
                <c:pt idx="417" formatCode="0.0">
                  <c:v>105.07142857142857</c:v>
                </c:pt>
                <c:pt idx="418" formatCode="0.0">
                  <c:v>105.82857142857144</c:v>
                </c:pt>
                <c:pt idx="419" formatCode="0.0">
                  <c:v>105.31428571428572</c:v>
                </c:pt>
                <c:pt idx="420" formatCode="0.0">
                  <c:v>106.2</c:v>
                </c:pt>
                <c:pt idx="421" formatCode="0.0">
                  <c:v>108.2</c:v>
                </c:pt>
                <c:pt idx="422" formatCode="0.0">
                  <c:v>108.92857142857143</c:v>
                </c:pt>
                <c:pt idx="423" formatCode="0.0">
                  <c:v>108.94285714285715</c:v>
                </c:pt>
                <c:pt idx="424" formatCode="0.0">
                  <c:v>109.28571428571429</c:v>
                </c:pt>
                <c:pt idx="425" formatCode="0.0">
                  <c:v>109.15714285714284</c:v>
                </c:pt>
                <c:pt idx="426" formatCode="0.0">
                  <c:v>108.94285714285715</c:v>
                </c:pt>
                <c:pt idx="427" formatCode="0.0">
                  <c:v>108.54285714285716</c:v>
                </c:pt>
                <c:pt idx="428" formatCode="0.0">
                  <c:v>108.14285714285714</c:v>
                </c:pt>
                <c:pt idx="429" formatCode="0.0">
                  <c:v>109.1</c:v>
                </c:pt>
                <c:pt idx="430" formatCode="0.0">
                  <c:v>109.95714285714287</c:v>
                </c:pt>
                <c:pt idx="431" formatCode="0.0">
                  <c:v>110.77142857142857</c:v>
                </c:pt>
                <c:pt idx="432" formatCode="0.0">
                  <c:v>111.77142857142859</c:v>
                </c:pt>
                <c:pt idx="433" formatCode="0.0">
                  <c:v>112.7</c:v>
                </c:pt>
                <c:pt idx="434" formatCode="0.0">
                  <c:v>113.18571428571428</c:v>
                </c:pt>
                <c:pt idx="435" formatCode="0.0">
                  <c:v>113.21428571428569</c:v>
                </c:pt>
                <c:pt idx="436" formatCode="0.0">
                  <c:v>113.04285714285713</c:v>
                </c:pt>
                <c:pt idx="437" formatCode="0.0">
                  <c:v>113.39999999999999</c:v>
                </c:pt>
                <c:pt idx="438" formatCode="0.0">
                  <c:v>113.75714285714287</c:v>
                </c:pt>
                <c:pt idx="439" formatCode="0.0">
                  <c:v>112.55714285714285</c:v>
                </c:pt>
                <c:pt idx="440" formatCode="0.0">
                  <c:v>111.72857142857141</c:v>
                </c:pt>
                <c:pt idx="441" formatCode="0.0">
                  <c:v>111.74285714285715</c:v>
                </c:pt>
                <c:pt idx="442" formatCode="0.0">
                  <c:v>111.22857142857143</c:v>
                </c:pt>
                <c:pt idx="443" formatCode="0.0">
                  <c:v>109.22857142857141</c:v>
                </c:pt>
                <c:pt idx="444" formatCode="0.0">
                  <c:v>107.11428571428571</c:v>
                </c:pt>
                <c:pt idx="445" formatCode="0.0">
                  <c:v>105.82857142857142</c:v>
                </c:pt>
                <c:pt idx="446" formatCode="0.0">
                  <c:v>105.48571428571428</c:v>
                </c:pt>
                <c:pt idx="447" formatCode="0.0">
                  <c:v>105.67142857142858</c:v>
                </c:pt>
                <c:pt idx="448" formatCode="0.0">
                  <c:v>104.72857142857143</c:v>
                </c:pt>
                <c:pt idx="449" formatCode="0.0">
                  <c:v>104.64285714285714</c:v>
                </c:pt>
                <c:pt idx="450" formatCode="0.0">
                  <c:v>104.74285714285713</c:v>
                </c:pt>
                <c:pt idx="451" formatCode="0.0">
                  <c:v>103.94285714285715</c:v>
                </c:pt>
                <c:pt idx="452" formatCode="0.0">
                  <c:v>102.61428571428571</c:v>
                </c:pt>
                <c:pt idx="453" formatCode="0.0">
                  <c:v>101.58571428571429</c:v>
                </c:pt>
                <c:pt idx="454" formatCode="0.0">
                  <c:v>99.928571428571431</c:v>
                </c:pt>
                <c:pt idx="455" formatCode="0.0">
                  <c:v>99.571428571428569</c:v>
                </c:pt>
                <c:pt idx="456" formatCode="0.0">
                  <c:v>99.142857142857139</c:v>
                </c:pt>
                <c:pt idx="457" formatCode="0.0">
                  <c:v>101.27142857142859</c:v>
                </c:pt>
                <c:pt idx="458" formatCode="0.0">
                  <c:v>104.70000000000002</c:v>
                </c:pt>
                <c:pt idx="459" formatCode="0.0">
                  <c:v>108.11428571428574</c:v>
                </c:pt>
                <c:pt idx="460" formatCode="0.0">
                  <c:v>110.51428571428573</c:v>
                </c:pt>
                <c:pt idx="461" formatCode="0.0">
                  <c:v>113.42857142857143</c:v>
                </c:pt>
                <c:pt idx="462" formatCode="0.0">
                  <c:v>114.64285714285714</c:v>
                </c:pt>
                <c:pt idx="463" formatCode="0.0">
                  <c:v>115.21428571428571</c:v>
                </c:pt>
                <c:pt idx="464" formatCode="0.0">
                  <c:v>113.54285714285713</c:v>
                </c:pt>
                <c:pt idx="465" formatCode="0.0">
                  <c:v>112.08571428571427</c:v>
                </c:pt>
                <c:pt idx="466" formatCode="0.0">
                  <c:v>110.82857142857144</c:v>
                </c:pt>
                <c:pt idx="467" formatCode="0.0">
                  <c:v>110.62857142857145</c:v>
                </c:pt>
                <c:pt idx="468" formatCode="0.0">
                  <c:v>108.62857142857142</c:v>
                </c:pt>
                <c:pt idx="469" formatCode="0.0">
                  <c:v>108.18571428571428</c:v>
                </c:pt>
                <c:pt idx="470" formatCode="0.0">
                  <c:v>108.51428571428572</c:v>
                </c:pt>
                <c:pt idx="471" formatCode="0.0">
                  <c:v>109.87142857142855</c:v>
                </c:pt>
                <c:pt idx="472" formatCode="0.0">
                  <c:v>110.18571428571428</c:v>
                </c:pt>
                <c:pt idx="473" formatCode="0.0">
                  <c:v>110</c:v>
                </c:pt>
                <c:pt idx="474" formatCode="0.0">
                  <c:v>108.95714285714284</c:v>
                </c:pt>
                <c:pt idx="475" formatCode="0.0">
                  <c:v>109.48571428571428</c:v>
                </c:pt>
                <c:pt idx="476" formatCode="0.0">
                  <c:v>109.15714285714286</c:v>
                </c:pt>
                <c:pt idx="477" formatCode="0.0">
                  <c:v>108.28571428571429</c:v>
                </c:pt>
                <c:pt idx="478" formatCode="0.0">
                  <c:v>107.60000000000001</c:v>
                </c:pt>
                <c:pt idx="479" formatCode="0.0">
                  <c:v>105.88571428571429</c:v>
                </c:pt>
                <c:pt idx="480" formatCode="0.0">
                  <c:v>104.39999999999999</c:v>
                </c:pt>
                <c:pt idx="481" formatCode="0.0">
                  <c:v>102.61428571428571</c:v>
                </c:pt>
                <c:pt idx="482" formatCode="0.0">
                  <c:v>101.28571428571429</c:v>
                </c:pt>
                <c:pt idx="483" formatCode="0.0">
                  <c:v>100.82857142857142</c:v>
                </c:pt>
                <c:pt idx="484" formatCode="0.0">
                  <c:v>100.02857142857142</c:v>
                </c:pt>
                <c:pt idx="485" formatCode="0.0">
                  <c:v>99</c:v>
                </c:pt>
                <c:pt idx="486" formatCode="0.0">
                  <c:v>102.14285714285714</c:v>
                </c:pt>
                <c:pt idx="487" formatCode="0.0">
                  <c:v>104.41428571428573</c:v>
                </c:pt>
                <c:pt idx="488" formatCode="0.0">
                  <c:v>106.72857142857143</c:v>
                </c:pt>
                <c:pt idx="489" formatCode="0.0">
                  <c:v>108.74285714285713</c:v>
                </c:pt>
                <c:pt idx="490" formatCode="0.0">
                  <c:v>109.77142857142857</c:v>
                </c:pt>
                <c:pt idx="491" formatCode="0.0">
                  <c:v>110.95714285714287</c:v>
                </c:pt>
                <c:pt idx="492" formatCode="0.0">
                  <c:v>111.55714285714286</c:v>
                </c:pt>
                <c:pt idx="493" formatCode="0.0">
                  <c:v>110.94285714285715</c:v>
                </c:pt>
                <c:pt idx="494" formatCode="0.0">
                  <c:v>110.72857142857141</c:v>
                </c:pt>
                <c:pt idx="495" formatCode="0.0">
                  <c:v>111.11428571428573</c:v>
                </c:pt>
                <c:pt idx="496" formatCode="0.0">
                  <c:v>111.65714285714287</c:v>
                </c:pt>
                <c:pt idx="497" formatCode="0.0">
                  <c:v>112.64285714285715</c:v>
                </c:pt>
                <c:pt idx="498" formatCode="0.0">
                  <c:v>113.08571428571427</c:v>
                </c:pt>
                <c:pt idx="499" formatCode="0.0">
                  <c:v>113.21428571428569</c:v>
                </c:pt>
                <c:pt idx="500" formatCode="0.0">
                  <c:v>113.02857142857142</c:v>
                </c:pt>
                <c:pt idx="501" formatCode="0.0">
                  <c:v>112.34285714285714</c:v>
                </c:pt>
                <c:pt idx="502" formatCode="0.0">
                  <c:v>113.31428571428572</c:v>
                </c:pt>
                <c:pt idx="503" formatCode="0.0">
                  <c:v>113.54285714285713</c:v>
                </c:pt>
                <c:pt idx="504" formatCode="0.0">
                  <c:v>113.81428571428569</c:v>
                </c:pt>
                <c:pt idx="505" formatCode="0.0">
                  <c:v>114.8</c:v>
                </c:pt>
                <c:pt idx="506" formatCode="0.0">
                  <c:v>116.62857142857145</c:v>
                </c:pt>
                <c:pt idx="507" formatCode="0.0">
                  <c:v>117.08571428571427</c:v>
                </c:pt>
                <c:pt idx="508" formatCode="0.0">
                  <c:v>118.24285714285713</c:v>
                </c:pt>
                <c:pt idx="509" formatCode="0.0">
                  <c:v>117.7</c:v>
                </c:pt>
                <c:pt idx="510" formatCode="0.0">
                  <c:v>117.44285714285715</c:v>
                </c:pt>
                <c:pt idx="511" formatCode="0.0">
                  <c:v>116.85714285714288</c:v>
                </c:pt>
                <c:pt idx="512" formatCode="0.0">
                  <c:v>115.72857142857141</c:v>
                </c:pt>
                <c:pt idx="513" formatCode="0.0">
                  <c:v>115.01428571428573</c:v>
                </c:pt>
                <c:pt idx="514" formatCode="0.0">
                  <c:v>115.22857142857144</c:v>
                </c:pt>
                <c:pt idx="515" formatCode="0.0">
                  <c:v>115.38571428571429</c:v>
                </c:pt>
                <c:pt idx="516" formatCode="0.0">
                  <c:v>115.91428571428571</c:v>
                </c:pt>
                <c:pt idx="517" formatCode="0.0">
                  <c:v>114.18571428571428</c:v>
                </c:pt>
                <c:pt idx="518" formatCode="0.0">
                  <c:v>113.52857142857144</c:v>
                </c:pt>
                <c:pt idx="519" formatCode="0.0">
                  <c:v>114.7</c:v>
                </c:pt>
                <c:pt idx="520" formatCode="0.0">
                  <c:v>112.04285714285716</c:v>
                </c:pt>
                <c:pt idx="521" formatCode="0.0">
                  <c:v>110.57142857142857</c:v>
                </c:pt>
                <c:pt idx="522" formatCode="0.0">
                  <c:v>110.41428571428571</c:v>
                </c:pt>
                <c:pt idx="523" formatCode="0.0">
                  <c:v>109.61428571428571</c:v>
                </c:pt>
                <c:pt idx="524" formatCode="0.0">
                  <c:v>110.39999999999999</c:v>
                </c:pt>
                <c:pt idx="525" formatCode="0.0">
                  <c:v>110.61428571428571</c:v>
                </c:pt>
                <c:pt idx="526" formatCode="0.0">
                  <c:v>109.84285714285716</c:v>
                </c:pt>
                <c:pt idx="527" formatCode="0.0">
                  <c:v>111.17142857142858</c:v>
                </c:pt>
                <c:pt idx="528" formatCode="0.0">
                  <c:v>111.17142857142858</c:v>
                </c:pt>
                <c:pt idx="529" formatCode="0.0">
                  <c:v>110.6</c:v>
                </c:pt>
                <c:pt idx="530" formatCode="0.0">
                  <c:v>110.12857142857142</c:v>
                </c:pt>
                <c:pt idx="531" formatCode="0.0">
                  <c:v>110.37142857142858</c:v>
                </c:pt>
                <c:pt idx="532" formatCode="0.0">
                  <c:v>111.28571428571429</c:v>
                </c:pt>
                <c:pt idx="533" formatCode="0.0">
                  <c:v>111.02857142857142</c:v>
                </c:pt>
                <c:pt idx="534" formatCode="0.0">
                  <c:v>111.85714285714286</c:v>
                </c:pt>
                <c:pt idx="535" formatCode="0.0">
                  <c:v>112.22857142857143</c:v>
                </c:pt>
                <c:pt idx="536" formatCode="0.0">
                  <c:v>111.9</c:v>
                </c:pt>
                <c:pt idx="537" formatCode="0.0">
                  <c:v>111.79999999999998</c:v>
                </c:pt>
                <c:pt idx="538" formatCode="0.0">
                  <c:v>111.17142857142858</c:v>
                </c:pt>
                <c:pt idx="539" formatCode="0.0">
                  <c:v>109.5</c:v>
                </c:pt>
                <c:pt idx="540" formatCode="0.0">
                  <c:v>108.6</c:v>
                </c:pt>
                <c:pt idx="541" formatCode="0.0">
                  <c:v>107.08571428571429</c:v>
                </c:pt>
                <c:pt idx="542" formatCode="0.0">
                  <c:v>106.39999999999999</c:v>
                </c:pt>
                <c:pt idx="543" formatCode="0.0">
                  <c:v>105.61428571428573</c:v>
                </c:pt>
                <c:pt idx="544" formatCode="0.0">
                  <c:v>105.31428571428572</c:v>
                </c:pt>
                <c:pt idx="545" formatCode="0.0">
                  <c:v>104.82857142857142</c:v>
                </c:pt>
                <c:pt idx="546" formatCode="0.0">
                  <c:v>104.97142857142856</c:v>
                </c:pt>
                <c:pt idx="547" formatCode="0.0">
                  <c:v>105.01428571428571</c:v>
                </c:pt>
                <c:pt idx="548" formatCode="0.0">
                  <c:v>105.67142857142858</c:v>
                </c:pt>
                <c:pt idx="549" formatCode="0.0">
                  <c:v>105.67142857142858</c:v>
                </c:pt>
                <c:pt idx="550" formatCode="0.0">
                  <c:v>105.27142857142859</c:v>
                </c:pt>
                <c:pt idx="551" formatCode="0.0">
                  <c:v>105.11428571428573</c:v>
                </c:pt>
                <c:pt idx="552" formatCode="0.0">
                  <c:v>105.62857142857145</c:v>
                </c:pt>
                <c:pt idx="553" formatCode="0.0">
                  <c:v>106.18571428571428</c:v>
                </c:pt>
                <c:pt idx="554" formatCode="0.0">
                  <c:v>106.41428571428571</c:v>
                </c:pt>
                <c:pt idx="555" formatCode="0.0">
                  <c:v>106.99999999999999</c:v>
                </c:pt>
                <c:pt idx="556" formatCode="0.0">
                  <c:v>108.51428571428571</c:v>
                </c:pt>
                <c:pt idx="557" formatCode="0.0">
                  <c:v>111.41428571428571</c:v>
                </c:pt>
                <c:pt idx="558" formatCode="0.0">
                  <c:v>112.74285714285715</c:v>
                </c:pt>
                <c:pt idx="559" formatCode="0.0">
                  <c:v>114.11428571428571</c:v>
                </c:pt>
                <c:pt idx="560" formatCode="0.0">
                  <c:v>114.1857142857143</c:v>
                </c:pt>
                <c:pt idx="561" formatCode="0.0">
                  <c:v>114.61428571428571</c:v>
                </c:pt>
                <c:pt idx="562" formatCode="0.0">
                  <c:v>115.45714285714287</c:v>
                </c:pt>
                <c:pt idx="563" formatCode="0.0">
                  <c:v>115.27142857142859</c:v>
                </c:pt>
                <c:pt idx="564" formatCode="0.0">
                  <c:v>114.34285714285716</c:v>
                </c:pt>
                <c:pt idx="565" formatCode="0.0">
                  <c:v>113.74285714285715</c:v>
                </c:pt>
                <c:pt idx="566" formatCode="0.0">
                  <c:v>113.4</c:v>
                </c:pt>
                <c:pt idx="567" formatCode="0.0">
                  <c:v>114.15714285714287</c:v>
                </c:pt>
                <c:pt idx="568" formatCode="0.0">
                  <c:v>114.22857142857143</c:v>
                </c:pt>
                <c:pt idx="569" formatCode="0.0">
                  <c:v>112.39999999999999</c:v>
                </c:pt>
                <c:pt idx="570" formatCode="0.0">
                  <c:v>111.92857142857143</c:v>
                </c:pt>
                <c:pt idx="571" formatCode="0.0">
                  <c:v>109.38571428571429</c:v>
                </c:pt>
                <c:pt idx="572" formatCode="0.0">
                  <c:v>107.32857142857142</c:v>
                </c:pt>
                <c:pt idx="573" formatCode="0.0">
                  <c:v>105.20000000000002</c:v>
                </c:pt>
                <c:pt idx="574" formatCode="0.0">
                  <c:v>103.28571428571431</c:v>
                </c:pt>
                <c:pt idx="575" formatCode="0.0">
                  <c:v>101.5</c:v>
                </c:pt>
                <c:pt idx="576" formatCode="0.0">
                  <c:v>101.25714285714285</c:v>
                </c:pt>
                <c:pt idx="577" formatCode="0.0">
                  <c:v>100.27142857142857</c:v>
                </c:pt>
                <c:pt idx="578" formatCode="0.0">
                  <c:v>102.8</c:v>
                </c:pt>
                <c:pt idx="579" formatCode="0.0">
                  <c:v>106.60000000000001</c:v>
                </c:pt>
                <c:pt idx="580" formatCode="0.0">
                  <c:v>109.14285714285714</c:v>
                </c:pt>
                <c:pt idx="581" formatCode="0.0">
                  <c:v>110.61428571428571</c:v>
                </c:pt>
                <c:pt idx="582" formatCode="0.0">
                  <c:v>111.15714285714286</c:v>
                </c:pt>
                <c:pt idx="583" formatCode="0.0">
                  <c:v>112.42857142857144</c:v>
                </c:pt>
                <c:pt idx="584" formatCode="0.0">
                  <c:v>114.41428571428571</c:v>
                </c:pt>
                <c:pt idx="585" formatCode="0.0">
                  <c:v>111.05714285714285</c:v>
                </c:pt>
                <c:pt idx="586" formatCode="0.0">
                  <c:v>106.8</c:v>
                </c:pt>
                <c:pt idx="587" formatCode="0.0">
                  <c:v>107.32857142857142</c:v>
                </c:pt>
                <c:pt idx="588" formatCode="0.0">
                  <c:v>106.00000000000001</c:v>
                </c:pt>
                <c:pt idx="589" formatCode="0.0">
                  <c:v>107.85714285714288</c:v>
                </c:pt>
                <c:pt idx="590" formatCode="0.0">
                  <c:v>108.31428571428572</c:v>
                </c:pt>
                <c:pt idx="591" formatCode="0.0">
                  <c:v>108.18571428571428</c:v>
                </c:pt>
                <c:pt idx="592" formatCode="0.0">
                  <c:v>113.17142857142856</c:v>
                </c:pt>
                <c:pt idx="593" formatCode="0.0">
                  <c:v>116.64285714285714</c:v>
                </c:pt>
                <c:pt idx="594" formatCode="0.0">
                  <c:v>115.85714285714286</c:v>
                </c:pt>
                <c:pt idx="595" formatCode="0.0">
                  <c:v>118.18571428571428</c:v>
                </c:pt>
                <c:pt idx="596" formatCode="0.0">
                  <c:v>118.47142857142856</c:v>
                </c:pt>
                <c:pt idx="597" formatCode="0.0">
                  <c:v>119.10000000000001</c:v>
                </c:pt>
                <c:pt idx="598" formatCode="0.0">
                  <c:v>118.15714285714284</c:v>
                </c:pt>
                <c:pt idx="599" formatCode="0.0">
                  <c:v>116.71428571428571</c:v>
                </c:pt>
                <c:pt idx="600" formatCode="0.0">
                  <c:v>115.15714285714284</c:v>
                </c:pt>
                <c:pt idx="601" formatCode="0.0">
                  <c:v>114.18571428571428</c:v>
                </c:pt>
                <c:pt idx="602" formatCode="0.0">
                  <c:v>113.91428571428571</c:v>
                </c:pt>
                <c:pt idx="603" formatCode="0.0">
                  <c:v>114.08571428571429</c:v>
                </c:pt>
                <c:pt idx="604" formatCode="0.0">
                  <c:v>113.51428571428571</c:v>
                </c:pt>
                <c:pt idx="605" formatCode="0.0">
                  <c:v>114.78571428571429</c:v>
                </c:pt>
                <c:pt idx="606" formatCode="0.0">
                  <c:v>115.38571428571429</c:v>
                </c:pt>
                <c:pt idx="607" formatCode="0.0">
                  <c:v>115.38571428571427</c:v>
                </c:pt>
                <c:pt idx="608" formatCode="0.0">
                  <c:v>116.22857142857141</c:v>
                </c:pt>
                <c:pt idx="609" formatCode="0.0">
                  <c:v>116.04285714285713</c:v>
                </c:pt>
                <c:pt idx="610" formatCode="0.0">
                  <c:v>116.05714285714285</c:v>
                </c:pt>
                <c:pt idx="611" formatCode="0.0">
                  <c:v>115.88571428571429</c:v>
                </c:pt>
                <c:pt idx="612" formatCode="0.0">
                  <c:v>115.57142857142857</c:v>
                </c:pt>
                <c:pt idx="613" formatCode="0.0">
                  <c:v>115.35714285714286</c:v>
                </c:pt>
                <c:pt idx="614" formatCode="0.0">
                  <c:v>118.12857142857142</c:v>
                </c:pt>
                <c:pt idx="615" formatCode="0.0">
                  <c:v>118.37142857142858</c:v>
                </c:pt>
                <c:pt idx="616" formatCode="0.0">
                  <c:v>118.35714285714286</c:v>
                </c:pt>
                <c:pt idx="617" formatCode="0.0">
                  <c:v>119.37142857142858</c:v>
                </c:pt>
                <c:pt idx="618" formatCode="0.0">
                  <c:v>121.91428571428573</c:v>
                </c:pt>
                <c:pt idx="619" formatCode="0.0">
                  <c:v>122.44285714285716</c:v>
                </c:pt>
                <c:pt idx="620" formatCode="0.0">
                  <c:v>122.37142857142859</c:v>
                </c:pt>
                <c:pt idx="621" formatCode="0.0">
                  <c:v>121.08571428571429</c:v>
                </c:pt>
                <c:pt idx="622" formatCode="0.0">
                  <c:v>121.82857142857142</c:v>
                </c:pt>
                <c:pt idx="623" formatCode="0.0">
                  <c:v>122.81428571428572</c:v>
                </c:pt>
                <c:pt idx="624" formatCode="0.0">
                  <c:v>122.04285714285713</c:v>
                </c:pt>
                <c:pt idx="625" formatCode="0.0">
                  <c:v>120.94285714285715</c:v>
                </c:pt>
                <c:pt idx="626" formatCode="0.0">
                  <c:v>119.94285714285714</c:v>
                </c:pt>
                <c:pt idx="627" formatCode="0.0">
                  <c:v>120.1</c:v>
                </c:pt>
                <c:pt idx="628" formatCode="0.0">
                  <c:v>120</c:v>
                </c:pt>
                <c:pt idx="629" formatCode="0.0">
                  <c:v>117.91428571428571</c:v>
                </c:pt>
                <c:pt idx="630" formatCode="0.0">
                  <c:v>111.24285714285713</c:v>
                </c:pt>
                <c:pt idx="631" formatCode="0.0">
                  <c:v>112.15714285714284</c:v>
                </c:pt>
                <c:pt idx="632" formatCode="0.0">
                  <c:v>111.48571428571428</c:v>
                </c:pt>
                <c:pt idx="633" formatCode="0.0">
                  <c:v>113.22857142857141</c:v>
                </c:pt>
                <c:pt idx="634" formatCode="0.0">
                  <c:v>114.42857142857142</c:v>
                </c:pt>
                <c:pt idx="635" formatCode="0.0">
                  <c:v>116</c:v>
                </c:pt>
                <c:pt idx="636" formatCode="0.0">
                  <c:v>119.01428571428571</c:v>
                </c:pt>
                <c:pt idx="637" formatCode="0.0">
                  <c:v>126.05714285714285</c:v>
                </c:pt>
                <c:pt idx="638" formatCode="0.0">
                  <c:v>126.41428571428571</c:v>
                </c:pt>
                <c:pt idx="639" formatCode="0.0">
                  <c:v>126.28571428571429</c:v>
                </c:pt>
                <c:pt idx="640" formatCode="0.0">
                  <c:v>123.11428571428571</c:v>
                </c:pt>
                <c:pt idx="641" formatCode="0.0">
                  <c:v>121.5</c:v>
                </c:pt>
                <c:pt idx="642" formatCode="0.0">
                  <c:v>119.62857142857142</c:v>
                </c:pt>
                <c:pt idx="643" formatCode="0.0">
                  <c:v>118.37142857142855</c:v>
                </c:pt>
                <c:pt idx="644" formatCode="0.0">
                  <c:v>116.62857142857141</c:v>
                </c:pt>
                <c:pt idx="645" formatCode="0.0">
                  <c:v>114.02857142857142</c:v>
                </c:pt>
                <c:pt idx="646" formatCode="0.0">
                  <c:v>112.72857142857141</c:v>
                </c:pt>
                <c:pt idx="647" formatCode="0.0">
                  <c:v>114.17142857142858</c:v>
                </c:pt>
                <c:pt idx="648" formatCode="0.0">
                  <c:v>113.55714285714285</c:v>
                </c:pt>
                <c:pt idx="649" formatCode="0.0">
                  <c:v>114.14285714285715</c:v>
                </c:pt>
                <c:pt idx="650" formatCode="0.0">
                  <c:v>113.31428571428573</c:v>
                </c:pt>
                <c:pt idx="651" formatCode="0.0">
                  <c:v>112.5857142857143</c:v>
                </c:pt>
                <c:pt idx="652" formatCode="0.0">
                  <c:v>112.14285714285714</c:v>
                </c:pt>
                <c:pt idx="653" formatCode="0.0">
                  <c:v>112.08571428571427</c:v>
                </c:pt>
                <c:pt idx="654" formatCode="0.0">
                  <c:v>111.25714285714287</c:v>
                </c:pt>
                <c:pt idx="655" formatCode="0.0">
                  <c:v>110.82857142857144</c:v>
                </c:pt>
                <c:pt idx="656" formatCode="0.0">
                  <c:v>109.3</c:v>
                </c:pt>
                <c:pt idx="657" formatCode="0.0">
                  <c:v>108.72857142857143</c:v>
                </c:pt>
                <c:pt idx="658" formatCode="0.0">
                  <c:v>108.88571428571429</c:v>
                </c:pt>
                <c:pt idx="659" formatCode="0.0">
                  <c:v>109.05714285714285</c:v>
                </c:pt>
                <c:pt idx="660" formatCode="0.0">
                  <c:v>109.61428571428571</c:v>
                </c:pt>
                <c:pt idx="661" formatCode="0.0">
                  <c:v>109.58571428571427</c:v>
                </c:pt>
                <c:pt idx="662" formatCode="0.0">
                  <c:v>109.07142857142857</c:v>
                </c:pt>
                <c:pt idx="663" formatCode="0.0">
                  <c:v>108.84285714285714</c:v>
                </c:pt>
                <c:pt idx="664" formatCode="0.0">
                  <c:v>108.64285714285715</c:v>
                </c:pt>
                <c:pt idx="665" formatCode="0.0">
                  <c:v>109.04285714285717</c:v>
                </c:pt>
                <c:pt idx="666" formatCode="0.0">
                  <c:v>109.02857142857142</c:v>
                </c:pt>
                <c:pt idx="667" formatCode="0.0">
                  <c:v>108.7</c:v>
                </c:pt>
                <c:pt idx="668" formatCode="0.0">
                  <c:v>108.54285714285713</c:v>
                </c:pt>
                <c:pt idx="669" formatCode="0.0">
                  <c:v>109.64285714285714</c:v>
                </c:pt>
                <c:pt idx="670" formatCode="0.0">
                  <c:v>110.79999999999998</c:v>
                </c:pt>
                <c:pt idx="671" formatCode="0.0">
                  <c:v>110.89999999999999</c:v>
                </c:pt>
                <c:pt idx="672" formatCode="0.0">
                  <c:v>110.54285714285713</c:v>
                </c:pt>
                <c:pt idx="673" formatCode="0.0">
                  <c:v>110.85714285714285</c:v>
                </c:pt>
                <c:pt idx="674" formatCode="0.0">
                  <c:v>110.87142857142855</c:v>
                </c:pt>
                <c:pt idx="675" formatCode="0.0">
                  <c:v>111.47142857142855</c:v>
                </c:pt>
                <c:pt idx="676" formatCode="0.0">
                  <c:v>111.11428571428573</c:v>
                </c:pt>
                <c:pt idx="677" formatCode="0.0">
                  <c:v>111.5</c:v>
                </c:pt>
                <c:pt idx="678" formatCode="0.0">
                  <c:v>112.02857142857142</c:v>
                </c:pt>
                <c:pt idx="679" formatCode="0.0">
                  <c:v>112.81428571428572</c:v>
                </c:pt>
                <c:pt idx="680" formatCode="0.0">
                  <c:v>113.74285714285713</c:v>
                </c:pt>
                <c:pt idx="681" formatCode="0.0">
                  <c:v>114.65714285714287</c:v>
                </c:pt>
                <c:pt idx="682" formatCode="0.0">
                  <c:v>115.25714285714285</c:v>
                </c:pt>
                <c:pt idx="683" formatCode="0.0">
                  <c:v>115.38571428571429</c:v>
                </c:pt>
                <c:pt idx="684" formatCode="0.0">
                  <c:v>116.31428571428572</c:v>
                </c:pt>
                <c:pt idx="685" formatCode="0.0">
                  <c:v>117.45714285714284</c:v>
                </c:pt>
                <c:pt idx="686" formatCode="0.0">
                  <c:v>117.58571428571427</c:v>
                </c:pt>
                <c:pt idx="687" formatCode="0.0">
                  <c:v>117.65714285714286</c:v>
                </c:pt>
                <c:pt idx="688" formatCode="0.0">
                  <c:v>117.74285714285715</c:v>
                </c:pt>
                <c:pt idx="689" formatCode="0.0">
                  <c:v>118.28571428571426</c:v>
                </c:pt>
                <c:pt idx="690" formatCode="0.0">
                  <c:v>118.21428571428571</c:v>
                </c:pt>
                <c:pt idx="691" formatCode="0.0">
                  <c:v>115.7</c:v>
                </c:pt>
                <c:pt idx="692" formatCode="0.0">
                  <c:v>115.25714285714285</c:v>
                </c:pt>
                <c:pt idx="693" formatCode="0.0">
                  <c:v>115.94285714285715</c:v>
                </c:pt>
                <c:pt idx="694" formatCode="0.0">
                  <c:v>117.42857142857143</c:v>
                </c:pt>
                <c:pt idx="695" formatCode="0.0">
                  <c:v>112.07142857142857</c:v>
                </c:pt>
                <c:pt idx="696" formatCode="0.0">
                  <c:v>112.85714285714286</c:v>
                </c:pt>
                <c:pt idx="697" formatCode="0.0">
                  <c:v>114.32857142857144</c:v>
                </c:pt>
                <c:pt idx="698" formatCode="0.0">
                  <c:v>111.60000000000001</c:v>
                </c:pt>
                <c:pt idx="699" formatCode="0.0">
                  <c:v>115.45714285714287</c:v>
                </c:pt>
                <c:pt idx="700" formatCode="0.0">
                  <c:v>116.41428571428571</c:v>
                </c:pt>
                <c:pt idx="701" formatCode="0.0">
                  <c:v>114.77142857142857</c:v>
                </c:pt>
                <c:pt idx="702" formatCode="0.0">
                  <c:v>120.34285714285716</c:v>
                </c:pt>
                <c:pt idx="703" formatCode="0.0">
                  <c:v>118.81428571428572</c:v>
                </c:pt>
                <c:pt idx="704" formatCode="0.0">
                  <c:v>117.94285714285716</c:v>
                </c:pt>
                <c:pt idx="705" formatCode="0.0">
                  <c:v>121.24285714285715</c:v>
                </c:pt>
                <c:pt idx="706" formatCode="0.0">
                  <c:v>116.37142857142858</c:v>
                </c:pt>
                <c:pt idx="707" formatCode="0.0">
                  <c:v>114.37142857142858</c:v>
                </c:pt>
                <c:pt idx="708" formatCode="0.0">
                  <c:v>113.62857142857145</c:v>
                </c:pt>
                <c:pt idx="709" formatCode="0.0">
                  <c:v>112.98571428571429</c:v>
                </c:pt>
                <c:pt idx="710" formatCode="0.0">
                  <c:v>112.84285714285716</c:v>
                </c:pt>
                <c:pt idx="711" formatCode="0.0">
                  <c:v>110.82857142857144</c:v>
                </c:pt>
                <c:pt idx="712" formatCode="0.0">
                  <c:v>110.10000000000001</c:v>
                </c:pt>
                <c:pt idx="713" formatCode="0.0">
                  <c:v>109.22857142857141</c:v>
                </c:pt>
                <c:pt idx="714" formatCode="0.0">
                  <c:v>107.51428571428572</c:v>
                </c:pt>
                <c:pt idx="715" formatCode="0.0">
                  <c:v>106.29999999999998</c:v>
                </c:pt>
                <c:pt idx="716" formatCode="0.0">
                  <c:v>105.45714285714287</c:v>
                </c:pt>
                <c:pt idx="717" formatCode="0.0">
                  <c:v>105.5</c:v>
                </c:pt>
                <c:pt idx="718" formatCode="0.0">
                  <c:v>108.14285714285714</c:v>
                </c:pt>
                <c:pt idx="719" formatCode="0.0">
                  <c:v>110.2</c:v>
                </c:pt>
                <c:pt idx="720" formatCode="0.0">
                  <c:v>111.82857142857142</c:v>
                </c:pt>
                <c:pt idx="721" formatCode="0.0">
                  <c:v>112.98571428571429</c:v>
                </c:pt>
                <c:pt idx="722" formatCode="0.0">
                  <c:v>114.14285714285715</c:v>
                </c:pt>
                <c:pt idx="723" formatCode="0.0">
                  <c:v>114.62857142857141</c:v>
                </c:pt>
                <c:pt idx="724" formatCode="0.0">
                  <c:v>114.72857142857144</c:v>
                </c:pt>
                <c:pt idx="725" formatCode="0.0">
                  <c:v>113.27142857142856</c:v>
                </c:pt>
                <c:pt idx="726" formatCode="0.0">
                  <c:v>112.39999999999999</c:v>
                </c:pt>
                <c:pt idx="727" formatCode="0.0">
                  <c:v>110.84285714285713</c:v>
                </c:pt>
                <c:pt idx="728" formatCode="0.0">
                  <c:v>109.3</c:v>
                </c:pt>
                <c:pt idx="729" formatCode="0.0">
                  <c:v>109.32857142857142</c:v>
                </c:pt>
                <c:pt idx="730" formatCode="0.0">
                  <c:v>109.12857142857142</c:v>
                </c:pt>
                <c:pt idx="731" formatCode="0.0">
                  <c:v>108.5</c:v>
                </c:pt>
                <c:pt idx="732" formatCode="0.0">
                  <c:v>108.87142857142858</c:v>
                </c:pt>
                <c:pt idx="733" formatCode="0.0">
                  <c:v>107.18571428571428</c:v>
                </c:pt>
                <c:pt idx="734" formatCode="0.0">
                  <c:v>107.39999999999999</c:v>
                </c:pt>
                <c:pt idx="735" formatCode="0.0">
                  <c:v>108.74285714285712</c:v>
                </c:pt>
                <c:pt idx="736" formatCode="0.0">
                  <c:v>108.17142857142856</c:v>
                </c:pt>
                <c:pt idx="737" formatCode="0.0">
                  <c:v>107.5</c:v>
                </c:pt>
                <c:pt idx="738" formatCode="0.0">
                  <c:v>108.60000000000001</c:v>
                </c:pt>
                <c:pt idx="739" formatCode="0.0">
                  <c:v>110.38571428571429</c:v>
                </c:pt>
                <c:pt idx="740" formatCode="0.0">
                  <c:v>113.51428571428571</c:v>
                </c:pt>
                <c:pt idx="741" formatCode="0.0">
                  <c:v>115.01428571428571</c:v>
                </c:pt>
                <c:pt idx="742" formatCode="0.0">
                  <c:v>115.34285714285714</c:v>
                </c:pt>
                <c:pt idx="743" formatCode="0.0">
                  <c:v>115.62857142857142</c:v>
                </c:pt>
                <c:pt idx="744" formatCode="0.0">
                  <c:v>115.47142857142856</c:v>
                </c:pt>
                <c:pt idx="745" formatCode="0.0">
                  <c:v>113.77142857142857</c:v>
                </c:pt>
                <c:pt idx="746" formatCode="0.0">
                  <c:v>110.67142857142858</c:v>
                </c:pt>
                <c:pt idx="747" formatCode="0.0">
                  <c:v>107.72857142857143</c:v>
                </c:pt>
                <c:pt idx="748" formatCode="0.0">
                  <c:v>106.92857142857143</c:v>
                </c:pt>
                <c:pt idx="749" formatCode="0.0">
                  <c:v>107.17142857142858</c:v>
                </c:pt>
                <c:pt idx="750" formatCode="0.0">
                  <c:v>107.65714285714286</c:v>
                </c:pt>
                <c:pt idx="751" formatCode="0.0">
                  <c:v>109.11428571428573</c:v>
                </c:pt>
                <c:pt idx="752" formatCode="0.0">
                  <c:v>109.62857142857145</c:v>
                </c:pt>
                <c:pt idx="753" formatCode="0.0">
                  <c:v>113.10000000000001</c:v>
                </c:pt>
                <c:pt idx="754" formatCode="0.0">
                  <c:v>115.57142857142857</c:v>
                </c:pt>
                <c:pt idx="755" formatCode="0.0">
                  <c:v>115.52857142857144</c:v>
                </c:pt>
                <c:pt idx="756" formatCode="0.0">
                  <c:v>115.2</c:v>
                </c:pt>
                <c:pt idx="757" formatCode="0.0">
                  <c:v>115.77142857142857</c:v>
                </c:pt>
                <c:pt idx="758" formatCode="0.0">
                  <c:v>115.6</c:v>
                </c:pt>
                <c:pt idx="759" formatCode="0.0">
                  <c:v>116.05714285714285</c:v>
                </c:pt>
                <c:pt idx="760" formatCode="0.0">
                  <c:v>114.24285714285713</c:v>
                </c:pt>
                <c:pt idx="761" formatCode="0.0">
                  <c:v>115.24285714285713</c:v>
                </c:pt>
                <c:pt idx="762" formatCode="0.0">
                  <c:v>113.79999999999998</c:v>
                </c:pt>
                <c:pt idx="763" formatCode="0.0">
                  <c:v>114.92857142857142</c:v>
                </c:pt>
                <c:pt idx="764" formatCode="0.0">
                  <c:v>116.15714285714284</c:v>
                </c:pt>
                <c:pt idx="765" formatCode="0.0">
                  <c:v>118.22857142857143</c:v>
                </c:pt>
                <c:pt idx="766" formatCode="0.0">
                  <c:v>118.88571428571429</c:v>
                </c:pt>
                <c:pt idx="767" formatCode="0.0">
                  <c:v>119.21428571428571</c:v>
                </c:pt>
                <c:pt idx="768" formatCode="0.0">
                  <c:v>117.77142857142857</c:v>
                </c:pt>
                <c:pt idx="769" formatCode="0.0">
                  <c:v>118.98571428571428</c:v>
                </c:pt>
                <c:pt idx="770" formatCode="0.0">
                  <c:v>117.54285714285713</c:v>
                </c:pt>
                <c:pt idx="771" formatCode="0.0">
                  <c:v>115.14285714285712</c:v>
                </c:pt>
                <c:pt idx="772" formatCode="0.0">
                  <c:v>113</c:v>
                </c:pt>
                <c:pt idx="773" formatCode="0.0">
                  <c:v>112.60000000000001</c:v>
                </c:pt>
                <c:pt idx="774" formatCode="0.0">
                  <c:v>112.65714285714287</c:v>
                </c:pt>
                <c:pt idx="775" formatCode="0.0">
                  <c:v>112.98571428571428</c:v>
                </c:pt>
                <c:pt idx="776" formatCode="0.0">
                  <c:v>113.89999999999999</c:v>
                </c:pt>
                <c:pt idx="777" formatCode="0.0">
                  <c:v>114.64285714285714</c:v>
                </c:pt>
                <c:pt idx="778" formatCode="0.0">
                  <c:v>115.54285714285716</c:v>
                </c:pt>
                <c:pt idx="779" formatCode="0.0">
                  <c:v>115.27142857142859</c:v>
                </c:pt>
                <c:pt idx="780" formatCode="0.0">
                  <c:v>115.25714285714287</c:v>
                </c:pt>
                <c:pt idx="781" formatCode="0.0">
                  <c:v>114.70000000000002</c:v>
                </c:pt>
                <c:pt idx="782" formatCode="0.0">
                  <c:v>117.12857142857145</c:v>
                </c:pt>
                <c:pt idx="783" formatCode="0.0">
                  <c:v>115.5</c:v>
                </c:pt>
                <c:pt idx="784" formatCode="0.0">
                  <c:v>115.2</c:v>
                </c:pt>
                <c:pt idx="785" formatCode="0.0">
                  <c:v>114.15714285714284</c:v>
                </c:pt>
                <c:pt idx="786" formatCode="0.0">
                  <c:v>115.01428571428572</c:v>
                </c:pt>
                <c:pt idx="787" formatCode="0.0">
                  <c:v>115.48571428571428</c:v>
                </c:pt>
              </c:numCache>
            </c:numRef>
          </c:yVal>
          <c:smooth val="1"/>
        </c:ser>
        <c:ser>
          <c:idx val="1"/>
          <c:order val="1"/>
          <c:tx>
            <c:strRef>
              <c:f>'Fig 2.15'!$F$32</c:f>
              <c:strCache>
                <c:ptCount val="1"/>
                <c:pt idx="0">
                  <c:v>GGP nameplate capacity</c:v>
                </c:pt>
              </c:strCache>
            </c:strRef>
          </c:tx>
          <c:spPr>
            <a:ln w="19050" cap="rnd">
              <a:solidFill>
                <a:schemeClr val="accent2"/>
              </a:solidFill>
              <a:prstDash val="sysDash"/>
              <a:round/>
            </a:ln>
            <a:effectLst/>
          </c:spPr>
          <c:marker>
            <c:symbol val="none"/>
          </c:marker>
          <c:xVal>
            <c:numRef>
              <c:f>'Fig 2.15'!$D$33:$D$820</c:f>
              <c:numCache>
                <c:formatCode>m/d/yyyy</c:formatCode>
                <c:ptCount val="788"/>
                <c:pt idx="0">
                  <c:v>41487</c:v>
                </c:pt>
                <c:pt idx="1">
                  <c:v>41488</c:v>
                </c:pt>
                <c:pt idx="2">
                  <c:v>41489</c:v>
                </c:pt>
                <c:pt idx="3">
                  <c:v>41490</c:v>
                </c:pt>
                <c:pt idx="4">
                  <c:v>41491</c:v>
                </c:pt>
                <c:pt idx="5">
                  <c:v>41492</c:v>
                </c:pt>
                <c:pt idx="6">
                  <c:v>41493</c:v>
                </c:pt>
                <c:pt idx="7">
                  <c:v>41494</c:v>
                </c:pt>
                <c:pt idx="8">
                  <c:v>41495</c:v>
                </c:pt>
                <c:pt idx="9">
                  <c:v>41496</c:v>
                </c:pt>
                <c:pt idx="10">
                  <c:v>41497</c:v>
                </c:pt>
                <c:pt idx="11">
                  <c:v>41498</c:v>
                </c:pt>
                <c:pt idx="12">
                  <c:v>41499</c:v>
                </c:pt>
                <c:pt idx="13">
                  <c:v>41500</c:v>
                </c:pt>
                <c:pt idx="14">
                  <c:v>41501</c:v>
                </c:pt>
                <c:pt idx="15">
                  <c:v>41502</c:v>
                </c:pt>
                <c:pt idx="16">
                  <c:v>41503</c:v>
                </c:pt>
                <c:pt idx="17">
                  <c:v>41504</c:v>
                </c:pt>
                <c:pt idx="18">
                  <c:v>41505</c:v>
                </c:pt>
                <c:pt idx="19">
                  <c:v>41506</c:v>
                </c:pt>
                <c:pt idx="20">
                  <c:v>41507</c:v>
                </c:pt>
                <c:pt idx="21">
                  <c:v>41508</c:v>
                </c:pt>
                <c:pt idx="22">
                  <c:v>41509</c:v>
                </c:pt>
                <c:pt idx="23">
                  <c:v>41510</c:v>
                </c:pt>
                <c:pt idx="24">
                  <c:v>41511</c:v>
                </c:pt>
                <c:pt idx="25">
                  <c:v>41512</c:v>
                </c:pt>
                <c:pt idx="26">
                  <c:v>41513</c:v>
                </c:pt>
                <c:pt idx="27">
                  <c:v>41514</c:v>
                </c:pt>
                <c:pt idx="28">
                  <c:v>41515</c:v>
                </c:pt>
                <c:pt idx="29">
                  <c:v>41516</c:v>
                </c:pt>
                <c:pt idx="30">
                  <c:v>41517</c:v>
                </c:pt>
                <c:pt idx="31">
                  <c:v>41518</c:v>
                </c:pt>
                <c:pt idx="32">
                  <c:v>41519</c:v>
                </c:pt>
                <c:pt idx="33">
                  <c:v>41520</c:v>
                </c:pt>
                <c:pt idx="34">
                  <c:v>41521</c:v>
                </c:pt>
                <c:pt idx="35">
                  <c:v>41522</c:v>
                </c:pt>
                <c:pt idx="36">
                  <c:v>41523</c:v>
                </c:pt>
                <c:pt idx="37">
                  <c:v>41524</c:v>
                </c:pt>
                <c:pt idx="38">
                  <c:v>41525</c:v>
                </c:pt>
                <c:pt idx="39">
                  <c:v>41526</c:v>
                </c:pt>
                <c:pt idx="40">
                  <c:v>41527</c:v>
                </c:pt>
                <c:pt idx="41">
                  <c:v>41528</c:v>
                </c:pt>
                <c:pt idx="42">
                  <c:v>41529</c:v>
                </c:pt>
                <c:pt idx="43">
                  <c:v>41530</c:v>
                </c:pt>
                <c:pt idx="44">
                  <c:v>41531</c:v>
                </c:pt>
                <c:pt idx="45">
                  <c:v>41532</c:v>
                </c:pt>
                <c:pt idx="46">
                  <c:v>41533</c:v>
                </c:pt>
                <c:pt idx="47">
                  <c:v>41534</c:v>
                </c:pt>
                <c:pt idx="48">
                  <c:v>41535</c:v>
                </c:pt>
                <c:pt idx="49">
                  <c:v>41536</c:v>
                </c:pt>
                <c:pt idx="50">
                  <c:v>41537</c:v>
                </c:pt>
                <c:pt idx="51">
                  <c:v>41538</c:v>
                </c:pt>
                <c:pt idx="52">
                  <c:v>41539</c:v>
                </c:pt>
                <c:pt idx="53">
                  <c:v>41540</c:v>
                </c:pt>
                <c:pt idx="54">
                  <c:v>41541</c:v>
                </c:pt>
                <c:pt idx="55">
                  <c:v>41542</c:v>
                </c:pt>
                <c:pt idx="56">
                  <c:v>41543</c:v>
                </c:pt>
                <c:pt idx="57">
                  <c:v>41544</c:v>
                </c:pt>
                <c:pt idx="58">
                  <c:v>41545</c:v>
                </c:pt>
                <c:pt idx="59">
                  <c:v>41546</c:v>
                </c:pt>
                <c:pt idx="60">
                  <c:v>41547</c:v>
                </c:pt>
                <c:pt idx="61">
                  <c:v>41548</c:v>
                </c:pt>
                <c:pt idx="62">
                  <c:v>41549</c:v>
                </c:pt>
                <c:pt idx="63">
                  <c:v>41550</c:v>
                </c:pt>
                <c:pt idx="64">
                  <c:v>41551</c:v>
                </c:pt>
                <c:pt idx="65">
                  <c:v>41552</c:v>
                </c:pt>
                <c:pt idx="66">
                  <c:v>41553</c:v>
                </c:pt>
                <c:pt idx="67">
                  <c:v>41554</c:v>
                </c:pt>
                <c:pt idx="68">
                  <c:v>41555</c:v>
                </c:pt>
                <c:pt idx="69">
                  <c:v>41556</c:v>
                </c:pt>
                <c:pt idx="70">
                  <c:v>41557</c:v>
                </c:pt>
                <c:pt idx="71">
                  <c:v>41558</c:v>
                </c:pt>
                <c:pt idx="72">
                  <c:v>41559</c:v>
                </c:pt>
                <c:pt idx="73">
                  <c:v>41560</c:v>
                </c:pt>
                <c:pt idx="74">
                  <c:v>41561</c:v>
                </c:pt>
                <c:pt idx="75">
                  <c:v>41562</c:v>
                </c:pt>
                <c:pt idx="76">
                  <c:v>41563</c:v>
                </c:pt>
                <c:pt idx="77">
                  <c:v>41564</c:v>
                </c:pt>
                <c:pt idx="78">
                  <c:v>41565</c:v>
                </c:pt>
                <c:pt idx="79">
                  <c:v>41566</c:v>
                </c:pt>
                <c:pt idx="80">
                  <c:v>41567</c:v>
                </c:pt>
                <c:pt idx="81">
                  <c:v>41568</c:v>
                </c:pt>
                <c:pt idx="82">
                  <c:v>41569</c:v>
                </c:pt>
                <c:pt idx="83">
                  <c:v>41570</c:v>
                </c:pt>
                <c:pt idx="84">
                  <c:v>41571</c:v>
                </c:pt>
                <c:pt idx="85">
                  <c:v>41572</c:v>
                </c:pt>
                <c:pt idx="86">
                  <c:v>41573</c:v>
                </c:pt>
                <c:pt idx="87">
                  <c:v>41574</c:v>
                </c:pt>
                <c:pt idx="88">
                  <c:v>41575</c:v>
                </c:pt>
                <c:pt idx="89">
                  <c:v>41576</c:v>
                </c:pt>
                <c:pt idx="90">
                  <c:v>41577</c:v>
                </c:pt>
                <c:pt idx="91">
                  <c:v>41578</c:v>
                </c:pt>
                <c:pt idx="92">
                  <c:v>41579</c:v>
                </c:pt>
                <c:pt idx="93">
                  <c:v>41580</c:v>
                </c:pt>
                <c:pt idx="94">
                  <c:v>41581</c:v>
                </c:pt>
                <c:pt idx="95">
                  <c:v>41582</c:v>
                </c:pt>
                <c:pt idx="96">
                  <c:v>41583</c:v>
                </c:pt>
                <c:pt idx="97">
                  <c:v>41584</c:v>
                </c:pt>
                <c:pt idx="98">
                  <c:v>41585</c:v>
                </c:pt>
                <c:pt idx="99">
                  <c:v>41586</c:v>
                </c:pt>
                <c:pt idx="100">
                  <c:v>41587</c:v>
                </c:pt>
                <c:pt idx="101">
                  <c:v>41588</c:v>
                </c:pt>
                <c:pt idx="102">
                  <c:v>41589</c:v>
                </c:pt>
                <c:pt idx="103">
                  <c:v>41590</c:v>
                </c:pt>
                <c:pt idx="104">
                  <c:v>41591</c:v>
                </c:pt>
                <c:pt idx="105">
                  <c:v>41592</c:v>
                </c:pt>
                <c:pt idx="106">
                  <c:v>41593</c:v>
                </c:pt>
                <c:pt idx="107">
                  <c:v>41594</c:v>
                </c:pt>
                <c:pt idx="108">
                  <c:v>41595</c:v>
                </c:pt>
                <c:pt idx="109">
                  <c:v>41596</c:v>
                </c:pt>
                <c:pt idx="110">
                  <c:v>41597</c:v>
                </c:pt>
                <c:pt idx="111">
                  <c:v>41598</c:v>
                </c:pt>
                <c:pt idx="112">
                  <c:v>41599</c:v>
                </c:pt>
                <c:pt idx="113">
                  <c:v>41600</c:v>
                </c:pt>
                <c:pt idx="114">
                  <c:v>41601</c:v>
                </c:pt>
                <c:pt idx="115">
                  <c:v>41602</c:v>
                </c:pt>
                <c:pt idx="116">
                  <c:v>41603</c:v>
                </c:pt>
                <c:pt idx="117">
                  <c:v>41604</c:v>
                </c:pt>
                <c:pt idx="118">
                  <c:v>41605</c:v>
                </c:pt>
                <c:pt idx="119">
                  <c:v>41606</c:v>
                </c:pt>
                <c:pt idx="120">
                  <c:v>41607</c:v>
                </c:pt>
                <c:pt idx="121">
                  <c:v>41608</c:v>
                </c:pt>
                <c:pt idx="122">
                  <c:v>41609</c:v>
                </c:pt>
                <c:pt idx="123">
                  <c:v>41610</c:v>
                </c:pt>
                <c:pt idx="124">
                  <c:v>41611</c:v>
                </c:pt>
                <c:pt idx="125">
                  <c:v>41612</c:v>
                </c:pt>
                <c:pt idx="126">
                  <c:v>41613</c:v>
                </c:pt>
                <c:pt idx="127">
                  <c:v>41614</c:v>
                </c:pt>
                <c:pt idx="128">
                  <c:v>41615</c:v>
                </c:pt>
                <c:pt idx="129">
                  <c:v>41616</c:v>
                </c:pt>
                <c:pt idx="130">
                  <c:v>41617</c:v>
                </c:pt>
                <c:pt idx="131">
                  <c:v>41618</c:v>
                </c:pt>
                <c:pt idx="132">
                  <c:v>41619</c:v>
                </c:pt>
                <c:pt idx="133">
                  <c:v>41620</c:v>
                </c:pt>
                <c:pt idx="134">
                  <c:v>41621</c:v>
                </c:pt>
                <c:pt idx="135">
                  <c:v>41622</c:v>
                </c:pt>
                <c:pt idx="136">
                  <c:v>41623</c:v>
                </c:pt>
                <c:pt idx="137">
                  <c:v>41624</c:v>
                </c:pt>
                <c:pt idx="138">
                  <c:v>41625</c:v>
                </c:pt>
                <c:pt idx="139">
                  <c:v>41626</c:v>
                </c:pt>
                <c:pt idx="140">
                  <c:v>41627</c:v>
                </c:pt>
                <c:pt idx="141">
                  <c:v>41628</c:v>
                </c:pt>
                <c:pt idx="142">
                  <c:v>41629</c:v>
                </c:pt>
                <c:pt idx="143">
                  <c:v>41630</c:v>
                </c:pt>
                <c:pt idx="144">
                  <c:v>41631</c:v>
                </c:pt>
                <c:pt idx="145">
                  <c:v>41632</c:v>
                </c:pt>
                <c:pt idx="146">
                  <c:v>41633</c:v>
                </c:pt>
                <c:pt idx="147">
                  <c:v>41634</c:v>
                </c:pt>
                <c:pt idx="148">
                  <c:v>41635</c:v>
                </c:pt>
                <c:pt idx="149">
                  <c:v>41636</c:v>
                </c:pt>
                <c:pt idx="150">
                  <c:v>41637</c:v>
                </c:pt>
                <c:pt idx="151">
                  <c:v>41638</c:v>
                </c:pt>
                <c:pt idx="152">
                  <c:v>41639</c:v>
                </c:pt>
                <c:pt idx="153">
                  <c:v>41640</c:v>
                </c:pt>
                <c:pt idx="154">
                  <c:v>41641</c:v>
                </c:pt>
                <c:pt idx="155">
                  <c:v>41642</c:v>
                </c:pt>
                <c:pt idx="156">
                  <c:v>41643</c:v>
                </c:pt>
                <c:pt idx="157">
                  <c:v>41644</c:v>
                </c:pt>
                <c:pt idx="158">
                  <c:v>41645</c:v>
                </c:pt>
                <c:pt idx="159">
                  <c:v>41646</c:v>
                </c:pt>
                <c:pt idx="160">
                  <c:v>41647</c:v>
                </c:pt>
                <c:pt idx="161">
                  <c:v>41648</c:v>
                </c:pt>
                <c:pt idx="162">
                  <c:v>41649</c:v>
                </c:pt>
                <c:pt idx="163">
                  <c:v>41650</c:v>
                </c:pt>
                <c:pt idx="164">
                  <c:v>41651</c:v>
                </c:pt>
                <c:pt idx="165">
                  <c:v>41652</c:v>
                </c:pt>
                <c:pt idx="166">
                  <c:v>41653</c:v>
                </c:pt>
                <c:pt idx="167">
                  <c:v>41654</c:v>
                </c:pt>
                <c:pt idx="168">
                  <c:v>41655</c:v>
                </c:pt>
                <c:pt idx="169">
                  <c:v>41656</c:v>
                </c:pt>
                <c:pt idx="170">
                  <c:v>41657</c:v>
                </c:pt>
                <c:pt idx="171">
                  <c:v>41658</c:v>
                </c:pt>
                <c:pt idx="172">
                  <c:v>41659</c:v>
                </c:pt>
                <c:pt idx="173">
                  <c:v>41660</c:v>
                </c:pt>
                <c:pt idx="174">
                  <c:v>41661</c:v>
                </c:pt>
                <c:pt idx="175">
                  <c:v>41662</c:v>
                </c:pt>
                <c:pt idx="176">
                  <c:v>41663</c:v>
                </c:pt>
                <c:pt idx="177">
                  <c:v>41664</c:v>
                </c:pt>
                <c:pt idx="178">
                  <c:v>41665</c:v>
                </c:pt>
                <c:pt idx="179">
                  <c:v>41666</c:v>
                </c:pt>
                <c:pt idx="180">
                  <c:v>41667</c:v>
                </c:pt>
                <c:pt idx="181">
                  <c:v>41668</c:v>
                </c:pt>
                <c:pt idx="182">
                  <c:v>41669</c:v>
                </c:pt>
                <c:pt idx="183">
                  <c:v>41670</c:v>
                </c:pt>
                <c:pt idx="184">
                  <c:v>41671</c:v>
                </c:pt>
                <c:pt idx="185">
                  <c:v>41672</c:v>
                </c:pt>
                <c:pt idx="186">
                  <c:v>41673</c:v>
                </c:pt>
                <c:pt idx="187">
                  <c:v>41674</c:v>
                </c:pt>
                <c:pt idx="188">
                  <c:v>41675</c:v>
                </c:pt>
                <c:pt idx="189">
                  <c:v>41676</c:v>
                </c:pt>
                <c:pt idx="190">
                  <c:v>41677</c:v>
                </c:pt>
                <c:pt idx="191">
                  <c:v>41678</c:v>
                </c:pt>
                <c:pt idx="192">
                  <c:v>41679</c:v>
                </c:pt>
                <c:pt idx="193">
                  <c:v>41680</c:v>
                </c:pt>
                <c:pt idx="194">
                  <c:v>41681</c:v>
                </c:pt>
                <c:pt idx="195">
                  <c:v>41682</c:v>
                </c:pt>
                <c:pt idx="196">
                  <c:v>41683</c:v>
                </c:pt>
                <c:pt idx="197">
                  <c:v>41684</c:v>
                </c:pt>
                <c:pt idx="198">
                  <c:v>41685</c:v>
                </c:pt>
                <c:pt idx="199">
                  <c:v>41686</c:v>
                </c:pt>
                <c:pt idx="200">
                  <c:v>41687</c:v>
                </c:pt>
                <c:pt idx="201">
                  <c:v>41688</c:v>
                </c:pt>
                <c:pt idx="202">
                  <c:v>41689</c:v>
                </c:pt>
                <c:pt idx="203">
                  <c:v>41690</c:v>
                </c:pt>
                <c:pt idx="204">
                  <c:v>41691</c:v>
                </c:pt>
                <c:pt idx="205">
                  <c:v>41692</c:v>
                </c:pt>
                <c:pt idx="206">
                  <c:v>41693</c:v>
                </c:pt>
                <c:pt idx="207">
                  <c:v>41694</c:v>
                </c:pt>
                <c:pt idx="208">
                  <c:v>41695</c:v>
                </c:pt>
                <c:pt idx="209">
                  <c:v>41696</c:v>
                </c:pt>
                <c:pt idx="210">
                  <c:v>41697</c:v>
                </c:pt>
                <c:pt idx="211">
                  <c:v>41698</c:v>
                </c:pt>
                <c:pt idx="212">
                  <c:v>41699</c:v>
                </c:pt>
                <c:pt idx="213">
                  <c:v>41700</c:v>
                </c:pt>
                <c:pt idx="214">
                  <c:v>41701</c:v>
                </c:pt>
                <c:pt idx="215">
                  <c:v>41702</c:v>
                </c:pt>
                <c:pt idx="216">
                  <c:v>41703</c:v>
                </c:pt>
                <c:pt idx="217">
                  <c:v>41704</c:v>
                </c:pt>
                <c:pt idx="218">
                  <c:v>41705</c:v>
                </c:pt>
                <c:pt idx="219">
                  <c:v>41706</c:v>
                </c:pt>
                <c:pt idx="220">
                  <c:v>41707</c:v>
                </c:pt>
                <c:pt idx="221">
                  <c:v>41708</c:v>
                </c:pt>
                <c:pt idx="222">
                  <c:v>41709</c:v>
                </c:pt>
                <c:pt idx="223">
                  <c:v>41710</c:v>
                </c:pt>
                <c:pt idx="224">
                  <c:v>41711</c:v>
                </c:pt>
                <c:pt idx="225">
                  <c:v>41712</c:v>
                </c:pt>
                <c:pt idx="226">
                  <c:v>41713</c:v>
                </c:pt>
                <c:pt idx="227">
                  <c:v>41714</c:v>
                </c:pt>
                <c:pt idx="228">
                  <c:v>41715</c:v>
                </c:pt>
                <c:pt idx="229">
                  <c:v>41716</c:v>
                </c:pt>
                <c:pt idx="230">
                  <c:v>41717</c:v>
                </c:pt>
                <c:pt idx="231">
                  <c:v>41718</c:v>
                </c:pt>
                <c:pt idx="232">
                  <c:v>41719</c:v>
                </c:pt>
                <c:pt idx="233">
                  <c:v>41720</c:v>
                </c:pt>
                <c:pt idx="234">
                  <c:v>41721</c:v>
                </c:pt>
                <c:pt idx="235">
                  <c:v>41722</c:v>
                </c:pt>
                <c:pt idx="236">
                  <c:v>41723</c:v>
                </c:pt>
                <c:pt idx="237">
                  <c:v>41724</c:v>
                </c:pt>
                <c:pt idx="238">
                  <c:v>41725</c:v>
                </c:pt>
                <c:pt idx="239">
                  <c:v>41726</c:v>
                </c:pt>
                <c:pt idx="240">
                  <c:v>41727</c:v>
                </c:pt>
                <c:pt idx="241">
                  <c:v>41728</c:v>
                </c:pt>
                <c:pt idx="242">
                  <c:v>41729</c:v>
                </c:pt>
                <c:pt idx="243">
                  <c:v>41730</c:v>
                </c:pt>
                <c:pt idx="244">
                  <c:v>41731</c:v>
                </c:pt>
                <c:pt idx="245">
                  <c:v>41732</c:v>
                </c:pt>
                <c:pt idx="246">
                  <c:v>41733</c:v>
                </c:pt>
                <c:pt idx="247">
                  <c:v>41734</c:v>
                </c:pt>
                <c:pt idx="248">
                  <c:v>41735</c:v>
                </c:pt>
                <c:pt idx="249">
                  <c:v>41736</c:v>
                </c:pt>
                <c:pt idx="250">
                  <c:v>41737</c:v>
                </c:pt>
                <c:pt idx="251">
                  <c:v>41738</c:v>
                </c:pt>
                <c:pt idx="252">
                  <c:v>41739</c:v>
                </c:pt>
                <c:pt idx="253">
                  <c:v>41740</c:v>
                </c:pt>
                <c:pt idx="254">
                  <c:v>41741</c:v>
                </c:pt>
                <c:pt idx="255">
                  <c:v>41742</c:v>
                </c:pt>
                <c:pt idx="256">
                  <c:v>41743</c:v>
                </c:pt>
                <c:pt idx="257">
                  <c:v>41744</c:v>
                </c:pt>
                <c:pt idx="258">
                  <c:v>41745</c:v>
                </c:pt>
                <c:pt idx="259">
                  <c:v>41746</c:v>
                </c:pt>
                <c:pt idx="260">
                  <c:v>41747</c:v>
                </c:pt>
                <c:pt idx="261">
                  <c:v>41748</c:v>
                </c:pt>
                <c:pt idx="262">
                  <c:v>41749</c:v>
                </c:pt>
                <c:pt idx="263">
                  <c:v>41750</c:v>
                </c:pt>
                <c:pt idx="264">
                  <c:v>41751</c:v>
                </c:pt>
                <c:pt idx="265">
                  <c:v>41752</c:v>
                </c:pt>
                <c:pt idx="266">
                  <c:v>41753</c:v>
                </c:pt>
                <c:pt idx="267">
                  <c:v>41754</c:v>
                </c:pt>
                <c:pt idx="268">
                  <c:v>41755</c:v>
                </c:pt>
                <c:pt idx="269">
                  <c:v>41756</c:v>
                </c:pt>
                <c:pt idx="270">
                  <c:v>41757</c:v>
                </c:pt>
                <c:pt idx="271">
                  <c:v>41758</c:v>
                </c:pt>
                <c:pt idx="272">
                  <c:v>41759</c:v>
                </c:pt>
                <c:pt idx="273">
                  <c:v>41760</c:v>
                </c:pt>
                <c:pt idx="274">
                  <c:v>41761</c:v>
                </c:pt>
                <c:pt idx="275">
                  <c:v>41762</c:v>
                </c:pt>
                <c:pt idx="276">
                  <c:v>41763</c:v>
                </c:pt>
                <c:pt idx="277">
                  <c:v>41764</c:v>
                </c:pt>
                <c:pt idx="278">
                  <c:v>41765</c:v>
                </c:pt>
                <c:pt idx="279">
                  <c:v>41766</c:v>
                </c:pt>
                <c:pt idx="280">
                  <c:v>41767</c:v>
                </c:pt>
                <c:pt idx="281">
                  <c:v>41768</c:v>
                </c:pt>
                <c:pt idx="282">
                  <c:v>41769</c:v>
                </c:pt>
                <c:pt idx="283">
                  <c:v>41770</c:v>
                </c:pt>
                <c:pt idx="284">
                  <c:v>41771</c:v>
                </c:pt>
                <c:pt idx="285">
                  <c:v>41772</c:v>
                </c:pt>
                <c:pt idx="286">
                  <c:v>41773</c:v>
                </c:pt>
                <c:pt idx="287">
                  <c:v>41774</c:v>
                </c:pt>
                <c:pt idx="288">
                  <c:v>41775</c:v>
                </c:pt>
                <c:pt idx="289">
                  <c:v>41776</c:v>
                </c:pt>
                <c:pt idx="290">
                  <c:v>41777</c:v>
                </c:pt>
                <c:pt idx="291">
                  <c:v>41778</c:v>
                </c:pt>
                <c:pt idx="292">
                  <c:v>41779</c:v>
                </c:pt>
                <c:pt idx="293">
                  <c:v>41780</c:v>
                </c:pt>
                <c:pt idx="294">
                  <c:v>41781</c:v>
                </c:pt>
                <c:pt idx="295">
                  <c:v>41782</c:v>
                </c:pt>
                <c:pt idx="296">
                  <c:v>41783</c:v>
                </c:pt>
                <c:pt idx="297">
                  <c:v>41784</c:v>
                </c:pt>
                <c:pt idx="298">
                  <c:v>41785</c:v>
                </c:pt>
                <c:pt idx="299">
                  <c:v>41786</c:v>
                </c:pt>
                <c:pt idx="300">
                  <c:v>41787</c:v>
                </c:pt>
                <c:pt idx="301">
                  <c:v>41788</c:v>
                </c:pt>
                <c:pt idx="302">
                  <c:v>41789</c:v>
                </c:pt>
                <c:pt idx="303">
                  <c:v>41790</c:v>
                </c:pt>
                <c:pt idx="304">
                  <c:v>41791</c:v>
                </c:pt>
                <c:pt idx="305">
                  <c:v>41792</c:v>
                </c:pt>
                <c:pt idx="306">
                  <c:v>41793</c:v>
                </c:pt>
                <c:pt idx="307">
                  <c:v>41794</c:v>
                </c:pt>
                <c:pt idx="308">
                  <c:v>41795</c:v>
                </c:pt>
                <c:pt idx="309">
                  <c:v>41796</c:v>
                </c:pt>
                <c:pt idx="310">
                  <c:v>41797</c:v>
                </c:pt>
                <c:pt idx="311">
                  <c:v>41798</c:v>
                </c:pt>
                <c:pt idx="312">
                  <c:v>41799</c:v>
                </c:pt>
                <c:pt idx="313">
                  <c:v>41800</c:v>
                </c:pt>
                <c:pt idx="314">
                  <c:v>41801</c:v>
                </c:pt>
                <c:pt idx="315">
                  <c:v>41802</c:v>
                </c:pt>
                <c:pt idx="316">
                  <c:v>41803</c:v>
                </c:pt>
                <c:pt idx="317">
                  <c:v>41804</c:v>
                </c:pt>
                <c:pt idx="318">
                  <c:v>41805</c:v>
                </c:pt>
                <c:pt idx="319">
                  <c:v>41806</c:v>
                </c:pt>
                <c:pt idx="320">
                  <c:v>41807</c:v>
                </c:pt>
                <c:pt idx="321">
                  <c:v>41808</c:v>
                </c:pt>
                <c:pt idx="322">
                  <c:v>41809</c:v>
                </c:pt>
                <c:pt idx="323">
                  <c:v>41810</c:v>
                </c:pt>
                <c:pt idx="324">
                  <c:v>41811</c:v>
                </c:pt>
                <c:pt idx="325">
                  <c:v>41812</c:v>
                </c:pt>
                <c:pt idx="326">
                  <c:v>41813</c:v>
                </c:pt>
                <c:pt idx="327">
                  <c:v>41814</c:v>
                </c:pt>
                <c:pt idx="328">
                  <c:v>41815</c:v>
                </c:pt>
                <c:pt idx="329">
                  <c:v>41816</c:v>
                </c:pt>
                <c:pt idx="330">
                  <c:v>41817</c:v>
                </c:pt>
                <c:pt idx="331">
                  <c:v>41818</c:v>
                </c:pt>
                <c:pt idx="332">
                  <c:v>41819</c:v>
                </c:pt>
                <c:pt idx="333">
                  <c:v>41820</c:v>
                </c:pt>
                <c:pt idx="334">
                  <c:v>41821</c:v>
                </c:pt>
                <c:pt idx="335">
                  <c:v>41822</c:v>
                </c:pt>
                <c:pt idx="336">
                  <c:v>41823</c:v>
                </c:pt>
                <c:pt idx="337">
                  <c:v>41824</c:v>
                </c:pt>
                <c:pt idx="338">
                  <c:v>41825</c:v>
                </c:pt>
                <c:pt idx="339">
                  <c:v>41826</c:v>
                </c:pt>
                <c:pt idx="340">
                  <c:v>41827</c:v>
                </c:pt>
                <c:pt idx="341">
                  <c:v>41828</c:v>
                </c:pt>
                <c:pt idx="342">
                  <c:v>41829</c:v>
                </c:pt>
                <c:pt idx="343">
                  <c:v>41830</c:v>
                </c:pt>
                <c:pt idx="344">
                  <c:v>41831</c:v>
                </c:pt>
                <c:pt idx="345">
                  <c:v>41832</c:v>
                </c:pt>
                <c:pt idx="346">
                  <c:v>41833</c:v>
                </c:pt>
                <c:pt idx="347">
                  <c:v>41834</c:v>
                </c:pt>
                <c:pt idx="348">
                  <c:v>41835</c:v>
                </c:pt>
                <c:pt idx="349">
                  <c:v>41836</c:v>
                </c:pt>
                <c:pt idx="350">
                  <c:v>41837</c:v>
                </c:pt>
                <c:pt idx="351">
                  <c:v>41838</c:v>
                </c:pt>
                <c:pt idx="352">
                  <c:v>41839</c:v>
                </c:pt>
                <c:pt idx="353">
                  <c:v>41840</c:v>
                </c:pt>
                <c:pt idx="354">
                  <c:v>41841</c:v>
                </c:pt>
                <c:pt idx="355">
                  <c:v>41842</c:v>
                </c:pt>
                <c:pt idx="356">
                  <c:v>41843</c:v>
                </c:pt>
                <c:pt idx="357">
                  <c:v>41844</c:v>
                </c:pt>
                <c:pt idx="358">
                  <c:v>41845</c:v>
                </c:pt>
                <c:pt idx="359">
                  <c:v>41846</c:v>
                </c:pt>
                <c:pt idx="360">
                  <c:v>41847</c:v>
                </c:pt>
                <c:pt idx="361">
                  <c:v>41848</c:v>
                </c:pt>
                <c:pt idx="362">
                  <c:v>41849</c:v>
                </c:pt>
                <c:pt idx="363">
                  <c:v>41850</c:v>
                </c:pt>
                <c:pt idx="364">
                  <c:v>41851</c:v>
                </c:pt>
                <c:pt idx="365">
                  <c:v>41852</c:v>
                </c:pt>
                <c:pt idx="366">
                  <c:v>41853</c:v>
                </c:pt>
                <c:pt idx="367">
                  <c:v>41854</c:v>
                </c:pt>
                <c:pt idx="368">
                  <c:v>41855</c:v>
                </c:pt>
                <c:pt idx="369">
                  <c:v>41856</c:v>
                </c:pt>
                <c:pt idx="370">
                  <c:v>41857</c:v>
                </c:pt>
                <c:pt idx="371">
                  <c:v>41858</c:v>
                </c:pt>
                <c:pt idx="372">
                  <c:v>41859</c:v>
                </c:pt>
                <c:pt idx="373">
                  <c:v>41860</c:v>
                </c:pt>
                <c:pt idx="374">
                  <c:v>41861</c:v>
                </c:pt>
                <c:pt idx="375">
                  <c:v>41862</c:v>
                </c:pt>
                <c:pt idx="376">
                  <c:v>41863</c:v>
                </c:pt>
                <c:pt idx="377">
                  <c:v>41864</c:v>
                </c:pt>
                <c:pt idx="378">
                  <c:v>41865</c:v>
                </c:pt>
                <c:pt idx="379">
                  <c:v>41866</c:v>
                </c:pt>
                <c:pt idx="380">
                  <c:v>41867</c:v>
                </c:pt>
                <c:pt idx="381">
                  <c:v>41868</c:v>
                </c:pt>
                <c:pt idx="382">
                  <c:v>41869</c:v>
                </c:pt>
                <c:pt idx="383">
                  <c:v>41870</c:v>
                </c:pt>
                <c:pt idx="384">
                  <c:v>41871</c:v>
                </c:pt>
                <c:pt idx="385">
                  <c:v>41872</c:v>
                </c:pt>
                <c:pt idx="386">
                  <c:v>41873</c:v>
                </c:pt>
                <c:pt idx="387">
                  <c:v>41874</c:v>
                </c:pt>
                <c:pt idx="388">
                  <c:v>41875</c:v>
                </c:pt>
                <c:pt idx="389">
                  <c:v>41876</c:v>
                </c:pt>
                <c:pt idx="390">
                  <c:v>41877</c:v>
                </c:pt>
                <c:pt idx="391">
                  <c:v>41878</c:v>
                </c:pt>
                <c:pt idx="392">
                  <c:v>41879</c:v>
                </c:pt>
                <c:pt idx="393">
                  <c:v>41880</c:v>
                </c:pt>
                <c:pt idx="394">
                  <c:v>41881</c:v>
                </c:pt>
                <c:pt idx="395">
                  <c:v>41882</c:v>
                </c:pt>
                <c:pt idx="396">
                  <c:v>41883</c:v>
                </c:pt>
                <c:pt idx="397">
                  <c:v>41884</c:v>
                </c:pt>
                <c:pt idx="398">
                  <c:v>41885</c:v>
                </c:pt>
                <c:pt idx="399">
                  <c:v>41886</c:v>
                </c:pt>
                <c:pt idx="400">
                  <c:v>41887</c:v>
                </c:pt>
                <c:pt idx="401">
                  <c:v>41888</c:v>
                </c:pt>
                <c:pt idx="402">
                  <c:v>41889</c:v>
                </c:pt>
                <c:pt idx="403">
                  <c:v>41890</c:v>
                </c:pt>
                <c:pt idx="404">
                  <c:v>41891</c:v>
                </c:pt>
                <c:pt idx="405">
                  <c:v>41892</c:v>
                </c:pt>
                <c:pt idx="406">
                  <c:v>41893</c:v>
                </c:pt>
                <c:pt idx="407">
                  <c:v>41894</c:v>
                </c:pt>
                <c:pt idx="408">
                  <c:v>41895</c:v>
                </c:pt>
                <c:pt idx="409">
                  <c:v>41896</c:v>
                </c:pt>
                <c:pt idx="410">
                  <c:v>41897</c:v>
                </c:pt>
                <c:pt idx="411">
                  <c:v>41898</c:v>
                </c:pt>
                <c:pt idx="412">
                  <c:v>41899</c:v>
                </c:pt>
                <c:pt idx="413">
                  <c:v>41900</c:v>
                </c:pt>
                <c:pt idx="414">
                  <c:v>41901</c:v>
                </c:pt>
                <c:pt idx="415">
                  <c:v>41902</c:v>
                </c:pt>
                <c:pt idx="416">
                  <c:v>41903</c:v>
                </c:pt>
                <c:pt idx="417">
                  <c:v>41904</c:v>
                </c:pt>
                <c:pt idx="418">
                  <c:v>41905</c:v>
                </c:pt>
                <c:pt idx="419">
                  <c:v>41906</c:v>
                </c:pt>
                <c:pt idx="420">
                  <c:v>41907</c:v>
                </c:pt>
                <c:pt idx="421">
                  <c:v>41908</c:v>
                </c:pt>
                <c:pt idx="422">
                  <c:v>41909</c:v>
                </c:pt>
                <c:pt idx="423">
                  <c:v>41910</c:v>
                </c:pt>
                <c:pt idx="424">
                  <c:v>41911</c:v>
                </c:pt>
                <c:pt idx="425">
                  <c:v>41912</c:v>
                </c:pt>
                <c:pt idx="426">
                  <c:v>41913</c:v>
                </c:pt>
                <c:pt idx="427">
                  <c:v>41914</c:v>
                </c:pt>
                <c:pt idx="428">
                  <c:v>41915</c:v>
                </c:pt>
                <c:pt idx="429">
                  <c:v>41916</c:v>
                </c:pt>
                <c:pt idx="430">
                  <c:v>41917</c:v>
                </c:pt>
                <c:pt idx="431">
                  <c:v>41918</c:v>
                </c:pt>
                <c:pt idx="432">
                  <c:v>41919</c:v>
                </c:pt>
                <c:pt idx="433">
                  <c:v>41920</c:v>
                </c:pt>
                <c:pt idx="434">
                  <c:v>41921</c:v>
                </c:pt>
                <c:pt idx="435">
                  <c:v>41922</c:v>
                </c:pt>
                <c:pt idx="436">
                  <c:v>41923</c:v>
                </c:pt>
                <c:pt idx="437">
                  <c:v>41924</c:v>
                </c:pt>
                <c:pt idx="438">
                  <c:v>41925</c:v>
                </c:pt>
                <c:pt idx="439">
                  <c:v>41926</c:v>
                </c:pt>
                <c:pt idx="440">
                  <c:v>41927</c:v>
                </c:pt>
                <c:pt idx="441">
                  <c:v>41928</c:v>
                </c:pt>
                <c:pt idx="442">
                  <c:v>41929</c:v>
                </c:pt>
                <c:pt idx="443">
                  <c:v>41930</c:v>
                </c:pt>
                <c:pt idx="444">
                  <c:v>41931</c:v>
                </c:pt>
                <c:pt idx="445">
                  <c:v>41932</c:v>
                </c:pt>
                <c:pt idx="446">
                  <c:v>41933</c:v>
                </c:pt>
                <c:pt idx="447">
                  <c:v>41934</c:v>
                </c:pt>
                <c:pt idx="448">
                  <c:v>41935</c:v>
                </c:pt>
                <c:pt idx="449">
                  <c:v>41936</c:v>
                </c:pt>
                <c:pt idx="450">
                  <c:v>41937</c:v>
                </c:pt>
                <c:pt idx="451">
                  <c:v>41938</c:v>
                </c:pt>
                <c:pt idx="452">
                  <c:v>41939</c:v>
                </c:pt>
                <c:pt idx="453">
                  <c:v>41940</c:v>
                </c:pt>
                <c:pt idx="454">
                  <c:v>41941</c:v>
                </c:pt>
                <c:pt idx="455">
                  <c:v>41942</c:v>
                </c:pt>
                <c:pt idx="456">
                  <c:v>41943</c:v>
                </c:pt>
                <c:pt idx="457">
                  <c:v>41944</c:v>
                </c:pt>
                <c:pt idx="458">
                  <c:v>41945</c:v>
                </c:pt>
                <c:pt idx="459">
                  <c:v>41946</c:v>
                </c:pt>
                <c:pt idx="460">
                  <c:v>41947</c:v>
                </c:pt>
                <c:pt idx="461">
                  <c:v>41948</c:v>
                </c:pt>
                <c:pt idx="462">
                  <c:v>41949</c:v>
                </c:pt>
                <c:pt idx="463">
                  <c:v>41950</c:v>
                </c:pt>
                <c:pt idx="464">
                  <c:v>41951</c:v>
                </c:pt>
                <c:pt idx="465">
                  <c:v>41952</c:v>
                </c:pt>
                <c:pt idx="466">
                  <c:v>41953</c:v>
                </c:pt>
                <c:pt idx="467">
                  <c:v>41954</c:v>
                </c:pt>
                <c:pt idx="468">
                  <c:v>41955</c:v>
                </c:pt>
                <c:pt idx="469">
                  <c:v>41956</c:v>
                </c:pt>
                <c:pt idx="470">
                  <c:v>41957</c:v>
                </c:pt>
                <c:pt idx="471">
                  <c:v>41958</c:v>
                </c:pt>
                <c:pt idx="472">
                  <c:v>41959</c:v>
                </c:pt>
                <c:pt idx="473">
                  <c:v>41960</c:v>
                </c:pt>
                <c:pt idx="474">
                  <c:v>41961</c:v>
                </c:pt>
                <c:pt idx="475">
                  <c:v>41962</c:v>
                </c:pt>
                <c:pt idx="476">
                  <c:v>41963</c:v>
                </c:pt>
                <c:pt idx="477">
                  <c:v>41964</c:v>
                </c:pt>
                <c:pt idx="478">
                  <c:v>41965</c:v>
                </c:pt>
                <c:pt idx="479">
                  <c:v>41966</c:v>
                </c:pt>
                <c:pt idx="480">
                  <c:v>41967</c:v>
                </c:pt>
                <c:pt idx="481">
                  <c:v>41968</c:v>
                </c:pt>
                <c:pt idx="482">
                  <c:v>41969</c:v>
                </c:pt>
                <c:pt idx="483">
                  <c:v>41970</c:v>
                </c:pt>
                <c:pt idx="484">
                  <c:v>41971</c:v>
                </c:pt>
                <c:pt idx="485">
                  <c:v>41972</c:v>
                </c:pt>
                <c:pt idx="486">
                  <c:v>41973</c:v>
                </c:pt>
                <c:pt idx="487">
                  <c:v>41974</c:v>
                </c:pt>
                <c:pt idx="488">
                  <c:v>41975</c:v>
                </c:pt>
                <c:pt idx="489">
                  <c:v>41976</c:v>
                </c:pt>
                <c:pt idx="490">
                  <c:v>41977</c:v>
                </c:pt>
                <c:pt idx="491">
                  <c:v>41978</c:v>
                </c:pt>
                <c:pt idx="492">
                  <c:v>41979</c:v>
                </c:pt>
                <c:pt idx="493">
                  <c:v>41980</c:v>
                </c:pt>
                <c:pt idx="494">
                  <c:v>41981</c:v>
                </c:pt>
                <c:pt idx="495">
                  <c:v>41982</c:v>
                </c:pt>
                <c:pt idx="496">
                  <c:v>41983</c:v>
                </c:pt>
                <c:pt idx="497">
                  <c:v>41984</c:v>
                </c:pt>
                <c:pt idx="498">
                  <c:v>41985</c:v>
                </c:pt>
                <c:pt idx="499">
                  <c:v>41986</c:v>
                </c:pt>
                <c:pt idx="500">
                  <c:v>41987</c:v>
                </c:pt>
                <c:pt idx="501">
                  <c:v>41988</c:v>
                </c:pt>
                <c:pt idx="502">
                  <c:v>41989</c:v>
                </c:pt>
                <c:pt idx="503">
                  <c:v>41990</c:v>
                </c:pt>
                <c:pt idx="504">
                  <c:v>41991</c:v>
                </c:pt>
                <c:pt idx="505">
                  <c:v>41992</c:v>
                </c:pt>
                <c:pt idx="506">
                  <c:v>41993</c:v>
                </c:pt>
                <c:pt idx="507">
                  <c:v>41994</c:v>
                </c:pt>
                <c:pt idx="508">
                  <c:v>41995</c:v>
                </c:pt>
                <c:pt idx="509">
                  <c:v>41996</c:v>
                </c:pt>
                <c:pt idx="510">
                  <c:v>41997</c:v>
                </c:pt>
                <c:pt idx="511">
                  <c:v>41998</c:v>
                </c:pt>
                <c:pt idx="512">
                  <c:v>41999</c:v>
                </c:pt>
                <c:pt idx="513">
                  <c:v>42000</c:v>
                </c:pt>
                <c:pt idx="514">
                  <c:v>42001</c:v>
                </c:pt>
                <c:pt idx="515">
                  <c:v>42002</c:v>
                </c:pt>
                <c:pt idx="516">
                  <c:v>42003</c:v>
                </c:pt>
                <c:pt idx="517">
                  <c:v>42004</c:v>
                </c:pt>
                <c:pt idx="518">
                  <c:v>42005</c:v>
                </c:pt>
                <c:pt idx="519">
                  <c:v>42006</c:v>
                </c:pt>
                <c:pt idx="520">
                  <c:v>42007</c:v>
                </c:pt>
                <c:pt idx="521">
                  <c:v>42008</c:v>
                </c:pt>
                <c:pt idx="522">
                  <c:v>42009</c:v>
                </c:pt>
                <c:pt idx="523">
                  <c:v>42010</c:v>
                </c:pt>
                <c:pt idx="524">
                  <c:v>42011</c:v>
                </c:pt>
                <c:pt idx="525">
                  <c:v>42012</c:v>
                </c:pt>
                <c:pt idx="526">
                  <c:v>42013</c:v>
                </c:pt>
                <c:pt idx="527">
                  <c:v>42014</c:v>
                </c:pt>
                <c:pt idx="528">
                  <c:v>42015</c:v>
                </c:pt>
                <c:pt idx="529">
                  <c:v>42016</c:v>
                </c:pt>
                <c:pt idx="530">
                  <c:v>42017</c:v>
                </c:pt>
                <c:pt idx="531">
                  <c:v>42018</c:v>
                </c:pt>
                <c:pt idx="532">
                  <c:v>42019</c:v>
                </c:pt>
                <c:pt idx="533">
                  <c:v>42020</c:v>
                </c:pt>
                <c:pt idx="534">
                  <c:v>42021</c:v>
                </c:pt>
                <c:pt idx="535">
                  <c:v>42022</c:v>
                </c:pt>
                <c:pt idx="536">
                  <c:v>42023</c:v>
                </c:pt>
                <c:pt idx="537">
                  <c:v>42024</c:v>
                </c:pt>
                <c:pt idx="538">
                  <c:v>42025</c:v>
                </c:pt>
                <c:pt idx="539">
                  <c:v>42026</c:v>
                </c:pt>
                <c:pt idx="540">
                  <c:v>42027</c:v>
                </c:pt>
                <c:pt idx="541">
                  <c:v>42028</c:v>
                </c:pt>
                <c:pt idx="542">
                  <c:v>42029</c:v>
                </c:pt>
                <c:pt idx="543">
                  <c:v>42030</c:v>
                </c:pt>
                <c:pt idx="544">
                  <c:v>42031</c:v>
                </c:pt>
                <c:pt idx="545">
                  <c:v>42032</c:v>
                </c:pt>
                <c:pt idx="546">
                  <c:v>42033</c:v>
                </c:pt>
                <c:pt idx="547">
                  <c:v>42034</c:v>
                </c:pt>
                <c:pt idx="548">
                  <c:v>42035</c:v>
                </c:pt>
                <c:pt idx="549">
                  <c:v>42036</c:v>
                </c:pt>
                <c:pt idx="550">
                  <c:v>42037</c:v>
                </c:pt>
                <c:pt idx="551">
                  <c:v>42038</c:v>
                </c:pt>
                <c:pt idx="552">
                  <c:v>42039</c:v>
                </c:pt>
                <c:pt idx="553">
                  <c:v>42040</c:v>
                </c:pt>
                <c:pt idx="554">
                  <c:v>42041</c:v>
                </c:pt>
                <c:pt idx="555">
                  <c:v>42042</c:v>
                </c:pt>
                <c:pt idx="556">
                  <c:v>42043</c:v>
                </c:pt>
                <c:pt idx="557">
                  <c:v>42044</c:v>
                </c:pt>
                <c:pt idx="558">
                  <c:v>42045</c:v>
                </c:pt>
                <c:pt idx="559">
                  <c:v>42046</c:v>
                </c:pt>
                <c:pt idx="560">
                  <c:v>42047</c:v>
                </c:pt>
                <c:pt idx="561">
                  <c:v>42048</c:v>
                </c:pt>
                <c:pt idx="562">
                  <c:v>42049</c:v>
                </c:pt>
                <c:pt idx="563">
                  <c:v>42050</c:v>
                </c:pt>
                <c:pt idx="564">
                  <c:v>42051</c:v>
                </c:pt>
                <c:pt idx="565">
                  <c:v>42052</c:v>
                </c:pt>
                <c:pt idx="566">
                  <c:v>42053</c:v>
                </c:pt>
                <c:pt idx="567">
                  <c:v>42054</c:v>
                </c:pt>
                <c:pt idx="568">
                  <c:v>42055</c:v>
                </c:pt>
                <c:pt idx="569">
                  <c:v>42056</c:v>
                </c:pt>
                <c:pt idx="570">
                  <c:v>42057</c:v>
                </c:pt>
                <c:pt idx="571">
                  <c:v>42058</c:v>
                </c:pt>
                <c:pt idx="572">
                  <c:v>42059</c:v>
                </c:pt>
                <c:pt idx="573">
                  <c:v>42060</c:v>
                </c:pt>
                <c:pt idx="574">
                  <c:v>42061</c:v>
                </c:pt>
                <c:pt idx="575">
                  <c:v>42062</c:v>
                </c:pt>
                <c:pt idx="576">
                  <c:v>42063</c:v>
                </c:pt>
                <c:pt idx="577">
                  <c:v>42064</c:v>
                </c:pt>
                <c:pt idx="578">
                  <c:v>42065</c:v>
                </c:pt>
                <c:pt idx="579">
                  <c:v>42066</c:v>
                </c:pt>
                <c:pt idx="580">
                  <c:v>42067</c:v>
                </c:pt>
                <c:pt idx="581">
                  <c:v>42068</c:v>
                </c:pt>
                <c:pt idx="582">
                  <c:v>42069</c:v>
                </c:pt>
                <c:pt idx="583">
                  <c:v>42070</c:v>
                </c:pt>
                <c:pt idx="584">
                  <c:v>42071</c:v>
                </c:pt>
                <c:pt idx="585">
                  <c:v>42072</c:v>
                </c:pt>
                <c:pt idx="586">
                  <c:v>42073</c:v>
                </c:pt>
                <c:pt idx="587">
                  <c:v>42074</c:v>
                </c:pt>
                <c:pt idx="588">
                  <c:v>42075</c:v>
                </c:pt>
                <c:pt idx="589">
                  <c:v>42076</c:v>
                </c:pt>
                <c:pt idx="590">
                  <c:v>42077</c:v>
                </c:pt>
                <c:pt idx="591">
                  <c:v>42078</c:v>
                </c:pt>
                <c:pt idx="592">
                  <c:v>42079</c:v>
                </c:pt>
                <c:pt idx="593">
                  <c:v>42080</c:v>
                </c:pt>
                <c:pt idx="594">
                  <c:v>42081</c:v>
                </c:pt>
                <c:pt idx="595">
                  <c:v>42082</c:v>
                </c:pt>
                <c:pt idx="596">
                  <c:v>42083</c:v>
                </c:pt>
                <c:pt idx="597">
                  <c:v>42084</c:v>
                </c:pt>
                <c:pt idx="598">
                  <c:v>42085</c:v>
                </c:pt>
                <c:pt idx="599">
                  <c:v>42086</c:v>
                </c:pt>
                <c:pt idx="600">
                  <c:v>42087</c:v>
                </c:pt>
                <c:pt idx="601">
                  <c:v>42088</c:v>
                </c:pt>
                <c:pt idx="602">
                  <c:v>42089</c:v>
                </c:pt>
                <c:pt idx="603">
                  <c:v>42090</c:v>
                </c:pt>
                <c:pt idx="604">
                  <c:v>42091</c:v>
                </c:pt>
                <c:pt idx="605">
                  <c:v>42092</c:v>
                </c:pt>
                <c:pt idx="606">
                  <c:v>42093</c:v>
                </c:pt>
                <c:pt idx="607">
                  <c:v>42094</c:v>
                </c:pt>
                <c:pt idx="608">
                  <c:v>42095</c:v>
                </c:pt>
                <c:pt idx="609">
                  <c:v>42096</c:v>
                </c:pt>
                <c:pt idx="610">
                  <c:v>42097</c:v>
                </c:pt>
                <c:pt idx="611">
                  <c:v>42098</c:v>
                </c:pt>
                <c:pt idx="612">
                  <c:v>42099</c:v>
                </c:pt>
                <c:pt idx="613">
                  <c:v>42100</c:v>
                </c:pt>
                <c:pt idx="614">
                  <c:v>42101</c:v>
                </c:pt>
                <c:pt idx="615">
                  <c:v>42102</c:v>
                </c:pt>
                <c:pt idx="616">
                  <c:v>42103</c:v>
                </c:pt>
                <c:pt idx="617">
                  <c:v>42104</c:v>
                </c:pt>
                <c:pt idx="618">
                  <c:v>42105</c:v>
                </c:pt>
                <c:pt idx="619">
                  <c:v>42106</c:v>
                </c:pt>
                <c:pt idx="620">
                  <c:v>42107</c:v>
                </c:pt>
                <c:pt idx="621">
                  <c:v>42108</c:v>
                </c:pt>
                <c:pt idx="622">
                  <c:v>42109</c:v>
                </c:pt>
                <c:pt idx="623">
                  <c:v>42110</c:v>
                </c:pt>
                <c:pt idx="624">
                  <c:v>42111</c:v>
                </c:pt>
                <c:pt idx="625">
                  <c:v>42112</c:v>
                </c:pt>
                <c:pt idx="626">
                  <c:v>42113</c:v>
                </c:pt>
                <c:pt idx="627">
                  <c:v>42114</c:v>
                </c:pt>
                <c:pt idx="628">
                  <c:v>42115</c:v>
                </c:pt>
                <c:pt idx="629">
                  <c:v>42116</c:v>
                </c:pt>
                <c:pt idx="630">
                  <c:v>42117</c:v>
                </c:pt>
                <c:pt idx="631">
                  <c:v>42118</c:v>
                </c:pt>
                <c:pt idx="632">
                  <c:v>42119</c:v>
                </c:pt>
                <c:pt idx="633">
                  <c:v>42120</c:v>
                </c:pt>
                <c:pt idx="634">
                  <c:v>42121</c:v>
                </c:pt>
                <c:pt idx="635">
                  <c:v>42122</c:v>
                </c:pt>
                <c:pt idx="636">
                  <c:v>42123</c:v>
                </c:pt>
                <c:pt idx="637">
                  <c:v>42124</c:v>
                </c:pt>
                <c:pt idx="638">
                  <c:v>42125</c:v>
                </c:pt>
                <c:pt idx="639">
                  <c:v>42126</c:v>
                </c:pt>
                <c:pt idx="640">
                  <c:v>42127</c:v>
                </c:pt>
                <c:pt idx="641">
                  <c:v>42128</c:v>
                </c:pt>
                <c:pt idx="642">
                  <c:v>42129</c:v>
                </c:pt>
                <c:pt idx="643">
                  <c:v>42130</c:v>
                </c:pt>
                <c:pt idx="644">
                  <c:v>42131</c:v>
                </c:pt>
                <c:pt idx="645">
                  <c:v>42132</c:v>
                </c:pt>
                <c:pt idx="646">
                  <c:v>42133</c:v>
                </c:pt>
                <c:pt idx="647">
                  <c:v>42134</c:v>
                </c:pt>
                <c:pt idx="648">
                  <c:v>42135</c:v>
                </c:pt>
                <c:pt idx="649">
                  <c:v>42136</c:v>
                </c:pt>
                <c:pt idx="650">
                  <c:v>42137</c:v>
                </c:pt>
                <c:pt idx="651">
                  <c:v>42138</c:v>
                </c:pt>
                <c:pt idx="652">
                  <c:v>42139</c:v>
                </c:pt>
                <c:pt idx="653">
                  <c:v>42140</c:v>
                </c:pt>
                <c:pt idx="654">
                  <c:v>42141</c:v>
                </c:pt>
                <c:pt idx="655">
                  <c:v>42142</c:v>
                </c:pt>
                <c:pt idx="656">
                  <c:v>42143</c:v>
                </c:pt>
                <c:pt idx="657">
                  <c:v>42144</c:v>
                </c:pt>
                <c:pt idx="658">
                  <c:v>42145</c:v>
                </c:pt>
                <c:pt idx="659">
                  <c:v>42146</c:v>
                </c:pt>
                <c:pt idx="660">
                  <c:v>42147</c:v>
                </c:pt>
                <c:pt idx="661">
                  <c:v>42148</c:v>
                </c:pt>
                <c:pt idx="662">
                  <c:v>42149</c:v>
                </c:pt>
                <c:pt idx="663">
                  <c:v>42150</c:v>
                </c:pt>
                <c:pt idx="664">
                  <c:v>42151</c:v>
                </c:pt>
                <c:pt idx="665">
                  <c:v>42152</c:v>
                </c:pt>
                <c:pt idx="666">
                  <c:v>42153</c:v>
                </c:pt>
                <c:pt idx="667">
                  <c:v>42154</c:v>
                </c:pt>
                <c:pt idx="668">
                  <c:v>42155</c:v>
                </c:pt>
                <c:pt idx="669">
                  <c:v>42156</c:v>
                </c:pt>
                <c:pt idx="670">
                  <c:v>42157</c:v>
                </c:pt>
                <c:pt idx="671">
                  <c:v>42158</c:v>
                </c:pt>
                <c:pt idx="672">
                  <c:v>42159</c:v>
                </c:pt>
                <c:pt idx="673">
                  <c:v>42160</c:v>
                </c:pt>
                <c:pt idx="674">
                  <c:v>42161</c:v>
                </c:pt>
                <c:pt idx="675">
                  <c:v>42162</c:v>
                </c:pt>
                <c:pt idx="676">
                  <c:v>42163</c:v>
                </c:pt>
                <c:pt idx="677">
                  <c:v>42164</c:v>
                </c:pt>
                <c:pt idx="678">
                  <c:v>42165</c:v>
                </c:pt>
                <c:pt idx="679">
                  <c:v>42166</c:v>
                </c:pt>
                <c:pt idx="680">
                  <c:v>42167</c:v>
                </c:pt>
                <c:pt idx="681">
                  <c:v>42168</c:v>
                </c:pt>
                <c:pt idx="682">
                  <c:v>42169</c:v>
                </c:pt>
                <c:pt idx="683">
                  <c:v>42170</c:v>
                </c:pt>
                <c:pt idx="684">
                  <c:v>42171</c:v>
                </c:pt>
                <c:pt idx="685">
                  <c:v>42172</c:v>
                </c:pt>
                <c:pt idx="686">
                  <c:v>42173</c:v>
                </c:pt>
                <c:pt idx="687">
                  <c:v>42174</c:v>
                </c:pt>
                <c:pt idx="688">
                  <c:v>42175</c:v>
                </c:pt>
                <c:pt idx="689">
                  <c:v>42176</c:v>
                </c:pt>
                <c:pt idx="690">
                  <c:v>42177</c:v>
                </c:pt>
                <c:pt idx="691">
                  <c:v>42178</c:v>
                </c:pt>
                <c:pt idx="692">
                  <c:v>42179</c:v>
                </c:pt>
                <c:pt idx="693">
                  <c:v>42180</c:v>
                </c:pt>
                <c:pt idx="694">
                  <c:v>42181</c:v>
                </c:pt>
                <c:pt idx="695">
                  <c:v>42182</c:v>
                </c:pt>
                <c:pt idx="696">
                  <c:v>42183</c:v>
                </c:pt>
                <c:pt idx="697">
                  <c:v>42184</c:v>
                </c:pt>
                <c:pt idx="698">
                  <c:v>42185</c:v>
                </c:pt>
                <c:pt idx="699">
                  <c:v>42186</c:v>
                </c:pt>
                <c:pt idx="700">
                  <c:v>42187</c:v>
                </c:pt>
                <c:pt idx="701">
                  <c:v>42188</c:v>
                </c:pt>
                <c:pt idx="702">
                  <c:v>42189</c:v>
                </c:pt>
                <c:pt idx="703">
                  <c:v>42190</c:v>
                </c:pt>
                <c:pt idx="704">
                  <c:v>42191</c:v>
                </c:pt>
                <c:pt idx="705">
                  <c:v>42192</c:v>
                </c:pt>
                <c:pt idx="706">
                  <c:v>42193</c:v>
                </c:pt>
                <c:pt idx="707">
                  <c:v>42194</c:v>
                </c:pt>
                <c:pt idx="708">
                  <c:v>42195</c:v>
                </c:pt>
                <c:pt idx="709">
                  <c:v>42196</c:v>
                </c:pt>
                <c:pt idx="710">
                  <c:v>42197</c:v>
                </c:pt>
                <c:pt idx="711">
                  <c:v>42198</c:v>
                </c:pt>
                <c:pt idx="712">
                  <c:v>42199</c:v>
                </c:pt>
                <c:pt idx="713">
                  <c:v>42200</c:v>
                </c:pt>
                <c:pt idx="714">
                  <c:v>42201</c:v>
                </c:pt>
                <c:pt idx="715">
                  <c:v>42202</c:v>
                </c:pt>
                <c:pt idx="716">
                  <c:v>42203</c:v>
                </c:pt>
                <c:pt idx="717">
                  <c:v>42204</c:v>
                </c:pt>
                <c:pt idx="718">
                  <c:v>42205</c:v>
                </c:pt>
                <c:pt idx="719">
                  <c:v>42206</c:v>
                </c:pt>
                <c:pt idx="720">
                  <c:v>42207</c:v>
                </c:pt>
                <c:pt idx="721">
                  <c:v>42208</c:v>
                </c:pt>
                <c:pt idx="722">
                  <c:v>42209</c:v>
                </c:pt>
                <c:pt idx="723">
                  <c:v>42210</c:v>
                </c:pt>
                <c:pt idx="724">
                  <c:v>42211</c:v>
                </c:pt>
                <c:pt idx="725">
                  <c:v>42212</c:v>
                </c:pt>
                <c:pt idx="726">
                  <c:v>42213</c:v>
                </c:pt>
                <c:pt idx="727">
                  <c:v>42214</c:v>
                </c:pt>
                <c:pt idx="728">
                  <c:v>42215</c:v>
                </c:pt>
                <c:pt idx="729">
                  <c:v>42216</c:v>
                </c:pt>
                <c:pt idx="730">
                  <c:v>42217</c:v>
                </c:pt>
                <c:pt idx="731">
                  <c:v>42218</c:v>
                </c:pt>
                <c:pt idx="732">
                  <c:v>42219</c:v>
                </c:pt>
                <c:pt idx="733">
                  <c:v>42220</c:v>
                </c:pt>
                <c:pt idx="734">
                  <c:v>42221</c:v>
                </c:pt>
                <c:pt idx="735">
                  <c:v>42222</c:v>
                </c:pt>
                <c:pt idx="736">
                  <c:v>42223</c:v>
                </c:pt>
                <c:pt idx="737">
                  <c:v>42224</c:v>
                </c:pt>
                <c:pt idx="738">
                  <c:v>42225</c:v>
                </c:pt>
                <c:pt idx="739">
                  <c:v>42226</c:v>
                </c:pt>
                <c:pt idx="740">
                  <c:v>42227</c:v>
                </c:pt>
                <c:pt idx="741">
                  <c:v>42228</c:v>
                </c:pt>
                <c:pt idx="742">
                  <c:v>42229</c:v>
                </c:pt>
                <c:pt idx="743">
                  <c:v>42230</c:v>
                </c:pt>
                <c:pt idx="744">
                  <c:v>42231</c:v>
                </c:pt>
                <c:pt idx="745">
                  <c:v>42232</c:v>
                </c:pt>
                <c:pt idx="746">
                  <c:v>42233</c:v>
                </c:pt>
                <c:pt idx="747">
                  <c:v>42234</c:v>
                </c:pt>
                <c:pt idx="748">
                  <c:v>42235</c:v>
                </c:pt>
                <c:pt idx="749">
                  <c:v>42236</c:v>
                </c:pt>
                <c:pt idx="750">
                  <c:v>42237</c:v>
                </c:pt>
                <c:pt idx="751">
                  <c:v>42238</c:v>
                </c:pt>
                <c:pt idx="752">
                  <c:v>42239</c:v>
                </c:pt>
                <c:pt idx="753">
                  <c:v>42240</c:v>
                </c:pt>
                <c:pt idx="754">
                  <c:v>42241</c:v>
                </c:pt>
                <c:pt idx="755">
                  <c:v>42242</c:v>
                </c:pt>
                <c:pt idx="756">
                  <c:v>42243</c:v>
                </c:pt>
                <c:pt idx="757">
                  <c:v>42244</c:v>
                </c:pt>
                <c:pt idx="758">
                  <c:v>42245</c:v>
                </c:pt>
                <c:pt idx="759">
                  <c:v>42246</c:v>
                </c:pt>
                <c:pt idx="760">
                  <c:v>42247</c:v>
                </c:pt>
                <c:pt idx="761">
                  <c:v>42248</c:v>
                </c:pt>
                <c:pt idx="762">
                  <c:v>42249</c:v>
                </c:pt>
                <c:pt idx="763">
                  <c:v>42250</c:v>
                </c:pt>
                <c:pt idx="764">
                  <c:v>42251</c:v>
                </c:pt>
                <c:pt idx="765">
                  <c:v>42252</c:v>
                </c:pt>
                <c:pt idx="766">
                  <c:v>42253</c:v>
                </c:pt>
                <c:pt idx="767">
                  <c:v>42254</c:v>
                </c:pt>
                <c:pt idx="768">
                  <c:v>42255</c:v>
                </c:pt>
                <c:pt idx="769">
                  <c:v>42256</c:v>
                </c:pt>
                <c:pt idx="770">
                  <c:v>42257</c:v>
                </c:pt>
                <c:pt idx="771">
                  <c:v>42258</c:v>
                </c:pt>
                <c:pt idx="772">
                  <c:v>42259</c:v>
                </c:pt>
                <c:pt idx="773">
                  <c:v>42260</c:v>
                </c:pt>
                <c:pt idx="774">
                  <c:v>42261</c:v>
                </c:pt>
                <c:pt idx="775">
                  <c:v>42262</c:v>
                </c:pt>
                <c:pt idx="776">
                  <c:v>42263</c:v>
                </c:pt>
                <c:pt idx="777">
                  <c:v>42264</c:v>
                </c:pt>
                <c:pt idx="778">
                  <c:v>42265</c:v>
                </c:pt>
                <c:pt idx="779">
                  <c:v>42266</c:v>
                </c:pt>
                <c:pt idx="780">
                  <c:v>42267</c:v>
                </c:pt>
                <c:pt idx="781">
                  <c:v>42268</c:v>
                </c:pt>
                <c:pt idx="782">
                  <c:v>42269</c:v>
                </c:pt>
                <c:pt idx="783">
                  <c:v>42270</c:v>
                </c:pt>
                <c:pt idx="784">
                  <c:v>42271</c:v>
                </c:pt>
                <c:pt idx="785">
                  <c:v>42272</c:v>
                </c:pt>
                <c:pt idx="786">
                  <c:v>42273</c:v>
                </c:pt>
                <c:pt idx="787">
                  <c:v>42274</c:v>
                </c:pt>
              </c:numCache>
            </c:numRef>
          </c:xVal>
          <c:yVal>
            <c:numRef>
              <c:f>'Fig 2.15'!$F$33:$F$820</c:f>
              <c:numCache>
                <c:formatCode>General</c:formatCode>
                <c:ptCount val="788"/>
                <c:pt idx="0">
                  <c:v>155</c:v>
                </c:pt>
                <c:pt idx="1">
                  <c:v>155</c:v>
                </c:pt>
                <c:pt idx="2">
                  <c:v>155</c:v>
                </c:pt>
                <c:pt idx="3">
                  <c:v>155</c:v>
                </c:pt>
                <c:pt idx="4">
                  <c:v>155</c:v>
                </c:pt>
                <c:pt idx="5">
                  <c:v>155</c:v>
                </c:pt>
                <c:pt idx="6">
                  <c:v>155</c:v>
                </c:pt>
                <c:pt idx="7">
                  <c:v>155</c:v>
                </c:pt>
                <c:pt idx="8">
                  <c:v>155</c:v>
                </c:pt>
                <c:pt idx="9">
                  <c:v>155</c:v>
                </c:pt>
                <c:pt idx="10">
                  <c:v>155</c:v>
                </c:pt>
                <c:pt idx="11">
                  <c:v>155</c:v>
                </c:pt>
                <c:pt idx="12">
                  <c:v>155</c:v>
                </c:pt>
                <c:pt idx="13">
                  <c:v>155</c:v>
                </c:pt>
                <c:pt idx="14">
                  <c:v>155</c:v>
                </c:pt>
                <c:pt idx="15">
                  <c:v>155</c:v>
                </c:pt>
                <c:pt idx="16">
                  <c:v>155</c:v>
                </c:pt>
                <c:pt idx="17">
                  <c:v>155</c:v>
                </c:pt>
                <c:pt idx="18">
                  <c:v>155</c:v>
                </c:pt>
                <c:pt idx="19">
                  <c:v>155</c:v>
                </c:pt>
                <c:pt idx="20">
                  <c:v>155</c:v>
                </c:pt>
                <c:pt idx="21">
                  <c:v>155</c:v>
                </c:pt>
                <c:pt idx="22">
                  <c:v>155</c:v>
                </c:pt>
                <c:pt idx="23">
                  <c:v>155</c:v>
                </c:pt>
                <c:pt idx="24">
                  <c:v>155</c:v>
                </c:pt>
                <c:pt idx="25">
                  <c:v>155</c:v>
                </c:pt>
                <c:pt idx="26">
                  <c:v>155</c:v>
                </c:pt>
                <c:pt idx="27">
                  <c:v>155</c:v>
                </c:pt>
                <c:pt idx="28">
                  <c:v>155</c:v>
                </c:pt>
                <c:pt idx="29">
                  <c:v>155</c:v>
                </c:pt>
                <c:pt idx="30">
                  <c:v>155</c:v>
                </c:pt>
                <c:pt idx="31">
                  <c:v>155</c:v>
                </c:pt>
                <c:pt idx="32">
                  <c:v>155</c:v>
                </c:pt>
                <c:pt idx="33">
                  <c:v>155</c:v>
                </c:pt>
                <c:pt idx="34">
                  <c:v>155</c:v>
                </c:pt>
                <c:pt idx="35">
                  <c:v>155</c:v>
                </c:pt>
                <c:pt idx="36">
                  <c:v>155</c:v>
                </c:pt>
                <c:pt idx="37">
                  <c:v>155</c:v>
                </c:pt>
                <c:pt idx="38">
                  <c:v>155</c:v>
                </c:pt>
                <c:pt idx="39">
                  <c:v>155</c:v>
                </c:pt>
                <c:pt idx="40">
                  <c:v>155</c:v>
                </c:pt>
                <c:pt idx="41">
                  <c:v>155</c:v>
                </c:pt>
                <c:pt idx="42">
                  <c:v>155</c:v>
                </c:pt>
                <c:pt idx="43">
                  <c:v>155</c:v>
                </c:pt>
                <c:pt idx="44">
                  <c:v>155</c:v>
                </c:pt>
                <c:pt idx="45">
                  <c:v>155</c:v>
                </c:pt>
                <c:pt idx="46">
                  <c:v>155</c:v>
                </c:pt>
                <c:pt idx="47">
                  <c:v>155</c:v>
                </c:pt>
                <c:pt idx="48">
                  <c:v>155</c:v>
                </c:pt>
                <c:pt idx="49">
                  <c:v>155</c:v>
                </c:pt>
                <c:pt idx="50">
                  <c:v>155</c:v>
                </c:pt>
                <c:pt idx="51">
                  <c:v>155</c:v>
                </c:pt>
                <c:pt idx="52">
                  <c:v>155</c:v>
                </c:pt>
                <c:pt idx="53">
                  <c:v>155</c:v>
                </c:pt>
                <c:pt idx="54">
                  <c:v>155</c:v>
                </c:pt>
                <c:pt idx="55">
                  <c:v>155</c:v>
                </c:pt>
                <c:pt idx="56">
                  <c:v>155</c:v>
                </c:pt>
                <c:pt idx="57">
                  <c:v>155</c:v>
                </c:pt>
                <c:pt idx="58">
                  <c:v>155</c:v>
                </c:pt>
                <c:pt idx="59">
                  <c:v>155</c:v>
                </c:pt>
                <c:pt idx="60">
                  <c:v>155</c:v>
                </c:pt>
                <c:pt idx="61">
                  <c:v>155</c:v>
                </c:pt>
                <c:pt idx="62">
                  <c:v>155</c:v>
                </c:pt>
                <c:pt idx="63">
                  <c:v>155</c:v>
                </c:pt>
                <c:pt idx="64">
                  <c:v>155</c:v>
                </c:pt>
                <c:pt idx="65">
                  <c:v>155</c:v>
                </c:pt>
                <c:pt idx="66">
                  <c:v>155</c:v>
                </c:pt>
                <c:pt idx="67">
                  <c:v>155</c:v>
                </c:pt>
                <c:pt idx="68">
                  <c:v>155</c:v>
                </c:pt>
                <c:pt idx="69">
                  <c:v>155</c:v>
                </c:pt>
                <c:pt idx="70">
                  <c:v>155</c:v>
                </c:pt>
                <c:pt idx="71">
                  <c:v>155</c:v>
                </c:pt>
                <c:pt idx="72">
                  <c:v>155</c:v>
                </c:pt>
                <c:pt idx="73">
                  <c:v>155</c:v>
                </c:pt>
                <c:pt idx="74">
                  <c:v>155</c:v>
                </c:pt>
                <c:pt idx="75">
                  <c:v>155</c:v>
                </c:pt>
                <c:pt idx="76">
                  <c:v>155</c:v>
                </c:pt>
                <c:pt idx="77">
                  <c:v>155</c:v>
                </c:pt>
                <c:pt idx="78">
                  <c:v>155</c:v>
                </c:pt>
                <c:pt idx="79">
                  <c:v>155</c:v>
                </c:pt>
                <c:pt idx="80">
                  <c:v>155</c:v>
                </c:pt>
                <c:pt idx="81">
                  <c:v>155</c:v>
                </c:pt>
                <c:pt idx="82">
                  <c:v>155</c:v>
                </c:pt>
                <c:pt idx="83">
                  <c:v>155</c:v>
                </c:pt>
                <c:pt idx="84">
                  <c:v>155</c:v>
                </c:pt>
                <c:pt idx="85">
                  <c:v>155</c:v>
                </c:pt>
                <c:pt idx="86">
                  <c:v>155</c:v>
                </c:pt>
                <c:pt idx="87">
                  <c:v>155</c:v>
                </c:pt>
                <c:pt idx="88">
                  <c:v>155</c:v>
                </c:pt>
                <c:pt idx="89">
                  <c:v>155</c:v>
                </c:pt>
                <c:pt idx="90">
                  <c:v>155</c:v>
                </c:pt>
                <c:pt idx="91">
                  <c:v>155</c:v>
                </c:pt>
                <c:pt idx="92">
                  <c:v>155</c:v>
                </c:pt>
                <c:pt idx="93">
                  <c:v>155</c:v>
                </c:pt>
                <c:pt idx="94">
                  <c:v>155</c:v>
                </c:pt>
                <c:pt idx="95">
                  <c:v>155</c:v>
                </c:pt>
                <c:pt idx="96">
                  <c:v>155</c:v>
                </c:pt>
                <c:pt idx="97">
                  <c:v>155</c:v>
                </c:pt>
                <c:pt idx="98">
                  <c:v>155</c:v>
                </c:pt>
                <c:pt idx="99">
                  <c:v>155</c:v>
                </c:pt>
                <c:pt idx="100">
                  <c:v>155</c:v>
                </c:pt>
                <c:pt idx="101">
                  <c:v>155</c:v>
                </c:pt>
                <c:pt idx="102">
                  <c:v>155</c:v>
                </c:pt>
                <c:pt idx="103">
                  <c:v>155</c:v>
                </c:pt>
                <c:pt idx="104">
                  <c:v>155</c:v>
                </c:pt>
                <c:pt idx="105">
                  <c:v>155</c:v>
                </c:pt>
                <c:pt idx="106">
                  <c:v>155</c:v>
                </c:pt>
                <c:pt idx="107">
                  <c:v>155</c:v>
                </c:pt>
                <c:pt idx="108">
                  <c:v>155</c:v>
                </c:pt>
                <c:pt idx="109">
                  <c:v>155</c:v>
                </c:pt>
                <c:pt idx="110">
                  <c:v>155</c:v>
                </c:pt>
                <c:pt idx="111">
                  <c:v>155</c:v>
                </c:pt>
                <c:pt idx="112">
                  <c:v>155</c:v>
                </c:pt>
                <c:pt idx="113">
                  <c:v>155</c:v>
                </c:pt>
                <c:pt idx="114">
                  <c:v>155</c:v>
                </c:pt>
                <c:pt idx="115">
                  <c:v>155</c:v>
                </c:pt>
                <c:pt idx="116">
                  <c:v>155</c:v>
                </c:pt>
                <c:pt idx="117">
                  <c:v>155</c:v>
                </c:pt>
                <c:pt idx="118">
                  <c:v>155</c:v>
                </c:pt>
                <c:pt idx="119">
                  <c:v>155</c:v>
                </c:pt>
                <c:pt idx="120">
                  <c:v>155</c:v>
                </c:pt>
                <c:pt idx="121">
                  <c:v>155</c:v>
                </c:pt>
                <c:pt idx="122">
                  <c:v>155</c:v>
                </c:pt>
                <c:pt idx="123">
                  <c:v>155</c:v>
                </c:pt>
                <c:pt idx="124">
                  <c:v>155</c:v>
                </c:pt>
                <c:pt idx="125">
                  <c:v>155</c:v>
                </c:pt>
                <c:pt idx="126">
                  <c:v>155</c:v>
                </c:pt>
                <c:pt idx="127">
                  <c:v>155</c:v>
                </c:pt>
                <c:pt idx="128">
                  <c:v>155</c:v>
                </c:pt>
                <c:pt idx="129">
                  <c:v>155</c:v>
                </c:pt>
                <c:pt idx="130">
                  <c:v>155</c:v>
                </c:pt>
                <c:pt idx="131">
                  <c:v>155</c:v>
                </c:pt>
                <c:pt idx="132">
                  <c:v>155</c:v>
                </c:pt>
                <c:pt idx="133">
                  <c:v>155</c:v>
                </c:pt>
                <c:pt idx="134">
                  <c:v>155</c:v>
                </c:pt>
                <c:pt idx="135">
                  <c:v>155</c:v>
                </c:pt>
                <c:pt idx="136">
                  <c:v>155</c:v>
                </c:pt>
                <c:pt idx="137">
                  <c:v>155</c:v>
                </c:pt>
                <c:pt idx="138">
                  <c:v>155</c:v>
                </c:pt>
                <c:pt idx="139">
                  <c:v>155</c:v>
                </c:pt>
                <c:pt idx="140">
                  <c:v>155</c:v>
                </c:pt>
                <c:pt idx="141">
                  <c:v>155</c:v>
                </c:pt>
                <c:pt idx="142">
                  <c:v>155</c:v>
                </c:pt>
                <c:pt idx="143">
                  <c:v>155</c:v>
                </c:pt>
                <c:pt idx="144">
                  <c:v>155</c:v>
                </c:pt>
                <c:pt idx="145">
                  <c:v>155</c:v>
                </c:pt>
                <c:pt idx="146">
                  <c:v>155</c:v>
                </c:pt>
                <c:pt idx="147">
                  <c:v>155</c:v>
                </c:pt>
                <c:pt idx="148">
                  <c:v>155</c:v>
                </c:pt>
                <c:pt idx="149">
                  <c:v>155</c:v>
                </c:pt>
                <c:pt idx="150">
                  <c:v>155</c:v>
                </c:pt>
                <c:pt idx="151">
                  <c:v>155</c:v>
                </c:pt>
                <c:pt idx="152">
                  <c:v>155</c:v>
                </c:pt>
                <c:pt idx="153">
                  <c:v>155</c:v>
                </c:pt>
                <c:pt idx="154">
                  <c:v>155</c:v>
                </c:pt>
                <c:pt idx="155">
                  <c:v>155</c:v>
                </c:pt>
                <c:pt idx="156">
                  <c:v>155</c:v>
                </c:pt>
                <c:pt idx="157">
                  <c:v>155</c:v>
                </c:pt>
                <c:pt idx="158">
                  <c:v>155</c:v>
                </c:pt>
                <c:pt idx="159">
                  <c:v>155</c:v>
                </c:pt>
                <c:pt idx="160">
                  <c:v>155</c:v>
                </c:pt>
                <c:pt idx="161">
                  <c:v>155</c:v>
                </c:pt>
                <c:pt idx="162">
                  <c:v>155</c:v>
                </c:pt>
                <c:pt idx="163">
                  <c:v>155</c:v>
                </c:pt>
                <c:pt idx="164">
                  <c:v>155</c:v>
                </c:pt>
                <c:pt idx="165">
                  <c:v>155</c:v>
                </c:pt>
                <c:pt idx="166">
                  <c:v>155</c:v>
                </c:pt>
                <c:pt idx="167">
                  <c:v>155</c:v>
                </c:pt>
                <c:pt idx="168">
                  <c:v>155</c:v>
                </c:pt>
                <c:pt idx="169">
                  <c:v>155</c:v>
                </c:pt>
                <c:pt idx="170">
                  <c:v>155</c:v>
                </c:pt>
                <c:pt idx="171">
                  <c:v>155</c:v>
                </c:pt>
                <c:pt idx="172">
                  <c:v>155</c:v>
                </c:pt>
                <c:pt idx="173">
                  <c:v>155</c:v>
                </c:pt>
                <c:pt idx="174">
                  <c:v>155</c:v>
                </c:pt>
                <c:pt idx="175">
                  <c:v>155</c:v>
                </c:pt>
                <c:pt idx="176">
                  <c:v>155</c:v>
                </c:pt>
                <c:pt idx="177">
                  <c:v>155</c:v>
                </c:pt>
                <c:pt idx="178">
                  <c:v>155</c:v>
                </c:pt>
                <c:pt idx="179">
                  <c:v>155</c:v>
                </c:pt>
                <c:pt idx="180">
                  <c:v>155</c:v>
                </c:pt>
                <c:pt idx="181">
                  <c:v>155</c:v>
                </c:pt>
                <c:pt idx="182">
                  <c:v>155</c:v>
                </c:pt>
                <c:pt idx="183">
                  <c:v>155</c:v>
                </c:pt>
                <c:pt idx="184">
                  <c:v>155</c:v>
                </c:pt>
                <c:pt idx="185">
                  <c:v>155</c:v>
                </c:pt>
                <c:pt idx="186">
                  <c:v>155</c:v>
                </c:pt>
                <c:pt idx="187">
                  <c:v>155</c:v>
                </c:pt>
                <c:pt idx="188">
                  <c:v>155</c:v>
                </c:pt>
                <c:pt idx="189">
                  <c:v>155</c:v>
                </c:pt>
                <c:pt idx="190">
                  <c:v>155</c:v>
                </c:pt>
                <c:pt idx="191">
                  <c:v>155</c:v>
                </c:pt>
                <c:pt idx="192">
                  <c:v>155</c:v>
                </c:pt>
                <c:pt idx="193">
                  <c:v>155</c:v>
                </c:pt>
                <c:pt idx="194">
                  <c:v>155</c:v>
                </c:pt>
                <c:pt idx="195">
                  <c:v>155</c:v>
                </c:pt>
                <c:pt idx="196">
                  <c:v>155</c:v>
                </c:pt>
                <c:pt idx="197">
                  <c:v>155</c:v>
                </c:pt>
                <c:pt idx="198">
                  <c:v>155</c:v>
                </c:pt>
                <c:pt idx="199">
                  <c:v>155</c:v>
                </c:pt>
                <c:pt idx="200">
                  <c:v>155</c:v>
                </c:pt>
                <c:pt idx="201">
                  <c:v>155</c:v>
                </c:pt>
                <c:pt idx="202">
                  <c:v>155</c:v>
                </c:pt>
                <c:pt idx="203">
                  <c:v>155</c:v>
                </c:pt>
                <c:pt idx="204">
                  <c:v>155</c:v>
                </c:pt>
                <c:pt idx="205">
                  <c:v>155</c:v>
                </c:pt>
                <c:pt idx="206">
                  <c:v>155</c:v>
                </c:pt>
                <c:pt idx="207">
                  <c:v>155</c:v>
                </c:pt>
                <c:pt idx="208">
                  <c:v>155</c:v>
                </c:pt>
                <c:pt idx="209">
                  <c:v>155</c:v>
                </c:pt>
                <c:pt idx="210">
                  <c:v>155</c:v>
                </c:pt>
                <c:pt idx="211">
                  <c:v>155</c:v>
                </c:pt>
                <c:pt idx="212">
                  <c:v>155</c:v>
                </c:pt>
                <c:pt idx="213">
                  <c:v>155</c:v>
                </c:pt>
                <c:pt idx="214">
                  <c:v>155</c:v>
                </c:pt>
                <c:pt idx="215">
                  <c:v>155</c:v>
                </c:pt>
                <c:pt idx="216">
                  <c:v>155</c:v>
                </c:pt>
                <c:pt idx="217">
                  <c:v>155</c:v>
                </c:pt>
                <c:pt idx="218">
                  <c:v>155</c:v>
                </c:pt>
                <c:pt idx="219">
                  <c:v>155</c:v>
                </c:pt>
                <c:pt idx="220">
                  <c:v>155</c:v>
                </c:pt>
                <c:pt idx="221">
                  <c:v>155</c:v>
                </c:pt>
                <c:pt idx="222">
                  <c:v>155</c:v>
                </c:pt>
                <c:pt idx="223">
                  <c:v>155</c:v>
                </c:pt>
                <c:pt idx="224">
                  <c:v>155</c:v>
                </c:pt>
                <c:pt idx="225">
                  <c:v>155</c:v>
                </c:pt>
                <c:pt idx="226">
                  <c:v>155</c:v>
                </c:pt>
                <c:pt idx="227">
                  <c:v>155</c:v>
                </c:pt>
                <c:pt idx="228">
                  <c:v>155</c:v>
                </c:pt>
                <c:pt idx="229">
                  <c:v>155</c:v>
                </c:pt>
                <c:pt idx="230">
                  <c:v>155</c:v>
                </c:pt>
                <c:pt idx="231">
                  <c:v>155</c:v>
                </c:pt>
                <c:pt idx="232">
                  <c:v>155</c:v>
                </c:pt>
                <c:pt idx="233">
                  <c:v>155</c:v>
                </c:pt>
                <c:pt idx="234">
                  <c:v>155</c:v>
                </c:pt>
                <c:pt idx="235">
                  <c:v>155</c:v>
                </c:pt>
                <c:pt idx="236">
                  <c:v>155</c:v>
                </c:pt>
                <c:pt idx="237">
                  <c:v>155</c:v>
                </c:pt>
                <c:pt idx="238">
                  <c:v>155</c:v>
                </c:pt>
                <c:pt idx="239">
                  <c:v>155</c:v>
                </c:pt>
                <c:pt idx="240">
                  <c:v>155</c:v>
                </c:pt>
                <c:pt idx="241">
                  <c:v>155</c:v>
                </c:pt>
                <c:pt idx="242">
                  <c:v>155</c:v>
                </c:pt>
                <c:pt idx="243">
                  <c:v>155</c:v>
                </c:pt>
                <c:pt idx="244">
                  <c:v>155</c:v>
                </c:pt>
                <c:pt idx="245">
                  <c:v>155</c:v>
                </c:pt>
                <c:pt idx="246">
                  <c:v>155</c:v>
                </c:pt>
                <c:pt idx="247">
                  <c:v>155</c:v>
                </c:pt>
                <c:pt idx="248">
                  <c:v>155</c:v>
                </c:pt>
                <c:pt idx="249">
                  <c:v>155</c:v>
                </c:pt>
                <c:pt idx="250">
                  <c:v>155</c:v>
                </c:pt>
                <c:pt idx="251">
                  <c:v>155</c:v>
                </c:pt>
                <c:pt idx="252">
                  <c:v>155</c:v>
                </c:pt>
                <c:pt idx="253">
                  <c:v>155</c:v>
                </c:pt>
                <c:pt idx="254">
                  <c:v>155</c:v>
                </c:pt>
                <c:pt idx="255">
                  <c:v>155</c:v>
                </c:pt>
                <c:pt idx="256">
                  <c:v>155</c:v>
                </c:pt>
                <c:pt idx="257">
                  <c:v>155</c:v>
                </c:pt>
                <c:pt idx="258">
                  <c:v>155</c:v>
                </c:pt>
                <c:pt idx="259">
                  <c:v>155</c:v>
                </c:pt>
                <c:pt idx="260">
                  <c:v>155</c:v>
                </c:pt>
                <c:pt idx="261">
                  <c:v>155</c:v>
                </c:pt>
                <c:pt idx="262">
                  <c:v>155</c:v>
                </c:pt>
                <c:pt idx="263">
                  <c:v>155</c:v>
                </c:pt>
                <c:pt idx="264">
                  <c:v>155</c:v>
                </c:pt>
                <c:pt idx="265">
                  <c:v>155</c:v>
                </c:pt>
                <c:pt idx="266">
                  <c:v>155</c:v>
                </c:pt>
                <c:pt idx="267">
                  <c:v>155</c:v>
                </c:pt>
                <c:pt idx="268">
                  <c:v>155</c:v>
                </c:pt>
                <c:pt idx="269">
                  <c:v>155</c:v>
                </c:pt>
                <c:pt idx="270">
                  <c:v>155</c:v>
                </c:pt>
                <c:pt idx="271">
                  <c:v>155</c:v>
                </c:pt>
                <c:pt idx="272">
                  <c:v>155</c:v>
                </c:pt>
                <c:pt idx="273">
                  <c:v>155</c:v>
                </c:pt>
                <c:pt idx="274">
                  <c:v>155</c:v>
                </c:pt>
                <c:pt idx="275">
                  <c:v>155</c:v>
                </c:pt>
                <c:pt idx="276">
                  <c:v>155</c:v>
                </c:pt>
                <c:pt idx="277">
                  <c:v>155</c:v>
                </c:pt>
                <c:pt idx="278">
                  <c:v>155</c:v>
                </c:pt>
                <c:pt idx="279">
                  <c:v>155</c:v>
                </c:pt>
                <c:pt idx="280">
                  <c:v>155</c:v>
                </c:pt>
                <c:pt idx="281">
                  <c:v>155</c:v>
                </c:pt>
                <c:pt idx="282">
                  <c:v>155</c:v>
                </c:pt>
                <c:pt idx="283">
                  <c:v>155</c:v>
                </c:pt>
                <c:pt idx="284">
                  <c:v>155</c:v>
                </c:pt>
                <c:pt idx="285">
                  <c:v>155</c:v>
                </c:pt>
                <c:pt idx="286">
                  <c:v>155</c:v>
                </c:pt>
                <c:pt idx="287">
                  <c:v>155</c:v>
                </c:pt>
                <c:pt idx="288">
                  <c:v>155</c:v>
                </c:pt>
                <c:pt idx="289">
                  <c:v>155</c:v>
                </c:pt>
                <c:pt idx="290">
                  <c:v>155</c:v>
                </c:pt>
                <c:pt idx="291">
                  <c:v>155</c:v>
                </c:pt>
                <c:pt idx="292">
                  <c:v>155</c:v>
                </c:pt>
                <c:pt idx="293">
                  <c:v>155</c:v>
                </c:pt>
                <c:pt idx="294">
                  <c:v>155</c:v>
                </c:pt>
                <c:pt idx="295">
                  <c:v>155</c:v>
                </c:pt>
                <c:pt idx="296">
                  <c:v>155</c:v>
                </c:pt>
                <c:pt idx="297">
                  <c:v>155</c:v>
                </c:pt>
                <c:pt idx="298">
                  <c:v>155</c:v>
                </c:pt>
                <c:pt idx="299">
                  <c:v>155</c:v>
                </c:pt>
                <c:pt idx="300">
                  <c:v>155</c:v>
                </c:pt>
                <c:pt idx="301">
                  <c:v>155</c:v>
                </c:pt>
                <c:pt idx="302">
                  <c:v>155</c:v>
                </c:pt>
                <c:pt idx="303">
                  <c:v>155</c:v>
                </c:pt>
                <c:pt idx="304">
                  <c:v>155</c:v>
                </c:pt>
                <c:pt idx="305">
                  <c:v>155</c:v>
                </c:pt>
                <c:pt idx="306">
                  <c:v>155</c:v>
                </c:pt>
                <c:pt idx="307">
                  <c:v>155</c:v>
                </c:pt>
                <c:pt idx="308">
                  <c:v>155</c:v>
                </c:pt>
                <c:pt idx="309">
                  <c:v>155</c:v>
                </c:pt>
                <c:pt idx="310">
                  <c:v>155</c:v>
                </c:pt>
                <c:pt idx="311">
                  <c:v>155</c:v>
                </c:pt>
                <c:pt idx="312">
                  <c:v>155</c:v>
                </c:pt>
                <c:pt idx="313">
                  <c:v>155</c:v>
                </c:pt>
                <c:pt idx="314">
                  <c:v>155</c:v>
                </c:pt>
                <c:pt idx="315">
                  <c:v>155</c:v>
                </c:pt>
                <c:pt idx="316">
                  <c:v>155</c:v>
                </c:pt>
                <c:pt idx="317">
                  <c:v>155</c:v>
                </c:pt>
                <c:pt idx="318">
                  <c:v>155</c:v>
                </c:pt>
                <c:pt idx="319">
                  <c:v>155</c:v>
                </c:pt>
                <c:pt idx="320">
                  <c:v>155</c:v>
                </c:pt>
                <c:pt idx="321">
                  <c:v>155</c:v>
                </c:pt>
                <c:pt idx="322">
                  <c:v>155</c:v>
                </c:pt>
                <c:pt idx="323">
                  <c:v>155</c:v>
                </c:pt>
                <c:pt idx="324">
                  <c:v>155</c:v>
                </c:pt>
                <c:pt idx="325">
                  <c:v>155</c:v>
                </c:pt>
                <c:pt idx="326">
                  <c:v>155</c:v>
                </c:pt>
                <c:pt idx="327">
                  <c:v>155</c:v>
                </c:pt>
                <c:pt idx="328">
                  <c:v>155</c:v>
                </c:pt>
                <c:pt idx="329">
                  <c:v>155</c:v>
                </c:pt>
                <c:pt idx="330">
                  <c:v>155</c:v>
                </c:pt>
                <c:pt idx="331">
                  <c:v>155</c:v>
                </c:pt>
                <c:pt idx="332">
                  <c:v>155</c:v>
                </c:pt>
                <c:pt idx="333">
                  <c:v>155</c:v>
                </c:pt>
                <c:pt idx="334">
                  <c:v>175.3</c:v>
                </c:pt>
                <c:pt idx="335">
                  <c:v>175.3</c:v>
                </c:pt>
                <c:pt idx="336">
                  <c:v>175.3</c:v>
                </c:pt>
                <c:pt idx="337">
                  <c:v>175.3</c:v>
                </c:pt>
                <c:pt idx="338">
                  <c:v>175.3</c:v>
                </c:pt>
                <c:pt idx="339">
                  <c:v>175.3</c:v>
                </c:pt>
                <c:pt idx="340">
                  <c:v>175.3</c:v>
                </c:pt>
                <c:pt idx="341">
                  <c:v>175.3</c:v>
                </c:pt>
                <c:pt idx="342">
                  <c:v>175.3</c:v>
                </c:pt>
                <c:pt idx="343">
                  <c:v>175.3</c:v>
                </c:pt>
                <c:pt idx="344">
                  <c:v>175.3</c:v>
                </c:pt>
                <c:pt idx="345">
                  <c:v>175.3</c:v>
                </c:pt>
                <c:pt idx="346">
                  <c:v>175.3</c:v>
                </c:pt>
                <c:pt idx="347">
                  <c:v>175.3</c:v>
                </c:pt>
                <c:pt idx="348">
                  <c:v>175.3</c:v>
                </c:pt>
                <c:pt idx="349">
                  <c:v>175.3</c:v>
                </c:pt>
                <c:pt idx="350">
                  <c:v>175.3</c:v>
                </c:pt>
                <c:pt idx="351">
                  <c:v>175.3</c:v>
                </c:pt>
                <c:pt idx="352">
                  <c:v>175.3</c:v>
                </c:pt>
                <c:pt idx="353">
                  <c:v>175.3</c:v>
                </c:pt>
                <c:pt idx="354">
                  <c:v>175.3</c:v>
                </c:pt>
                <c:pt idx="355">
                  <c:v>175.3</c:v>
                </c:pt>
                <c:pt idx="356">
                  <c:v>175.3</c:v>
                </c:pt>
                <c:pt idx="357">
                  <c:v>175.3</c:v>
                </c:pt>
                <c:pt idx="358">
                  <c:v>175.3</c:v>
                </c:pt>
                <c:pt idx="359">
                  <c:v>175.3</c:v>
                </c:pt>
                <c:pt idx="360">
                  <c:v>175.3</c:v>
                </c:pt>
                <c:pt idx="361">
                  <c:v>175.3</c:v>
                </c:pt>
                <c:pt idx="362">
                  <c:v>175.3</c:v>
                </c:pt>
                <c:pt idx="363">
                  <c:v>175.3</c:v>
                </c:pt>
                <c:pt idx="364">
                  <c:v>175.3</c:v>
                </c:pt>
                <c:pt idx="365">
                  <c:v>175.3</c:v>
                </c:pt>
                <c:pt idx="366">
                  <c:v>175.3</c:v>
                </c:pt>
                <c:pt idx="367">
                  <c:v>175.3</c:v>
                </c:pt>
                <c:pt idx="368">
                  <c:v>175.3</c:v>
                </c:pt>
                <c:pt idx="369">
                  <c:v>175.3</c:v>
                </c:pt>
                <c:pt idx="370">
                  <c:v>175.3</c:v>
                </c:pt>
                <c:pt idx="371">
                  <c:v>175.3</c:v>
                </c:pt>
                <c:pt idx="372">
                  <c:v>175.3</c:v>
                </c:pt>
                <c:pt idx="373">
                  <c:v>175.3</c:v>
                </c:pt>
                <c:pt idx="374">
                  <c:v>175.3</c:v>
                </c:pt>
                <c:pt idx="375">
                  <c:v>175.3</c:v>
                </c:pt>
                <c:pt idx="376">
                  <c:v>175.3</c:v>
                </c:pt>
                <c:pt idx="377">
                  <c:v>175.3</c:v>
                </c:pt>
                <c:pt idx="378">
                  <c:v>175.3</c:v>
                </c:pt>
                <c:pt idx="379">
                  <c:v>175.3</c:v>
                </c:pt>
                <c:pt idx="380">
                  <c:v>175.3</c:v>
                </c:pt>
                <c:pt idx="381">
                  <c:v>175.3</c:v>
                </c:pt>
                <c:pt idx="382">
                  <c:v>175.3</c:v>
                </c:pt>
                <c:pt idx="383">
                  <c:v>175.3</c:v>
                </c:pt>
                <c:pt idx="384">
                  <c:v>175.3</c:v>
                </c:pt>
                <c:pt idx="385">
                  <c:v>175.3</c:v>
                </c:pt>
                <c:pt idx="386">
                  <c:v>175.3</c:v>
                </c:pt>
                <c:pt idx="387">
                  <c:v>175.3</c:v>
                </c:pt>
                <c:pt idx="388">
                  <c:v>175.3</c:v>
                </c:pt>
                <c:pt idx="389">
                  <c:v>175.3</c:v>
                </c:pt>
                <c:pt idx="390">
                  <c:v>175.3</c:v>
                </c:pt>
                <c:pt idx="391">
                  <c:v>175.3</c:v>
                </c:pt>
                <c:pt idx="392">
                  <c:v>175.3</c:v>
                </c:pt>
                <c:pt idx="393">
                  <c:v>175.3</c:v>
                </c:pt>
                <c:pt idx="394">
                  <c:v>175.3</c:v>
                </c:pt>
                <c:pt idx="395">
                  <c:v>175.3</c:v>
                </c:pt>
                <c:pt idx="396">
                  <c:v>175.3</c:v>
                </c:pt>
                <c:pt idx="397">
                  <c:v>175.3</c:v>
                </c:pt>
                <c:pt idx="398">
                  <c:v>175.3</c:v>
                </c:pt>
                <c:pt idx="399">
                  <c:v>175.3</c:v>
                </c:pt>
                <c:pt idx="400">
                  <c:v>175.3</c:v>
                </c:pt>
                <c:pt idx="401">
                  <c:v>175.3</c:v>
                </c:pt>
                <c:pt idx="402">
                  <c:v>175.3</c:v>
                </c:pt>
                <c:pt idx="403">
                  <c:v>175.3</c:v>
                </c:pt>
                <c:pt idx="404">
                  <c:v>175.3</c:v>
                </c:pt>
                <c:pt idx="405">
                  <c:v>175.3</c:v>
                </c:pt>
                <c:pt idx="406">
                  <c:v>175.3</c:v>
                </c:pt>
                <c:pt idx="407">
                  <c:v>175.3</c:v>
                </c:pt>
                <c:pt idx="408">
                  <c:v>175.3</c:v>
                </c:pt>
                <c:pt idx="409">
                  <c:v>175.3</c:v>
                </c:pt>
                <c:pt idx="410">
                  <c:v>175.3</c:v>
                </c:pt>
                <c:pt idx="411">
                  <c:v>175.3</c:v>
                </c:pt>
                <c:pt idx="412">
                  <c:v>175.3</c:v>
                </c:pt>
                <c:pt idx="413">
                  <c:v>175.3</c:v>
                </c:pt>
                <c:pt idx="414">
                  <c:v>175.3</c:v>
                </c:pt>
                <c:pt idx="415">
                  <c:v>175.3</c:v>
                </c:pt>
                <c:pt idx="416">
                  <c:v>175.3</c:v>
                </c:pt>
                <c:pt idx="417">
                  <c:v>175.3</c:v>
                </c:pt>
                <c:pt idx="418">
                  <c:v>175.3</c:v>
                </c:pt>
                <c:pt idx="419">
                  <c:v>175.3</c:v>
                </c:pt>
                <c:pt idx="420">
                  <c:v>175.3</c:v>
                </c:pt>
                <c:pt idx="421">
                  <c:v>202.5</c:v>
                </c:pt>
                <c:pt idx="422">
                  <c:v>202.5</c:v>
                </c:pt>
                <c:pt idx="423">
                  <c:v>202.5</c:v>
                </c:pt>
                <c:pt idx="424">
                  <c:v>202.5</c:v>
                </c:pt>
                <c:pt idx="425">
                  <c:v>202.5</c:v>
                </c:pt>
                <c:pt idx="426">
                  <c:v>202.5</c:v>
                </c:pt>
                <c:pt idx="427">
                  <c:v>202.5</c:v>
                </c:pt>
                <c:pt idx="428">
                  <c:v>202.5</c:v>
                </c:pt>
                <c:pt idx="429">
                  <c:v>202.5</c:v>
                </c:pt>
                <c:pt idx="430">
                  <c:v>202.5</c:v>
                </c:pt>
                <c:pt idx="431">
                  <c:v>202.5</c:v>
                </c:pt>
                <c:pt idx="432">
                  <c:v>202.5</c:v>
                </c:pt>
                <c:pt idx="433">
                  <c:v>202.5</c:v>
                </c:pt>
                <c:pt idx="434">
                  <c:v>202.5</c:v>
                </c:pt>
                <c:pt idx="435">
                  <c:v>202.5</c:v>
                </c:pt>
                <c:pt idx="436">
                  <c:v>202.5</c:v>
                </c:pt>
                <c:pt idx="437">
                  <c:v>202.5</c:v>
                </c:pt>
                <c:pt idx="438">
                  <c:v>202.5</c:v>
                </c:pt>
                <c:pt idx="439">
                  <c:v>202.5</c:v>
                </c:pt>
                <c:pt idx="440">
                  <c:v>202.5</c:v>
                </c:pt>
                <c:pt idx="441">
                  <c:v>202.5</c:v>
                </c:pt>
                <c:pt idx="442">
                  <c:v>202.5</c:v>
                </c:pt>
                <c:pt idx="443">
                  <c:v>202.5</c:v>
                </c:pt>
                <c:pt idx="444">
                  <c:v>202.5</c:v>
                </c:pt>
                <c:pt idx="445">
                  <c:v>202.5</c:v>
                </c:pt>
                <c:pt idx="446">
                  <c:v>202.5</c:v>
                </c:pt>
                <c:pt idx="447">
                  <c:v>202.5</c:v>
                </c:pt>
                <c:pt idx="448">
                  <c:v>202.5</c:v>
                </c:pt>
                <c:pt idx="449">
                  <c:v>202.5</c:v>
                </c:pt>
                <c:pt idx="450">
                  <c:v>202.5</c:v>
                </c:pt>
                <c:pt idx="451">
                  <c:v>202.5</c:v>
                </c:pt>
                <c:pt idx="452">
                  <c:v>202.5</c:v>
                </c:pt>
                <c:pt idx="453">
                  <c:v>202.5</c:v>
                </c:pt>
                <c:pt idx="454">
                  <c:v>202.5</c:v>
                </c:pt>
                <c:pt idx="455">
                  <c:v>202.5</c:v>
                </c:pt>
                <c:pt idx="456">
                  <c:v>202.5</c:v>
                </c:pt>
                <c:pt idx="457">
                  <c:v>202.5</c:v>
                </c:pt>
                <c:pt idx="458">
                  <c:v>202.5</c:v>
                </c:pt>
                <c:pt idx="459">
                  <c:v>202.5</c:v>
                </c:pt>
                <c:pt idx="460">
                  <c:v>202.5</c:v>
                </c:pt>
                <c:pt idx="461">
                  <c:v>202.5</c:v>
                </c:pt>
                <c:pt idx="462">
                  <c:v>202.5</c:v>
                </c:pt>
                <c:pt idx="463">
                  <c:v>202.5</c:v>
                </c:pt>
                <c:pt idx="464">
                  <c:v>202.5</c:v>
                </c:pt>
                <c:pt idx="465">
                  <c:v>202.5</c:v>
                </c:pt>
                <c:pt idx="466">
                  <c:v>202.5</c:v>
                </c:pt>
                <c:pt idx="467">
                  <c:v>202.5</c:v>
                </c:pt>
                <c:pt idx="468">
                  <c:v>202.5</c:v>
                </c:pt>
                <c:pt idx="469">
                  <c:v>202.5</c:v>
                </c:pt>
                <c:pt idx="470">
                  <c:v>202.5</c:v>
                </c:pt>
                <c:pt idx="471">
                  <c:v>202.5</c:v>
                </c:pt>
                <c:pt idx="472">
                  <c:v>202.5</c:v>
                </c:pt>
                <c:pt idx="473">
                  <c:v>202.5</c:v>
                </c:pt>
                <c:pt idx="474">
                  <c:v>202.5</c:v>
                </c:pt>
                <c:pt idx="475">
                  <c:v>202.5</c:v>
                </c:pt>
                <c:pt idx="476">
                  <c:v>202.5</c:v>
                </c:pt>
                <c:pt idx="477">
                  <c:v>202.5</c:v>
                </c:pt>
                <c:pt idx="478">
                  <c:v>202.5</c:v>
                </c:pt>
                <c:pt idx="479">
                  <c:v>202.5</c:v>
                </c:pt>
                <c:pt idx="480">
                  <c:v>202.5</c:v>
                </c:pt>
                <c:pt idx="481">
                  <c:v>202.5</c:v>
                </c:pt>
                <c:pt idx="482">
                  <c:v>202.5</c:v>
                </c:pt>
                <c:pt idx="483">
                  <c:v>202.5</c:v>
                </c:pt>
                <c:pt idx="484">
                  <c:v>202.5</c:v>
                </c:pt>
                <c:pt idx="485">
                  <c:v>202.5</c:v>
                </c:pt>
                <c:pt idx="486">
                  <c:v>202.5</c:v>
                </c:pt>
                <c:pt idx="487">
                  <c:v>202.5</c:v>
                </c:pt>
                <c:pt idx="488">
                  <c:v>202.5</c:v>
                </c:pt>
                <c:pt idx="489">
                  <c:v>202.5</c:v>
                </c:pt>
                <c:pt idx="490">
                  <c:v>202.5</c:v>
                </c:pt>
                <c:pt idx="491">
                  <c:v>202.5</c:v>
                </c:pt>
                <c:pt idx="492">
                  <c:v>202.5</c:v>
                </c:pt>
                <c:pt idx="493">
                  <c:v>202.5</c:v>
                </c:pt>
                <c:pt idx="494">
                  <c:v>202.5</c:v>
                </c:pt>
                <c:pt idx="495">
                  <c:v>202.5</c:v>
                </c:pt>
                <c:pt idx="496">
                  <c:v>202.5</c:v>
                </c:pt>
                <c:pt idx="497">
                  <c:v>202.5</c:v>
                </c:pt>
                <c:pt idx="498">
                  <c:v>202.5</c:v>
                </c:pt>
                <c:pt idx="499">
                  <c:v>202.5</c:v>
                </c:pt>
                <c:pt idx="500">
                  <c:v>202.5</c:v>
                </c:pt>
                <c:pt idx="501">
                  <c:v>202.5</c:v>
                </c:pt>
                <c:pt idx="502">
                  <c:v>202.5</c:v>
                </c:pt>
                <c:pt idx="503">
                  <c:v>202.5</c:v>
                </c:pt>
                <c:pt idx="504">
                  <c:v>202.5</c:v>
                </c:pt>
                <c:pt idx="505">
                  <c:v>202.5</c:v>
                </c:pt>
                <c:pt idx="506">
                  <c:v>202.5</c:v>
                </c:pt>
                <c:pt idx="507">
                  <c:v>202.5</c:v>
                </c:pt>
                <c:pt idx="508">
                  <c:v>202.5</c:v>
                </c:pt>
                <c:pt idx="509">
                  <c:v>202.5</c:v>
                </c:pt>
                <c:pt idx="510">
                  <c:v>202.5</c:v>
                </c:pt>
                <c:pt idx="511">
                  <c:v>202.5</c:v>
                </c:pt>
                <c:pt idx="512">
                  <c:v>202.5</c:v>
                </c:pt>
                <c:pt idx="513">
                  <c:v>202.5</c:v>
                </c:pt>
                <c:pt idx="514">
                  <c:v>202.5</c:v>
                </c:pt>
                <c:pt idx="515">
                  <c:v>202.5</c:v>
                </c:pt>
                <c:pt idx="516">
                  <c:v>202.5</c:v>
                </c:pt>
                <c:pt idx="517">
                  <c:v>202.5</c:v>
                </c:pt>
                <c:pt idx="518">
                  <c:v>202.5</c:v>
                </c:pt>
                <c:pt idx="519">
                  <c:v>202.5</c:v>
                </c:pt>
                <c:pt idx="520">
                  <c:v>202.5</c:v>
                </c:pt>
                <c:pt idx="521">
                  <c:v>202.5</c:v>
                </c:pt>
                <c:pt idx="522">
                  <c:v>202.5</c:v>
                </c:pt>
                <c:pt idx="523">
                  <c:v>202.5</c:v>
                </c:pt>
                <c:pt idx="524">
                  <c:v>202.5</c:v>
                </c:pt>
                <c:pt idx="525">
                  <c:v>202.5</c:v>
                </c:pt>
                <c:pt idx="526">
                  <c:v>202.5</c:v>
                </c:pt>
                <c:pt idx="527">
                  <c:v>202.5</c:v>
                </c:pt>
                <c:pt idx="528">
                  <c:v>202.5</c:v>
                </c:pt>
                <c:pt idx="529">
                  <c:v>202.5</c:v>
                </c:pt>
                <c:pt idx="530">
                  <c:v>202.5</c:v>
                </c:pt>
                <c:pt idx="531">
                  <c:v>202.5</c:v>
                </c:pt>
                <c:pt idx="532">
                  <c:v>202.5</c:v>
                </c:pt>
                <c:pt idx="533">
                  <c:v>202.5</c:v>
                </c:pt>
                <c:pt idx="534">
                  <c:v>202.5</c:v>
                </c:pt>
                <c:pt idx="535">
                  <c:v>202.5</c:v>
                </c:pt>
                <c:pt idx="536">
                  <c:v>202.5</c:v>
                </c:pt>
                <c:pt idx="537">
                  <c:v>202.5</c:v>
                </c:pt>
                <c:pt idx="538">
                  <c:v>202.5</c:v>
                </c:pt>
                <c:pt idx="539">
                  <c:v>202.5</c:v>
                </c:pt>
                <c:pt idx="540">
                  <c:v>202.5</c:v>
                </c:pt>
                <c:pt idx="541">
                  <c:v>202.5</c:v>
                </c:pt>
                <c:pt idx="542">
                  <c:v>202.5</c:v>
                </c:pt>
                <c:pt idx="543">
                  <c:v>202.5</c:v>
                </c:pt>
                <c:pt idx="544">
                  <c:v>202.5</c:v>
                </c:pt>
                <c:pt idx="545">
                  <c:v>202.5</c:v>
                </c:pt>
                <c:pt idx="546">
                  <c:v>202.5</c:v>
                </c:pt>
                <c:pt idx="547">
                  <c:v>202.5</c:v>
                </c:pt>
                <c:pt idx="548">
                  <c:v>202.5</c:v>
                </c:pt>
                <c:pt idx="549">
                  <c:v>202.5</c:v>
                </c:pt>
                <c:pt idx="550">
                  <c:v>202.5</c:v>
                </c:pt>
                <c:pt idx="551">
                  <c:v>202.5</c:v>
                </c:pt>
                <c:pt idx="552">
                  <c:v>202.5</c:v>
                </c:pt>
                <c:pt idx="553">
                  <c:v>202.5</c:v>
                </c:pt>
                <c:pt idx="554">
                  <c:v>202.5</c:v>
                </c:pt>
                <c:pt idx="555">
                  <c:v>202.5</c:v>
                </c:pt>
                <c:pt idx="556">
                  <c:v>202.5</c:v>
                </c:pt>
                <c:pt idx="557">
                  <c:v>202.5</c:v>
                </c:pt>
                <c:pt idx="558">
                  <c:v>202.5</c:v>
                </c:pt>
                <c:pt idx="559">
                  <c:v>202.5</c:v>
                </c:pt>
                <c:pt idx="560">
                  <c:v>202.5</c:v>
                </c:pt>
                <c:pt idx="561">
                  <c:v>202.5</c:v>
                </c:pt>
                <c:pt idx="562">
                  <c:v>202.5</c:v>
                </c:pt>
                <c:pt idx="563">
                  <c:v>202.5</c:v>
                </c:pt>
                <c:pt idx="564">
                  <c:v>202.5</c:v>
                </c:pt>
                <c:pt idx="565">
                  <c:v>202.5</c:v>
                </c:pt>
                <c:pt idx="566">
                  <c:v>202.5</c:v>
                </c:pt>
                <c:pt idx="567">
                  <c:v>202.5</c:v>
                </c:pt>
                <c:pt idx="568">
                  <c:v>202.5</c:v>
                </c:pt>
                <c:pt idx="569">
                  <c:v>202.5</c:v>
                </c:pt>
                <c:pt idx="570">
                  <c:v>202.5</c:v>
                </c:pt>
                <c:pt idx="571">
                  <c:v>202.5</c:v>
                </c:pt>
                <c:pt idx="572">
                  <c:v>202.5</c:v>
                </c:pt>
                <c:pt idx="573">
                  <c:v>202.5</c:v>
                </c:pt>
                <c:pt idx="574">
                  <c:v>202.5</c:v>
                </c:pt>
                <c:pt idx="575">
                  <c:v>202.5</c:v>
                </c:pt>
                <c:pt idx="576">
                  <c:v>202.5</c:v>
                </c:pt>
                <c:pt idx="577">
                  <c:v>202.5</c:v>
                </c:pt>
                <c:pt idx="578">
                  <c:v>202.5</c:v>
                </c:pt>
                <c:pt idx="579">
                  <c:v>202.5</c:v>
                </c:pt>
                <c:pt idx="580">
                  <c:v>202.5</c:v>
                </c:pt>
                <c:pt idx="581">
                  <c:v>202.5</c:v>
                </c:pt>
                <c:pt idx="582">
                  <c:v>202.5</c:v>
                </c:pt>
                <c:pt idx="583">
                  <c:v>202.5</c:v>
                </c:pt>
                <c:pt idx="584">
                  <c:v>202.5</c:v>
                </c:pt>
                <c:pt idx="585">
                  <c:v>202.5</c:v>
                </c:pt>
                <c:pt idx="586">
                  <c:v>202.5</c:v>
                </c:pt>
                <c:pt idx="587">
                  <c:v>202.5</c:v>
                </c:pt>
                <c:pt idx="588">
                  <c:v>202.5</c:v>
                </c:pt>
                <c:pt idx="589">
                  <c:v>202.5</c:v>
                </c:pt>
                <c:pt idx="590">
                  <c:v>202.5</c:v>
                </c:pt>
                <c:pt idx="591">
                  <c:v>202.5</c:v>
                </c:pt>
                <c:pt idx="592">
                  <c:v>202.5</c:v>
                </c:pt>
                <c:pt idx="593">
                  <c:v>202.5</c:v>
                </c:pt>
                <c:pt idx="594">
                  <c:v>202.5</c:v>
                </c:pt>
                <c:pt idx="595">
                  <c:v>202.5</c:v>
                </c:pt>
                <c:pt idx="596">
                  <c:v>202.5</c:v>
                </c:pt>
                <c:pt idx="597">
                  <c:v>202.5</c:v>
                </c:pt>
                <c:pt idx="598">
                  <c:v>202.5</c:v>
                </c:pt>
                <c:pt idx="599">
                  <c:v>202.5</c:v>
                </c:pt>
                <c:pt idx="600">
                  <c:v>202.5</c:v>
                </c:pt>
                <c:pt idx="601">
                  <c:v>202.5</c:v>
                </c:pt>
                <c:pt idx="602">
                  <c:v>202.5</c:v>
                </c:pt>
                <c:pt idx="603">
                  <c:v>202.5</c:v>
                </c:pt>
                <c:pt idx="604">
                  <c:v>202.5</c:v>
                </c:pt>
                <c:pt idx="605">
                  <c:v>202.5</c:v>
                </c:pt>
                <c:pt idx="606">
                  <c:v>202.5</c:v>
                </c:pt>
                <c:pt idx="607">
                  <c:v>202.5</c:v>
                </c:pt>
                <c:pt idx="608">
                  <c:v>202.5</c:v>
                </c:pt>
                <c:pt idx="609">
                  <c:v>202.5</c:v>
                </c:pt>
                <c:pt idx="610">
                  <c:v>202.5</c:v>
                </c:pt>
                <c:pt idx="611">
                  <c:v>202.5</c:v>
                </c:pt>
                <c:pt idx="612">
                  <c:v>202.5</c:v>
                </c:pt>
                <c:pt idx="613">
                  <c:v>202.5</c:v>
                </c:pt>
                <c:pt idx="614">
                  <c:v>202.5</c:v>
                </c:pt>
                <c:pt idx="615">
                  <c:v>202.5</c:v>
                </c:pt>
                <c:pt idx="616">
                  <c:v>202.5</c:v>
                </c:pt>
                <c:pt idx="617">
                  <c:v>202.5</c:v>
                </c:pt>
                <c:pt idx="618">
                  <c:v>202.5</c:v>
                </c:pt>
                <c:pt idx="619">
                  <c:v>202.5</c:v>
                </c:pt>
                <c:pt idx="620">
                  <c:v>202.5</c:v>
                </c:pt>
                <c:pt idx="621">
                  <c:v>202.5</c:v>
                </c:pt>
                <c:pt idx="622">
                  <c:v>202.5</c:v>
                </c:pt>
                <c:pt idx="623">
                  <c:v>202.5</c:v>
                </c:pt>
                <c:pt idx="624">
                  <c:v>202.5</c:v>
                </c:pt>
                <c:pt idx="625">
                  <c:v>202.5</c:v>
                </c:pt>
                <c:pt idx="626">
                  <c:v>202.5</c:v>
                </c:pt>
                <c:pt idx="627">
                  <c:v>202.5</c:v>
                </c:pt>
                <c:pt idx="628">
                  <c:v>202.5</c:v>
                </c:pt>
                <c:pt idx="629">
                  <c:v>202.5</c:v>
                </c:pt>
                <c:pt idx="630">
                  <c:v>202.5</c:v>
                </c:pt>
                <c:pt idx="631">
                  <c:v>202.5</c:v>
                </c:pt>
                <c:pt idx="632">
                  <c:v>202.5</c:v>
                </c:pt>
                <c:pt idx="633">
                  <c:v>202.5</c:v>
                </c:pt>
                <c:pt idx="634">
                  <c:v>202.5</c:v>
                </c:pt>
                <c:pt idx="635">
                  <c:v>202.5</c:v>
                </c:pt>
                <c:pt idx="636">
                  <c:v>202.5</c:v>
                </c:pt>
                <c:pt idx="637">
                  <c:v>202.5</c:v>
                </c:pt>
                <c:pt idx="638">
                  <c:v>202.5</c:v>
                </c:pt>
                <c:pt idx="639">
                  <c:v>202.5</c:v>
                </c:pt>
                <c:pt idx="640">
                  <c:v>202.5</c:v>
                </c:pt>
                <c:pt idx="641">
                  <c:v>202.5</c:v>
                </c:pt>
                <c:pt idx="642">
                  <c:v>202.5</c:v>
                </c:pt>
                <c:pt idx="643">
                  <c:v>202.5</c:v>
                </c:pt>
                <c:pt idx="644">
                  <c:v>202.5</c:v>
                </c:pt>
                <c:pt idx="645">
                  <c:v>202.5</c:v>
                </c:pt>
                <c:pt idx="646">
                  <c:v>202.5</c:v>
                </c:pt>
                <c:pt idx="647">
                  <c:v>202.5</c:v>
                </c:pt>
                <c:pt idx="648">
                  <c:v>202.5</c:v>
                </c:pt>
                <c:pt idx="649">
                  <c:v>202.5</c:v>
                </c:pt>
                <c:pt idx="650">
                  <c:v>202.5</c:v>
                </c:pt>
                <c:pt idx="651">
                  <c:v>202.5</c:v>
                </c:pt>
                <c:pt idx="652">
                  <c:v>202.5</c:v>
                </c:pt>
                <c:pt idx="653">
                  <c:v>202.5</c:v>
                </c:pt>
                <c:pt idx="654">
                  <c:v>202.5</c:v>
                </c:pt>
                <c:pt idx="655">
                  <c:v>202.5</c:v>
                </c:pt>
                <c:pt idx="656">
                  <c:v>202.5</c:v>
                </c:pt>
                <c:pt idx="657">
                  <c:v>202.5</c:v>
                </c:pt>
                <c:pt idx="658">
                  <c:v>202.5</c:v>
                </c:pt>
                <c:pt idx="659">
                  <c:v>202.5</c:v>
                </c:pt>
                <c:pt idx="660">
                  <c:v>202.5</c:v>
                </c:pt>
                <c:pt idx="661">
                  <c:v>202.5</c:v>
                </c:pt>
                <c:pt idx="662">
                  <c:v>202.5</c:v>
                </c:pt>
                <c:pt idx="663">
                  <c:v>202.5</c:v>
                </c:pt>
                <c:pt idx="664">
                  <c:v>202.5</c:v>
                </c:pt>
                <c:pt idx="665">
                  <c:v>202.5</c:v>
                </c:pt>
                <c:pt idx="666">
                  <c:v>202.5</c:v>
                </c:pt>
                <c:pt idx="667">
                  <c:v>202.5</c:v>
                </c:pt>
                <c:pt idx="668">
                  <c:v>202.5</c:v>
                </c:pt>
                <c:pt idx="669">
                  <c:v>202.5</c:v>
                </c:pt>
                <c:pt idx="670">
                  <c:v>202.5</c:v>
                </c:pt>
                <c:pt idx="671">
                  <c:v>202.5</c:v>
                </c:pt>
                <c:pt idx="672">
                  <c:v>202.5</c:v>
                </c:pt>
                <c:pt idx="673">
                  <c:v>202.5</c:v>
                </c:pt>
                <c:pt idx="674">
                  <c:v>202.5</c:v>
                </c:pt>
                <c:pt idx="675">
                  <c:v>202.5</c:v>
                </c:pt>
                <c:pt idx="676">
                  <c:v>202.5</c:v>
                </c:pt>
                <c:pt idx="677">
                  <c:v>202.5</c:v>
                </c:pt>
                <c:pt idx="678">
                  <c:v>202.5</c:v>
                </c:pt>
                <c:pt idx="679">
                  <c:v>202.5</c:v>
                </c:pt>
                <c:pt idx="680">
                  <c:v>202.5</c:v>
                </c:pt>
                <c:pt idx="681">
                  <c:v>202.5</c:v>
                </c:pt>
                <c:pt idx="682">
                  <c:v>202.5</c:v>
                </c:pt>
                <c:pt idx="683">
                  <c:v>202.5</c:v>
                </c:pt>
                <c:pt idx="684">
                  <c:v>202.5</c:v>
                </c:pt>
                <c:pt idx="685">
                  <c:v>202.5</c:v>
                </c:pt>
                <c:pt idx="686">
                  <c:v>202.5</c:v>
                </c:pt>
                <c:pt idx="687">
                  <c:v>202.5</c:v>
                </c:pt>
                <c:pt idx="688">
                  <c:v>202.5</c:v>
                </c:pt>
                <c:pt idx="689">
                  <c:v>202.5</c:v>
                </c:pt>
                <c:pt idx="690">
                  <c:v>202.5</c:v>
                </c:pt>
                <c:pt idx="691">
                  <c:v>202.5</c:v>
                </c:pt>
                <c:pt idx="692">
                  <c:v>202.5</c:v>
                </c:pt>
                <c:pt idx="693">
                  <c:v>202.5</c:v>
                </c:pt>
                <c:pt idx="694">
                  <c:v>202.5</c:v>
                </c:pt>
                <c:pt idx="695">
                  <c:v>202.5</c:v>
                </c:pt>
                <c:pt idx="696">
                  <c:v>202.5</c:v>
                </c:pt>
                <c:pt idx="697">
                  <c:v>202.5</c:v>
                </c:pt>
                <c:pt idx="698">
                  <c:v>202.5</c:v>
                </c:pt>
                <c:pt idx="699">
                  <c:v>202.5</c:v>
                </c:pt>
                <c:pt idx="700">
                  <c:v>202.5</c:v>
                </c:pt>
                <c:pt idx="701">
                  <c:v>202.5</c:v>
                </c:pt>
                <c:pt idx="702">
                  <c:v>202.5</c:v>
                </c:pt>
                <c:pt idx="703">
                  <c:v>202.5</c:v>
                </c:pt>
                <c:pt idx="704">
                  <c:v>202.5</c:v>
                </c:pt>
                <c:pt idx="705">
                  <c:v>202.5</c:v>
                </c:pt>
                <c:pt idx="706">
                  <c:v>202.5</c:v>
                </c:pt>
                <c:pt idx="707">
                  <c:v>202.5</c:v>
                </c:pt>
                <c:pt idx="708">
                  <c:v>202.5</c:v>
                </c:pt>
                <c:pt idx="709">
                  <c:v>202.5</c:v>
                </c:pt>
                <c:pt idx="710">
                  <c:v>202.5</c:v>
                </c:pt>
                <c:pt idx="711">
                  <c:v>202.5</c:v>
                </c:pt>
                <c:pt idx="712">
                  <c:v>202.5</c:v>
                </c:pt>
                <c:pt idx="713">
                  <c:v>202.5</c:v>
                </c:pt>
                <c:pt idx="714">
                  <c:v>202.5</c:v>
                </c:pt>
                <c:pt idx="715">
                  <c:v>202.5</c:v>
                </c:pt>
                <c:pt idx="716">
                  <c:v>202.5</c:v>
                </c:pt>
                <c:pt idx="717">
                  <c:v>202.5</c:v>
                </c:pt>
                <c:pt idx="718">
                  <c:v>202.5</c:v>
                </c:pt>
                <c:pt idx="719">
                  <c:v>202.5</c:v>
                </c:pt>
                <c:pt idx="720">
                  <c:v>202.5</c:v>
                </c:pt>
                <c:pt idx="721">
                  <c:v>202.5</c:v>
                </c:pt>
                <c:pt idx="722">
                  <c:v>202.5</c:v>
                </c:pt>
                <c:pt idx="723">
                  <c:v>202.5</c:v>
                </c:pt>
                <c:pt idx="724">
                  <c:v>202.5</c:v>
                </c:pt>
                <c:pt idx="725">
                  <c:v>202.5</c:v>
                </c:pt>
                <c:pt idx="726">
                  <c:v>202.5</c:v>
                </c:pt>
                <c:pt idx="727">
                  <c:v>202.5</c:v>
                </c:pt>
                <c:pt idx="728">
                  <c:v>202.5</c:v>
                </c:pt>
                <c:pt idx="729">
                  <c:v>202.5</c:v>
                </c:pt>
                <c:pt idx="730">
                  <c:v>202.5</c:v>
                </c:pt>
                <c:pt idx="731">
                  <c:v>202.5</c:v>
                </c:pt>
                <c:pt idx="732">
                  <c:v>202.5</c:v>
                </c:pt>
                <c:pt idx="733">
                  <c:v>202.5</c:v>
                </c:pt>
                <c:pt idx="734">
                  <c:v>202.5</c:v>
                </c:pt>
                <c:pt idx="735">
                  <c:v>202.5</c:v>
                </c:pt>
                <c:pt idx="736">
                  <c:v>202.5</c:v>
                </c:pt>
                <c:pt idx="737">
                  <c:v>202.5</c:v>
                </c:pt>
                <c:pt idx="738">
                  <c:v>202.5</c:v>
                </c:pt>
                <c:pt idx="739">
                  <c:v>202.5</c:v>
                </c:pt>
                <c:pt idx="740">
                  <c:v>202.5</c:v>
                </c:pt>
                <c:pt idx="741">
                  <c:v>202.5</c:v>
                </c:pt>
                <c:pt idx="742">
                  <c:v>202.5</c:v>
                </c:pt>
                <c:pt idx="743">
                  <c:v>202.5</c:v>
                </c:pt>
                <c:pt idx="744">
                  <c:v>202.5</c:v>
                </c:pt>
                <c:pt idx="745">
                  <c:v>202.5</c:v>
                </c:pt>
                <c:pt idx="746">
                  <c:v>202.5</c:v>
                </c:pt>
                <c:pt idx="747">
                  <c:v>202.5</c:v>
                </c:pt>
                <c:pt idx="748">
                  <c:v>202.5</c:v>
                </c:pt>
                <c:pt idx="749">
                  <c:v>202.5</c:v>
                </c:pt>
                <c:pt idx="750">
                  <c:v>202.5</c:v>
                </c:pt>
                <c:pt idx="751">
                  <c:v>202.5</c:v>
                </c:pt>
                <c:pt idx="752">
                  <c:v>202.5</c:v>
                </c:pt>
                <c:pt idx="753">
                  <c:v>202.5</c:v>
                </c:pt>
                <c:pt idx="754">
                  <c:v>202.5</c:v>
                </c:pt>
                <c:pt idx="755">
                  <c:v>202.5</c:v>
                </c:pt>
                <c:pt idx="756">
                  <c:v>202.5</c:v>
                </c:pt>
                <c:pt idx="757">
                  <c:v>202.5</c:v>
                </c:pt>
                <c:pt idx="758">
                  <c:v>202.5</c:v>
                </c:pt>
                <c:pt idx="759">
                  <c:v>202.5</c:v>
                </c:pt>
                <c:pt idx="760">
                  <c:v>202.5</c:v>
                </c:pt>
                <c:pt idx="761">
                  <c:v>202.5</c:v>
                </c:pt>
                <c:pt idx="762">
                  <c:v>202.5</c:v>
                </c:pt>
                <c:pt idx="763">
                  <c:v>202.5</c:v>
                </c:pt>
                <c:pt idx="764">
                  <c:v>202.5</c:v>
                </c:pt>
                <c:pt idx="765">
                  <c:v>202.5</c:v>
                </c:pt>
                <c:pt idx="766">
                  <c:v>202.5</c:v>
                </c:pt>
                <c:pt idx="767">
                  <c:v>202.5</c:v>
                </c:pt>
                <c:pt idx="768">
                  <c:v>202.5</c:v>
                </c:pt>
                <c:pt idx="769">
                  <c:v>202.5</c:v>
                </c:pt>
                <c:pt idx="770">
                  <c:v>202.5</c:v>
                </c:pt>
                <c:pt idx="771">
                  <c:v>202.5</c:v>
                </c:pt>
                <c:pt idx="772">
                  <c:v>202.5</c:v>
                </c:pt>
                <c:pt idx="773">
                  <c:v>202.5</c:v>
                </c:pt>
                <c:pt idx="774">
                  <c:v>202.5</c:v>
                </c:pt>
                <c:pt idx="775">
                  <c:v>202.5</c:v>
                </c:pt>
                <c:pt idx="776">
                  <c:v>202.5</c:v>
                </c:pt>
                <c:pt idx="777">
                  <c:v>202.5</c:v>
                </c:pt>
                <c:pt idx="778">
                  <c:v>202.5</c:v>
                </c:pt>
                <c:pt idx="779">
                  <c:v>202.5</c:v>
                </c:pt>
                <c:pt idx="780">
                  <c:v>202.5</c:v>
                </c:pt>
                <c:pt idx="781">
                  <c:v>202.5</c:v>
                </c:pt>
                <c:pt idx="782">
                  <c:v>202.5</c:v>
                </c:pt>
                <c:pt idx="783">
                  <c:v>202.5</c:v>
                </c:pt>
                <c:pt idx="784">
                  <c:v>202.5</c:v>
                </c:pt>
                <c:pt idx="785">
                  <c:v>202.5</c:v>
                </c:pt>
                <c:pt idx="786">
                  <c:v>202.5</c:v>
                </c:pt>
                <c:pt idx="787">
                  <c:v>202.5</c:v>
                </c:pt>
              </c:numCache>
            </c:numRef>
          </c:yVal>
          <c:smooth val="1"/>
        </c:ser>
        <c:dLbls>
          <c:showLegendKey val="0"/>
          <c:showVal val="0"/>
          <c:showCatName val="0"/>
          <c:showSerName val="0"/>
          <c:showPercent val="0"/>
          <c:showBubbleSize val="0"/>
        </c:dLbls>
        <c:axId val="344169176"/>
        <c:axId val="344169568"/>
      </c:scatterChart>
      <c:valAx>
        <c:axId val="344169176"/>
        <c:scaling>
          <c:orientation val="minMax"/>
          <c:max val="42277"/>
          <c:min val="41480"/>
        </c:scaling>
        <c:delete val="0"/>
        <c:axPos val="b"/>
        <c:numFmt formatCode="[$-C09]\ mmm\ yyyy;@" sourceLinked="0"/>
        <c:majorTickMark val="none"/>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4169568"/>
        <c:crosses val="autoZero"/>
        <c:crossBetween val="midCat"/>
        <c:majorUnit val="30"/>
        <c:minorUnit val="5"/>
      </c:valAx>
      <c:valAx>
        <c:axId val="344169568"/>
        <c:scaling>
          <c:orientation val="minMax"/>
          <c:max val="25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TJ per 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416917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1"/>
          <c:tx>
            <c:strRef>
              <c:f>'Fig 2.16'!$D$34</c:f>
              <c:strCache>
                <c:ptCount val="1"/>
                <c:pt idx="0">
                  <c:v>Throughput</c:v>
                </c:pt>
              </c:strCache>
            </c:strRef>
          </c:tx>
          <c:spPr>
            <a:solidFill>
              <a:schemeClr val="accent1"/>
            </a:solidFill>
            <a:ln>
              <a:noFill/>
            </a:ln>
            <a:effectLst/>
          </c:spPr>
          <c:invertIfNegative val="0"/>
          <c:cat>
            <c:strRef>
              <c:f>'Fig 2.16'!$E$32:$K$32</c:f>
              <c:strCache>
                <c:ptCount val="7"/>
                <c:pt idx="0">
                  <c:v>2008-09</c:v>
                </c:pt>
                <c:pt idx="1">
                  <c:v>2009-10</c:v>
                </c:pt>
                <c:pt idx="2">
                  <c:v>2010-11</c:v>
                </c:pt>
                <c:pt idx="3">
                  <c:v>2011-12</c:v>
                </c:pt>
                <c:pt idx="4">
                  <c:v>2012-13</c:v>
                </c:pt>
                <c:pt idx="5">
                  <c:v>2013-14</c:v>
                </c:pt>
                <c:pt idx="6">
                  <c:v>2014-15</c:v>
                </c:pt>
              </c:strCache>
            </c:strRef>
          </c:cat>
          <c:val>
            <c:numRef>
              <c:f>'Fig 2.16'!$E$34:$K$34</c:f>
              <c:numCache>
                <c:formatCode>0.0</c:formatCode>
                <c:ptCount val="7"/>
                <c:pt idx="0">
                  <c:v>40.015211663795014</c:v>
                </c:pt>
                <c:pt idx="1">
                  <c:v>41.64765824463246</c:v>
                </c:pt>
                <c:pt idx="2">
                  <c:v>39.694223000000001</c:v>
                </c:pt>
                <c:pt idx="3">
                  <c:v>40.020382000000005</c:v>
                </c:pt>
                <c:pt idx="4">
                  <c:v>40.517036499999989</c:v>
                </c:pt>
                <c:pt idx="5">
                  <c:v>39.618959049999994</c:v>
                </c:pt>
                <c:pt idx="6">
                  <c:v>39.241900000000008</c:v>
                </c:pt>
              </c:numCache>
            </c:numRef>
          </c:val>
        </c:ser>
        <c:dLbls>
          <c:showLegendKey val="0"/>
          <c:showVal val="0"/>
          <c:showCatName val="0"/>
          <c:showSerName val="0"/>
          <c:showPercent val="0"/>
          <c:showBubbleSize val="0"/>
        </c:dLbls>
        <c:gapWidth val="150"/>
        <c:axId val="344170352"/>
        <c:axId val="344170744"/>
      </c:barChart>
      <c:lineChart>
        <c:grouping val="standard"/>
        <c:varyColors val="0"/>
        <c:ser>
          <c:idx val="1"/>
          <c:order val="0"/>
          <c:tx>
            <c:strRef>
              <c:f>'Fig 2.16'!$D$33</c:f>
              <c:strCache>
                <c:ptCount val="1"/>
                <c:pt idx="0">
                  <c:v>Capacity</c:v>
                </c:pt>
              </c:strCache>
            </c:strRef>
          </c:tx>
          <c:spPr>
            <a:ln w="28575" cap="rnd">
              <a:solidFill>
                <a:schemeClr val="accent2"/>
              </a:solidFill>
              <a:round/>
            </a:ln>
            <a:effectLst/>
          </c:spPr>
          <c:marker>
            <c:symbol val="none"/>
          </c:marker>
          <c:cat>
            <c:strRef>
              <c:f>'Fig 2.16'!$E$32:$K$32</c:f>
              <c:strCache>
                <c:ptCount val="7"/>
                <c:pt idx="0">
                  <c:v>2008-09</c:v>
                </c:pt>
                <c:pt idx="1">
                  <c:v>2009-10</c:v>
                </c:pt>
                <c:pt idx="2">
                  <c:v>2010-11</c:v>
                </c:pt>
                <c:pt idx="3">
                  <c:v>2011-12</c:v>
                </c:pt>
                <c:pt idx="4">
                  <c:v>2012-13</c:v>
                </c:pt>
                <c:pt idx="5">
                  <c:v>2013-14</c:v>
                </c:pt>
                <c:pt idx="6">
                  <c:v>2014-15</c:v>
                </c:pt>
              </c:strCache>
            </c:strRef>
          </c:cat>
          <c:val>
            <c:numRef>
              <c:f>'Fig 2.16'!$E$33:$K$33</c:f>
              <c:numCache>
                <c:formatCode>0.0</c:formatCode>
                <c:ptCount val="7"/>
                <c:pt idx="0">
                  <c:v>41.555</c:v>
                </c:pt>
                <c:pt idx="1">
                  <c:v>54.75</c:v>
                </c:pt>
                <c:pt idx="2">
                  <c:v>54.75</c:v>
                </c:pt>
                <c:pt idx="3">
                  <c:v>54.75</c:v>
                </c:pt>
                <c:pt idx="4">
                  <c:v>56.575000000000003</c:v>
                </c:pt>
                <c:pt idx="5">
                  <c:v>56.575000000000003</c:v>
                </c:pt>
                <c:pt idx="6">
                  <c:v>72.146099999999947</c:v>
                </c:pt>
              </c:numCache>
            </c:numRef>
          </c:val>
          <c:smooth val="0"/>
        </c:ser>
        <c:dLbls>
          <c:showLegendKey val="0"/>
          <c:showVal val="0"/>
          <c:showCatName val="0"/>
          <c:showSerName val="0"/>
          <c:showPercent val="0"/>
          <c:showBubbleSize val="0"/>
        </c:dLbls>
        <c:marker val="1"/>
        <c:smooth val="0"/>
        <c:axId val="344170352"/>
        <c:axId val="344170744"/>
      </c:lineChart>
      <c:catAx>
        <c:axId val="344170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4170744"/>
        <c:crosses val="autoZero"/>
        <c:auto val="1"/>
        <c:lblAlgn val="ctr"/>
        <c:lblOffset val="100"/>
        <c:noMultiLvlLbl val="0"/>
      </c:catAx>
      <c:valAx>
        <c:axId val="3441707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PJ per annum</a:t>
                </a:r>
              </a:p>
            </c:rich>
          </c:tx>
          <c:layout>
            <c:manualLayout>
              <c:xMode val="edge"/>
              <c:yMode val="edge"/>
              <c:x val="1.8451664194821679E-2"/>
              <c:y val="0.3003365133514481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4170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2.17'!$E$32</c:f>
              <c:strCache>
                <c:ptCount val="1"/>
                <c:pt idx="0">
                  <c:v>Injections</c:v>
                </c:pt>
              </c:strCache>
            </c:strRef>
          </c:tx>
          <c:spPr>
            <a:solidFill>
              <a:schemeClr val="accent1"/>
            </a:solidFill>
            <a:ln>
              <a:solidFill>
                <a:schemeClr val="bg1"/>
              </a:solidFill>
            </a:ln>
            <a:effectLst/>
          </c:spPr>
          <c:invertIfNegative val="0"/>
          <c:cat>
            <c:numRef>
              <c:f>'Fig 2.17'!$D$33:$D$58</c:f>
              <c:numCache>
                <c:formatCode>mmm\ yyyy</c:formatCode>
                <c:ptCount val="26"/>
                <c:pt idx="0">
                  <c:v>41487</c:v>
                </c:pt>
                <c:pt idx="1">
                  <c:v>41518</c:v>
                </c:pt>
                <c:pt idx="2">
                  <c:v>41548</c:v>
                </c:pt>
                <c:pt idx="3">
                  <c:v>41579</c:v>
                </c:pt>
                <c:pt idx="4">
                  <c:v>41609</c:v>
                </c:pt>
                <c:pt idx="5">
                  <c:v>41640</c:v>
                </c:pt>
                <c:pt idx="6">
                  <c:v>41671</c:v>
                </c:pt>
                <c:pt idx="7">
                  <c:v>41699</c:v>
                </c:pt>
                <c:pt idx="8">
                  <c:v>41730</c:v>
                </c:pt>
                <c:pt idx="9">
                  <c:v>41760</c:v>
                </c:pt>
                <c:pt idx="10">
                  <c:v>41791</c:v>
                </c:pt>
                <c:pt idx="11">
                  <c:v>41821</c:v>
                </c:pt>
                <c:pt idx="12">
                  <c:v>41852</c:v>
                </c:pt>
                <c:pt idx="13">
                  <c:v>41883</c:v>
                </c:pt>
                <c:pt idx="14">
                  <c:v>41913</c:v>
                </c:pt>
                <c:pt idx="15">
                  <c:v>41944</c:v>
                </c:pt>
                <c:pt idx="16">
                  <c:v>41974</c:v>
                </c:pt>
                <c:pt idx="17">
                  <c:v>42005</c:v>
                </c:pt>
                <c:pt idx="18">
                  <c:v>42036</c:v>
                </c:pt>
                <c:pt idx="19">
                  <c:v>42064</c:v>
                </c:pt>
                <c:pt idx="20">
                  <c:v>42095</c:v>
                </c:pt>
                <c:pt idx="21">
                  <c:v>42125</c:v>
                </c:pt>
                <c:pt idx="22">
                  <c:v>42156</c:v>
                </c:pt>
                <c:pt idx="23">
                  <c:v>42186</c:v>
                </c:pt>
                <c:pt idx="24">
                  <c:v>42217</c:v>
                </c:pt>
                <c:pt idx="25">
                  <c:v>42248</c:v>
                </c:pt>
              </c:numCache>
            </c:numRef>
          </c:cat>
          <c:val>
            <c:numRef>
              <c:f>'Fig 2.17'!$E$33:$E$58</c:f>
              <c:numCache>
                <c:formatCode>#,##0</c:formatCode>
                <c:ptCount val="26"/>
                <c:pt idx="0">
                  <c:v>1323.3</c:v>
                </c:pt>
                <c:pt idx="1">
                  <c:v>1976.2999999999997</c:v>
                </c:pt>
                <c:pt idx="2">
                  <c:v>1586.2999999999997</c:v>
                </c:pt>
                <c:pt idx="3">
                  <c:v>1567.3</c:v>
                </c:pt>
                <c:pt idx="4">
                  <c:v>832.19999999999993</c:v>
                </c:pt>
                <c:pt idx="5">
                  <c:v>35.5</c:v>
                </c:pt>
                <c:pt idx="6">
                  <c:v>18.100000000000001</c:v>
                </c:pt>
                <c:pt idx="7">
                  <c:v>135.1</c:v>
                </c:pt>
                <c:pt idx="8">
                  <c:v>171.79999999999995</c:v>
                </c:pt>
                <c:pt idx="9">
                  <c:v>235</c:v>
                </c:pt>
                <c:pt idx="10">
                  <c:v>560.5</c:v>
                </c:pt>
                <c:pt idx="11">
                  <c:v>346.7</c:v>
                </c:pt>
                <c:pt idx="12">
                  <c:v>231.79999999999998</c:v>
                </c:pt>
                <c:pt idx="13">
                  <c:v>410.7</c:v>
                </c:pt>
                <c:pt idx="14">
                  <c:v>682.10000000000014</c:v>
                </c:pt>
                <c:pt idx="15">
                  <c:v>288.7</c:v>
                </c:pt>
                <c:pt idx="16">
                  <c:v>496.09999999999997</c:v>
                </c:pt>
                <c:pt idx="17">
                  <c:v>620.10000000000014</c:v>
                </c:pt>
                <c:pt idx="18">
                  <c:v>658.69999999999982</c:v>
                </c:pt>
                <c:pt idx="19">
                  <c:v>708.80000000000018</c:v>
                </c:pt>
                <c:pt idx="20">
                  <c:v>179.9</c:v>
                </c:pt>
                <c:pt idx="21">
                  <c:v>437.2</c:v>
                </c:pt>
                <c:pt idx="22">
                  <c:v>91.200000000000017</c:v>
                </c:pt>
                <c:pt idx="23">
                  <c:v>114.8</c:v>
                </c:pt>
                <c:pt idx="24">
                  <c:v>55.9</c:v>
                </c:pt>
                <c:pt idx="25">
                  <c:v>253.6</c:v>
                </c:pt>
              </c:numCache>
            </c:numRef>
          </c:val>
        </c:ser>
        <c:ser>
          <c:idx val="1"/>
          <c:order val="1"/>
          <c:tx>
            <c:strRef>
              <c:f>'Fig 2.17'!$F$32</c:f>
              <c:strCache>
                <c:ptCount val="1"/>
                <c:pt idx="0">
                  <c:v>Withdrawals</c:v>
                </c:pt>
              </c:strCache>
            </c:strRef>
          </c:tx>
          <c:spPr>
            <a:solidFill>
              <a:schemeClr val="accent2"/>
            </a:solidFill>
            <a:ln>
              <a:solidFill>
                <a:schemeClr val="bg1"/>
              </a:solidFill>
            </a:ln>
            <a:effectLst/>
          </c:spPr>
          <c:invertIfNegative val="0"/>
          <c:cat>
            <c:numRef>
              <c:f>'Fig 2.17'!$D$33:$D$58</c:f>
              <c:numCache>
                <c:formatCode>mmm\ yyyy</c:formatCode>
                <c:ptCount val="26"/>
                <c:pt idx="0">
                  <c:v>41487</c:v>
                </c:pt>
                <c:pt idx="1">
                  <c:v>41518</c:v>
                </c:pt>
                <c:pt idx="2">
                  <c:v>41548</c:v>
                </c:pt>
                <c:pt idx="3">
                  <c:v>41579</c:v>
                </c:pt>
                <c:pt idx="4">
                  <c:v>41609</c:v>
                </c:pt>
                <c:pt idx="5">
                  <c:v>41640</c:v>
                </c:pt>
                <c:pt idx="6">
                  <c:v>41671</c:v>
                </c:pt>
                <c:pt idx="7">
                  <c:v>41699</c:v>
                </c:pt>
                <c:pt idx="8">
                  <c:v>41730</c:v>
                </c:pt>
                <c:pt idx="9">
                  <c:v>41760</c:v>
                </c:pt>
                <c:pt idx="10">
                  <c:v>41791</c:v>
                </c:pt>
                <c:pt idx="11">
                  <c:v>41821</c:v>
                </c:pt>
                <c:pt idx="12">
                  <c:v>41852</c:v>
                </c:pt>
                <c:pt idx="13">
                  <c:v>41883</c:v>
                </c:pt>
                <c:pt idx="14">
                  <c:v>41913</c:v>
                </c:pt>
                <c:pt idx="15">
                  <c:v>41944</c:v>
                </c:pt>
                <c:pt idx="16">
                  <c:v>41974</c:v>
                </c:pt>
                <c:pt idx="17">
                  <c:v>42005</c:v>
                </c:pt>
                <c:pt idx="18">
                  <c:v>42036</c:v>
                </c:pt>
                <c:pt idx="19">
                  <c:v>42064</c:v>
                </c:pt>
                <c:pt idx="20">
                  <c:v>42095</c:v>
                </c:pt>
                <c:pt idx="21">
                  <c:v>42125</c:v>
                </c:pt>
                <c:pt idx="22">
                  <c:v>42156</c:v>
                </c:pt>
                <c:pt idx="23">
                  <c:v>42186</c:v>
                </c:pt>
                <c:pt idx="24">
                  <c:v>42217</c:v>
                </c:pt>
                <c:pt idx="25">
                  <c:v>42248</c:v>
                </c:pt>
              </c:numCache>
            </c:numRef>
          </c:cat>
          <c:val>
            <c:numRef>
              <c:f>'Fig 2.17'!$F$33:$F$58</c:f>
              <c:numCache>
                <c:formatCode>#,##0</c:formatCode>
                <c:ptCount val="26"/>
                <c:pt idx="0">
                  <c:v>-38.1</c:v>
                </c:pt>
                <c:pt idx="1">
                  <c:v>-52.900000000000006</c:v>
                </c:pt>
                <c:pt idx="2">
                  <c:v>-57.100000000000009</c:v>
                </c:pt>
                <c:pt idx="3">
                  <c:v>-127.3</c:v>
                </c:pt>
                <c:pt idx="4">
                  <c:v>-335.40000000000009</c:v>
                </c:pt>
                <c:pt idx="5">
                  <c:v>-128.80000000000001</c:v>
                </c:pt>
                <c:pt idx="6">
                  <c:v>-228.50000000000003</c:v>
                </c:pt>
                <c:pt idx="7">
                  <c:v>-132.19999999999999</c:v>
                </c:pt>
                <c:pt idx="8">
                  <c:v>-307.2</c:v>
                </c:pt>
                <c:pt idx="9">
                  <c:v>-407.69999999999993</c:v>
                </c:pt>
                <c:pt idx="10">
                  <c:v>-224.09999999999985</c:v>
                </c:pt>
                <c:pt idx="11">
                  <c:v>-492.69999999999987</c:v>
                </c:pt>
                <c:pt idx="12">
                  <c:v>-244.2</c:v>
                </c:pt>
                <c:pt idx="13">
                  <c:v>-121.19999999999996</c:v>
                </c:pt>
                <c:pt idx="14">
                  <c:v>-5.0999999999999996</c:v>
                </c:pt>
                <c:pt idx="15">
                  <c:v>-142.80000000000001</c:v>
                </c:pt>
                <c:pt idx="16">
                  <c:v>-83.40000000000002</c:v>
                </c:pt>
                <c:pt idx="17">
                  <c:v>-243.20000000000005</c:v>
                </c:pt>
                <c:pt idx="18">
                  <c:v>-146.4</c:v>
                </c:pt>
                <c:pt idx="19">
                  <c:v>-52.3</c:v>
                </c:pt>
                <c:pt idx="20">
                  <c:v>-38.1</c:v>
                </c:pt>
                <c:pt idx="21">
                  <c:v>-348</c:v>
                </c:pt>
                <c:pt idx="22">
                  <c:v>-60.20000000000001</c:v>
                </c:pt>
                <c:pt idx="23">
                  <c:v>-77.399999999999991</c:v>
                </c:pt>
                <c:pt idx="24">
                  <c:v>-45.399999999999991</c:v>
                </c:pt>
                <c:pt idx="25">
                  <c:v>-100.9</c:v>
                </c:pt>
              </c:numCache>
            </c:numRef>
          </c:val>
        </c:ser>
        <c:dLbls>
          <c:showLegendKey val="0"/>
          <c:showVal val="0"/>
          <c:showCatName val="0"/>
          <c:showSerName val="0"/>
          <c:showPercent val="0"/>
          <c:showBubbleSize val="0"/>
        </c:dLbls>
        <c:gapWidth val="0"/>
        <c:overlap val="100"/>
        <c:axId val="344171528"/>
        <c:axId val="344171920"/>
      </c:barChart>
      <c:dateAx>
        <c:axId val="344171528"/>
        <c:scaling>
          <c:orientation val="minMax"/>
        </c:scaling>
        <c:delete val="0"/>
        <c:axPos val="b"/>
        <c:numFmt formatCode="mmm\ yy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4171920"/>
        <c:crosses val="autoZero"/>
        <c:auto val="1"/>
        <c:lblOffset val="100"/>
        <c:baseTimeUnit val="months"/>
        <c:majorUnit val="1"/>
        <c:majorTimeUnit val="months"/>
      </c:dateAx>
      <c:valAx>
        <c:axId val="344171920"/>
        <c:scaling>
          <c:orientation val="minMax"/>
          <c:max val="2000"/>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TJ per month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4171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03813227226141"/>
          <c:y val="3.2884902840059793E-2"/>
          <c:w val="0.78259872189063728"/>
          <c:h val="0.75950496098301612"/>
        </c:manualLayout>
      </c:layout>
      <c:barChart>
        <c:barDir val="col"/>
        <c:grouping val="clustered"/>
        <c:varyColors val="0"/>
        <c:ser>
          <c:idx val="0"/>
          <c:order val="0"/>
          <c:tx>
            <c:strRef>
              <c:f>'Fig 2.18'!$D$33</c:f>
              <c:strCache>
                <c:ptCount val="1"/>
                <c:pt idx="0">
                  <c:v>Annual LNG exports (LHS)</c:v>
                </c:pt>
              </c:strCache>
            </c:strRef>
          </c:tx>
          <c:spPr>
            <a:solidFill>
              <a:schemeClr val="accent1"/>
            </a:solidFill>
            <a:ln>
              <a:noFill/>
            </a:ln>
            <a:effectLst/>
          </c:spPr>
          <c:invertIfNegative val="0"/>
          <c:cat>
            <c:strRef>
              <c:f>'Fig 2.18'!$E$32:$AD$32</c:f>
              <c:strCache>
                <c:ptCount val="26"/>
                <c:pt idx="0">
                  <c:v>1989-90</c:v>
                </c:pt>
                <c:pt idx="1">
                  <c:v>1990-91</c:v>
                </c:pt>
                <c:pt idx="2">
                  <c:v>1991-92</c:v>
                </c:pt>
                <c:pt idx="3">
                  <c:v>1992-93</c:v>
                </c:pt>
                <c:pt idx="4">
                  <c:v>1993-94</c:v>
                </c:pt>
                <c:pt idx="5">
                  <c:v>1994-95</c:v>
                </c:pt>
                <c:pt idx="6">
                  <c:v>1995-96</c:v>
                </c:pt>
                <c:pt idx="7">
                  <c:v>1996-97</c:v>
                </c:pt>
                <c:pt idx="8">
                  <c:v>1997-98</c:v>
                </c:pt>
                <c:pt idx="9">
                  <c:v>1998-99</c:v>
                </c:pt>
                <c:pt idx="10">
                  <c:v>1999-00</c:v>
                </c:pt>
                <c:pt idx="11">
                  <c:v>2000-01</c:v>
                </c:pt>
                <c:pt idx="12">
                  <c:v>2001-02</c:v>
                </c:pt>
                <c:pt idx="13">
                  <c:v>2002-03</c:v>
                </c:pt>
                <c:pt idx="14">
                  <c:v>2003-04</c:v>
                </c:pt>
                <c:pt idx="15">
                  <c:v>2004-05</c:v>
                </c:pt>
                <c:pt idx="16">
                  <c:v>2005-06</c:v>
                </c:pt>
                <c:pt idx="17">
                  <c:v>2006-07</c:v>
                </c:pt>
                <c:pt idx="18">
                  <c:v>2007-08</c:v>
                </c:pt>
                <c:pt idx="19">
                  <c:v>2008-09</c:v>
                </c:pt>
                <c:pt idx="20">
                  <c:v>2009-10</c:v>
                </c:pt>
                <c:pt idx="21">
                  <c:v>2010-11</c:v>
                </c:pt>
                <c:pt idx="22">
                  <c:v>2011-12</c:v>
                </c:pt>
                <c:pt idx="23">
                  <c:v>2012-13</c:v>
                </c:pt>
                <c:pt idx="24">
                  <c:v>2013-14</c:v>
                </c:pt>
                <c:pt idx="25">
                  <c:v>2014-15</c:v>
                </c:pt>
              </c:strCache>
            </c:strRef>
          </c:cat>
          <c:val>
            <c:numRef>
              <c:f>'Fig 2.18'!$E$33:$AD$33</c:f>
              <c:numCache>
                <c:formatCode>_-* #,##0.0_-;\-* #,##0.0_-;_-* "-"??_-;_-@_-</c:formatCode>
                <c:ptCount val="26"/>
                <c:pt idx="0">
                  <c:v>121.25407174440001</c:v>
                </c:pt>
                <c:pt idx="1">
                  <c:v>215.26485827637001</c:v>
                </c:pt>
                <c:pt idx="2">
                  <c:v>255.73855502999999</c:v>
                </c:pt>
                <c:pt idx="3">
                  <c:v>296.20589268774006</c:v>
                </c:pt>
                <c:pt idx="4">
                  <c:v>344.97404817056997</c:v>
                </c:pt>
                <c:pt idx="5">
                  <c:v>414.51995872875</c:v>
                </c:pt>
                <c:pt idx="6">
                  <c:v>442.08498881736</c:v>
                </c:pt>
                <c:pt idx="7">
                  <c:v>431.27145974934001</c:v>
                </c:pt>
                <c:pt idx="8">
                  <c:v>441.80052083790002</c:v>
                </c:pt>
                <c:pt idx="9">
                  <c:v>456.18023390751006</c:v>
                </c:pt>
                <c:pt idx="10">
                  <c:v>458.17745679300003</c:v>
                </c:pt>
                <c:pt idx="11">
                  <c:v>499.99772556720006</c:v>
                </c:pt>
                <c:pt idx="12">
                  <c:v>449.41126093794003</c:v>
                </c:pt>
                <c:pt idx="13">
                  <c:v>470.06491993902</c:v>
                </c:pt>
                <c:pt idx="14">
                  <c:v>471.35950172367006</c:v>
                </c:pt>
                <c:pt idx="15">
                  <c:v>611.81261596000002</c:v>
                </c:pt>
                <c:pt idx="16">
                  <c:v>647.41330948000007</c:v>
                </c:pt>
                <c:pt idx="17">
                  <c:v>676.85855692999996</c:v>
                </c:pt>
                <c:pt idx="18">
                  <c:v>673.3669658</c:v>
                </c:pt>
                <c:pt idx="19">
                  <c:v>774.00922132000005</c:v>
                </c:pt>
                <c:pt idx="20">
                  <c:v>871.19558262999999</c:v>
                </c:pt>
                <c:pt idx="21">
                  <c:v>942.85570834999999</c:v>
                </c:pt>
                <c:pt idx="22">
                  <c:v>851.84707596999999</c:v>
                </c:pt>
                <c:pt idx="23">
                  <c:v>1097.7864938799999</c:v>
                </c:pt>
                <c:pt idx="24">
                  <c:v>1111.36185518</c:v>
                </c:pt>
                <c:pt idx="25" formatCode="0.0">
                  <c:v>1133.42404835</c:v>
                </c:pt>
              </c:numCache>
            </c:numRef>
          </c:val>
        </c:ser>
        <c:dLbls>
          <c:showLegendKey val="0"/>
          <c:showVal val="0"/>
          <c:showCatName val="0"/>
          <c:showSerName val="0"/>
          <c:showPercent val="0"/>
          <c:showBubbleSize val="0"/>
        </c:dLbls>
        <c:gapWidth val="150"/>
        <c:axId val="343211104"/>
        <c:axId val="343211496"/>
      </c:barChart>
      <c:lineChart>
        <c:grouping val="standard"/>
        <c:varyColors val="0"/>
        <c:ser>
          <c:idx val="1"/>
          <c:order val="1"/>
          <c:tx>
            <c:strRef>
              <c:f>'Fig 2.18'!$D$34</c:f>
              <c:strCache>
                <c:ptCount val="1"/>
                <c:pt idx="0">
                  <c:v>Price (RHS)</c:v>
                </c:pt>
              </c:strCache>
            </c:strRef>
          </c:tx>
          <c:spPr>
            <a:ln w="28575" cap="rnd">
              <a:solidFill>
                <a:schemeClr val="accent2"/>
              </a:solidFill>
              <a:round/>
            </a:ln>
            <a:effectLst/>
          </c:spPr>
          <c:marker>
            <c:symbol val="none"/>
          </c:marker>
          <c:cat>
            <c:strRef>
              <c:f>'Fig 2.18'!$E$32:$AD$32</c:f>
              <c:strCache>
                <c:ptCount val="26"/>
                <c:pt idx="0">
                  <c:v>1989-90</c:v>
                </c:pt>
                <c:pt idx="1">
                  <c:v>1990-91</c:v>
                </c:pt>
                <c:pt idx="2">
                  <c:v>1991-92</c:v>
                </c:pt>
                <c:pt idx="3">
                  <c:v>1992-93</c:v>
                </c:pt>
                <c:pt idx="4">
                  <c:v>1993-94</c:v>
                </c:pt>
                <c:pt idx="5">
                  <c:v>1994-95</c:v>
                </c:pt>
                <c:pt idx="6">
                  <c:v>1995-96</c:v>
                </c:pt>
                <c:pt idx="7">
                  <c:v>1996-97</c:v>
                </c:pt>
                <c:pt idx="8">
                  <c:v>1997-98</c:v>
                </c:pt>
                <c:pt idx="9">
                  <c:v>1998-99</c:v>
                </c:pt>
                <c:pt idx="10">
                  <c:v>1999-00</c:v>
                </c:pt>
                <c:pt idx="11">
                  <c:v>2000-01</c:v>
                </c:pt>
                <c:pt idx="12">
                  <c:v>2001-02</c:v>
                </c:pt>
                <c:pt idx="13">
                  <c:v>2002-03</c:v>
                </c:pt>
                <c:pt idx="14">
                  <c:v>2003-04</c:v>
                </c:pt>
                <c:pt idx="15">
                  <c:v>2004-05</c:v>
                </c:pt>
                <c:pt idx="16">
                  <c:v>2005-06</c:v>
                </c:pt>
                <c:pt idx="17">
                  <c:v>2006-07</c:v>
                </c:pt>
                <c:pt idx="18">
                  <c:v>2007-08</c:v>
                </c:pt>
                <c:pt idx="19">
                  <c:v>2008-09</c:v>
                </c:pt>
                <c:pt idx="20">
                  <c:v>2009-10</c:v>
                </c:pt>
                <c:pt idx="21">
                  <c:v>2010-11</c:v>
                </c:pt>
                <c:pt idx="22">
                  <c:v>2011-12</c:v>
                </c:pt>
                <c:pt idx="23">
                  <c:v>2012-13</c:v>
                </c:pt>
                <c:pt idx="24">
                  <c:v>2013-14</c:v>
                </c:pt>
                <c:pt idx="25">
                  <c:v>2014-15</c:v>
                </c:pt>
              </c:strCache>
            </c:strRef>
          </c:cat>
          <c:val>
            <c:numRef>
              <c:f>'Fig 2.18'!$E$34:$AD$34</c:f>
              <c:numCache>
                <c:formatCode>_(* #,##0.00_);_(* \(#,##0.00\);_(* "-"??_);_(@_)</c:formatCode>
                <c:ptCount val="26"/>
                <c:pt idx="0">
                  <c:v>153.64050186067576</c:v>
                </c:pt>
                <c:pt idx="1">
                  <c:v>215.37047249086083</c:v>
                </c:pt>
                <c:pt idx="2">
                  <c:v>183.43857008258627</c:v>
                </c:pt>
                <c:pt idx="3">
                  <c:v>191.82217888473406</c:v>
                </c:pt>
                <c:pt idx="4">
                  <c:v>163.19807473483718</c:v>
                </c:pt>
                <c:pt idx="5">
                  <c:v>168.82437423905469</c:v>
                </c:pt>
                <c:pt idx="6">
                  <c:v>169.38201503006908</c:v>
                </c:pt>
                <c:pt idx="7">
                  <c:v>196.48823090181236</c:v>
                </c:pt>
                <c:pt idx="8">
                  <c:v>199.73032809842766</c:v>
                </c:pt>
                <c:pt idx="9">
                  <c:v>174.29484966946316</c:v>
                </c:pt>
                <c:pt idx="10">
                  <c:v>238.45756210373901</c:v>
                </c:pt>
                <c:pt idx="11">
                  <c:v>298.82760826186751</c:v>
                </c:pt>
                <c:pt idx="12">
                  <c:v>366.39202004483877</c:v>
                </c:pt>
                <c:pt idx="13">
                  <c:v>369.18687411518181</c:v>
                </c:pt>
                <c:pt idx="14">
                  <c:v>326.43260725390684</c:v>
                </c:pt>
                <c:pt idx="15">
                  <c:v>358.14966833285439</c:v>
                </c:pt>
                <c:pt idx="16">
                  <c:v>396</c:v>
                </c:pt>
                <c:pt idx="17">
                  <c:v>367.02727924689623</c:v>
                </c:pt>
                <c:pt idx="18">
                  <c:v>420.31060218668659</c:v>
                </c:pt>
                <c:pt idx="19">
                  <c:v>610.47079572487746</c:v>
                </c:pt>
                <c:pt idx="20">
                  <c:v>440.44909906700542</c:v>
                </c:pt>
                <c:pt idx="21">
                  <c:v>509.00416741541096</c:v>
                </c:pt>
                <c:pt idx="22">
                  <c:v>647.97904978766189</c:v>
                </c:pt>
                <c:pt idx="23">
                  <c:v>629.55194559682559</c:v>
                </c:pt>
                <c:pt idx="24">
                  <c:v>718.6832015941485</c:v>
                </c:pt>
                <c:pt idx="25" formatCode="0.0">
                  <c:v>704.69397342779155</c:v>
                </c:pt>
              </c:numCache>
            </c:numRef>
          </c:val>
          <c:smooth val="0"/>
        </c:ser>
        <c:dLbls>
          <c:showLegendKey val="0"/>
          <c:showVal val="0"/>
          <c:showCatName val="0"/>
          <c:showSerName val="0"/>
          <c:showPercent val="0"/>
          <c:showBubbleSize val="0"/>
        </c:dLbls>
        <c:marker val="1"/>
        <c:smooth val="0"/>
        <c:axId val="343212280"/>
        <c:axId val="343211888"/>
      </c:lineChart>
      <c:catAx>
        <c:axId val="34321110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3211496"/>
        <c:crosses val="autoZero"/>
        <c:auto val="1"/>
        <c:lblAlgn val="ctr"/>
        <c:lblOffset val="100"/>
        <c:noMultiLvlLbl val="0"/>
      </c:catAx>
      <c:valAx>
        <c:axId val="343211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PJ per annum</a:t>
                </a:r>
              </a:p>
            </c:rich>
          </c:tx>
          <c:layout>
            <c:manualLayout>
              <c:xMode val="edge"/>
              <c:yMode val="edge"/>
              <c:x val="9.1966600349671426E-3"/>
              <c:y val="0.3346245954692556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3211104"/>
        <c:crosses val="autoZero"/>
        <c:crossBetween val="between"/>
      </c:valAx>
      <c:valAx>
        <c:axId val="34321188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 per tonne</a:t>
                </a:r>
              </a:p>
            </c:rich>
          </c:tx>
          <c:layout>
            <c:manualLayout>
              <c:xMode val="edge"/>
              <c:yMode val="edge"/>
              <c:x val="0.95529405558569969"/>
              <c:y val="0.3286898597626752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3212280"/>
        <c:crosses val="max"/>
        <c:crossBetween val="between"/>
      </c:valAx>
      <c:catAx>
        <c:axId val="343212280"/>
        <c:scaling>
          <c:orientation val="minMax"/>
        </c:scaling>
        <c:delete val="1"/>
        <c:axPos val="b"/>
        <c:numFmt formatCode="General" sourceLinked="1"/>
        <c:majorTickMark val="none"/>
        <c:minorTickMark val="none"/>
        <c:tickLblPos val="nextTo"/>
        <c:crossAx val="343211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86781184863218E-2"/>
          <c:y val="3.4267912772585667E-2"/>
          <c:w val="0.593568570512919"/>
          <c:h val="0.8918637623568082"/>
        </c:manualLayout>
      </c:layout>
      <c:barChart>
        <c:barDir val="col"/>
        <c:grouping val="stacked"/>
        <c:varyColors val="0"/>
        <c:ser>
          <c:idx val="0"/>
          <c:order val="0"/>
          <c:tx>
            <c:strRef>
              <c:f>'Fig 2.19'!$E$33</c:f>
              <c:strCache>
                <c:ptCount val="1"/>
                <c:pt idx="0">
                  <c:v>North West Shelf</c:v>
                </c:pt>
              </c:strCache>
            </c:strRef>
          </c:tx>
          <c:invertIfNegative val="0"/>
          <c:cat>
            <c:numRef>
              <c:f>'Fig 2.19'!$F$32:$P$32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 2.19'!$F$33:$P$33</c:f>
              <c:numCache>
                <c:formatCode>General</c:formatCode>
                <c:ptCount val="11"/>
                <c:pt idx="0">
                  <c:v>16.3</c:v>
                </c:pt>
                <c:pt idx="1">
                  <c:v>16.3</c:v>
                </c:pt>
                <c:pt idx="2">
                  <c:v>16.3</c:v>
                </c:pt>
                <c:pt idx="3">
                  <c:v>16.3</c:v>
                </c:pt>
                <c:pt idx="4">
                  <c:v>16.3</c:v>
                </c:pt>
                <c:pt idx="5">
                  <c:v>16.3</c:v>
                </c:pt>
                <c:pt idx="6">
                  <c:v>16.3</c:v>
                </c:pt>
                <c:pt idx="7">
                  <c:v>16.3</c:v>
                </c:pt>
                <c:pt idx="8">
                  <c:v>16.3</c:v>
                </c:pt>
                <c:pt idx="9">
                  <c:v>16.3</c:v>
                </c:pt>
                <c:pt idx="10">
                  <c:v>16.3</c:v>
                </c:pt>
              </c:numCache>
            </c:numRef>
          </c:val>
        </c:ser>
        <c:ser>
          <c:idx val="1"/>
          <c:order val="1"/>
          <c:tx>
            <c:strRef>
              <c:f>'Fig 2.19'!$E$34</c:f>
              <c:strCache>
                <c:ptCount val="1"/>
                <c:pt idx="0">
                  <c:v>Pluto Train 1</c:v>
                </c:pt>
              </c:strCache>
            </c:strRef>
          </c:tx>
          <c:invertIfNegative val="0"/>
          <c:cat>
            <c:numRef>
              <c:f>'Fig 2.19'!$F$32:$P$32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 2.19'!$F$34:$P$34</c:f>
              <c:numCache>
                <c:formatCode>General</c:formatCode>
                <c:ptCount val="11"/>
                <c:pt idx="0">
                  <c:v>4.3</c:v>
                </c:pt>
                <c:pt idx="1">
                  <c:v>4.3</c:v>
                </c:pt>
                <c:pt idx="2">
                  <c:v>4.3</c:v>
                </c:pt>
                <c:pt idx="3">
                  <c:v>4.3</c:v>
                </c:pt>
                <c:pt idx="4">
                  <c:v>4.3</c:v>
                </c:pt>
                <c:pt idx="5">
                  <c:v>4.3</c:v>
                </c:pt>
                <c:pt idx="6">
                  <c:v>4.3</c:v>
                </c:pt>
                <c:pt idx="7">
                  <c:v>4.3</c:v>
                </c:pt>
                <c:pt idx="8">
                  <c:v>4.3</c:v>
                </c:pt>
                <c:pt idx="9">
                  <c:v>4.3</c:v>
                </c:pt>
                <c:pt idx="10">
                  <c:v>4.3</c:v>
                </c:pt>
              </c:numCache>
            </c:numRef>
          </c:val>
        </c:ser>
        <c:ser>
          <c:idx val="3"/>
          <c:order val="2"/>
          <c:tx>
            <c:strRef>
              <c:f>'Fig 2.19'!$E$35</c:f>
              <c:strCache>
                <c:ptCount val="1"/>
                <c:pt idx="0">
                  <c:v>Darwin</c:v>
                </c:pt>
              </c:strCache>
            </c:strRef>
          </c:tx>
          <c:spPr>
            <a:solidFill>
              <a:schemeClr val="accent3"/>
            </a:solidFill>
          </c:spPr>
          <c:invertIfNegative val="0"/>
          <c:cat>
            <c:numRef>
              <c:f>'Fig 2.19'!$F$32:$P$32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 2.19'!$F$35:$P$35</c:f>
              <c:numCache>
                <c:formatCode>General</c:formatCode>
                <c:ptCount val="11"/>
                <c:pt idx="0">
                  <c:v>3.7</c:v>
                </c:pt>
                <c:pt idx="1">
                  <c:v>3.7</c:v>
                </c:pt>
                <c:pt idx="2">
                  <c:v>3.7</c:v>
                </c:pt>
                <c:pt idx="3">
                  <c:v>3.7</c:v>
                </c:pt>
                <c:pt idx="4">
                  <c:v>3.7</c:v>
                </c:pt>
                <c:pt idx="5">
                  <c:v>3.7</c:v>
                </c:pt>
                <c:pt idx="6">
                  <c:v>3.7</c:v>
                </c:pt>
                <c:pt idx="7">
                  <c:v>3.7</c:v>
                </c:pt>
                <c:pt idx="8">
                  <c:v>3.7</c:v>
                </c:pt>
                <c:pt idx="9">
                  <c:v>3.7</c:v>
                </c:pt>
                <c:pt idx="10">
                  <c:v>3.7</c:v>
                </c:pt>
              </c:numCache>
            </c:numRef>
          </c:val>
        </c:ser>
        <c:ser>
          <c:idx val="5"/>
          <c:order val="3"/>
          <c:tx>
            <c:strRef>
              <c:f>'Fig 2.19'!$E$37</c:f>
              <c:strCache>
                <c:ptCount val="1"/>
                <c:pt idx="0">
                  <c:v>Gorgon Train 4</c:v>
                </c:pt>
              </c:strCache>
            </c:strRef>
          </c:tx>
          <c:spPr>
            <a:solidFill>
              <a:schemeClr val="accent4"/>
            </a:solidFill>
          </c:spPr>
          <c:invertIfNegative val="0"/>
          <c:cat>
            <c:numRef>
              <c:f>'Fig 2.19'!$F$32:$P$32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 2.19'!$F$37:$P$37</c:f>
              <c:numCache>
                <c:formatCode>General</c:formatCode>
                <c:ptCount val="11"/>
                <c:pt idx="0">
                  <c:v>0</c:v>
                </c:pt>
                <c:pt idx="1">
                  <c:v>0</c:v>
                </c:pt>
                <c:pt idx="2">
                  <c:v>0</c:v>
                </c:pt>
                <c:pt idx="3">
                  <c:v>0</c:v>
                </c:pt>
                <c:pt idx="4">
                  <c:v>0</c:v>
                </c:pt>
                <c:pt idx="5">
                  <c:v>5.2</c:v>
                </c:pt>
                <c:pt idx="6">
                  <c:v>5.2</c:v>
                </c:pt>
                <c:pt idx="7">
                  <c:v>5.2</c:v>
                </c:pt>
                <c:pt idx="8">
                  <c:v>5.2</c:v>
                </c:pt>
                <c:pt idx="9">
                  <c:v>5.2</c:v>
                </c:pt>
                <c:pt idx="10">
                  <c:v>5.2</c:v>
                </c:pt>
              </c:numCache>
            </c:numRef>
          </c:val>
        </c:ser>
        <c:ser>
          <c:idx val="10"/>
          <c:order val="4"/>
          <c:tx>
            <c:strRef>
              <c:f>'Fig 2.19'!$E$38</c:f>
              <c:strCache>
                <c:ptCount val="1"/>
                <c:pt idx="0">
                  <c:v>Wheatstone</c:v>
                </c:pt>
              </c:strCache>
            </c:strRef>
          </c:tx>
          <c:spPr>
            <a:solidFill>
              <a:schemeClr val="accent5"/>
            </a:solidFill>
          </c:spPr>
          <c:invertIfNegative val="0"/>
          <c:cat>
            <c:numRef>
              <c:f>'Fig 2.19'!$F$32:$P$32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 2.19'!$F$38:$P$38</c:f>
              <c:numCache>
                <c:formatCode>General</c:formatCode>
                <c:ptCount val="11"/>
                <c:pt idx="0">
                  <c:v>0</c:v>
                </c:pt>
                <c:pt idx="1">
                  <c:v>0</c:v>
                </c:pt>
                <c:pt idx="2">
                  <c:v>4.45</c:v>
                </c:pt>
                <c:pt idx="3">
                  <c:v>8.9</c:v>
                </c:pt>
                <c:pt idx="4">
                  <c:v>8.9</c:v>
                </c:pt>
                <c:pt idx="5">
                  <c:v>8.9</c:v>
                </c:pt>
                <c:pt idx="6">
                  <c:v>8.9</c:v>
                </c:pt>
                <c:pt idx="7">
                  <c:v>8.9</c:v>
                </c:pt>
                <c:pt idx="8">
                  <c:v>8.9</c:v>
                </c:pt>
                <c:pt idx="9">
                  <c:v>8.9</c:v>
                </c:pt>
                <c:pt idx="10">
                  <c:v>8.9</c:v>
                </c:pt>
              </c:numCache>
            </c:numRef>
          </c:val>
        </c:ser>
        <c:ser>
          <c:idx val="4"/>
          <c:order val="5"/>
          <c:tx>
            <c:strRef>
              <c:f>'Fig 2.19'!$E$36</c:f>
              <c:strCache>
                <c:ptCount val="1"/>
                <c:pt idx="0">
                  <c:v>Gorgon Train 1, 2 &amp; 3</c:v>
                </c:pt>
              </c:strCache>
            </c:strRef>
          </c:tx>
          <c:spPr>
            <a:solidFill>
              <a:schemeClr val="accent6"/>
            </a:solidFill>
          </c:spPr>
          <c:invertIfNegative val="0"/>
          <c:cat>
            <c:numRef>
              <c:f>'Fig 2.19'!$F$32:$P$32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 2.19'!$F$36:$P$36</c:f>
              <c:numCache>
                <c:formatCode>General</c:formatCode>
                <c:ptCount val="11"/>
                <c:pt idx="0">
                  <c:v>0</c:v>
                </c:pt>
                <c:pt idx="1">
                  <c:v>10.4</c:v>
                </c:pt>
                <c:pt idx="2">
                  <c:v>15.6</c:v>
                </c:pt>
                <c:pt idx="3">
                  <c:v>15.6</c:v>
                </c:pt>
                <c:pt idx="4">
                  <c:v>15.6</c:v>
                </c:pt>
                <c:pt idx="5">
                  <c:v>15.6</c:v>
                </c:pt>
                <c:pt idx="6">
                  <c:v>15.6</c:v>
                </c:pt>
                <c:pt idx="7">
                  <c:v>15.6</c:v>
                </c:pt>
                <c:pt idx="8">
                  <c:v>15.6</c:v>
                </c:pt>
                <c:pt idx="9">
                  <c:v>15.6</c:v>
                </c:pt>
                <c:pt idx="10">
                  <c:v>15.6</c:v>
                </c:pt>
              </c:numCache>
            </c:numRef>
          </c:val>
        </c:ser>
        <c:ser>
          <c:idx val="13"/>
          <c:order val="6"/>
          <c:tx>
            <c:strRef>
              <c:f>'Fig 2.19'!$E$39</c:f>
              <c:strCache>
                <c:ptCount val="1"/>
                <c:pt idx="0">
                  <c:v>Ichthys</c:v>
                </c:pt>
              </c:strCache>
            </c:strRef>
          </c:tx>
          <c:invertIfNegative val="0"/>
          <c:cat>
            <c:numRef>
              <c:f>'Fig 2.19'!$F$32:$P$32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 2.19'!$F$39:$O$39</c:f>
              <c:numCache>
                <c:formatCode>General</c:formatCode>
                <c:ptCount val="10"/>
                <c:pt idx="0">
                  <c:v>0</c:v>
                </c:pt>
                <c:pt idx="1">
                  <c:v>0</c:v>
                </c:pt>
                <c:pt idx="2">
                  <c:v>4.45</c:v>
                </c:pt>
                <c:pt idx="3">
                  <c:v>8.9</c:v>
                </c:pt>
                <c:pt idx="4">
                  <c:v>8.9</c:v>
                </c:pt>
                <c:pt idx="5">
                  <c:v>8.9</c:v>
                </c:pt>
                <c:pt idx="6">
                  <c:v>8.9</c:v>
                </c:pt>
                <c:pt idx="7">
                  <c:v>8.9</c:v>
                </c:pt>
                <c:pt idx="8">
                  <c:v>8.9</c:v>
                </c:pt>
                <c:pt idx="9">
                  <c:v>8.9</c:v>
                </c:pt>
              </c:numCache>
            </c:numRef>
          </c:val>
        </c:ser>
        <c:ser>
          <c:idx val="14"/>
          <c:order val="7"/>
          <c:tx>
            <c:strRef>
              <c:f>'Fig 2.19'!$E$40</c:f>
              <c:strCache>
                <c:ptCount val="1"/>
                <c:pt idx="0">
                  <c:v>APLNG</c:v>
                </c:pt>
              </c:strCache>
            </c:strRef>
          </c:tx>
          <c:spPr>
            <a:solidFill>
              <a:srgbClr val="949CA1"/>
            </a:solidFill>
          </c:spPr>
          <c:invertIfNegative val="0"/>
          <c:cat>
            <c:numRef>
              <c:f>'Fig 2.19'!$F$32:$P$32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 2.19'!$F$40:$P$40</c:f>
              <c:numCache>
                <c:formatCode>General</c:formatCode>
                <c:ptCount val="11"/>
                <c:pt idx="0">
                  <c:v>4.5</c:v>
                </c:pt>
                <c:pt idx="1">
                  <c:v>9</c:v>
                </c:pt>
                <c:pt idx="2">
                  <c:v>9</c:v>
                </c:pt>
                <c:pt idx="3">
                  <c:v>9</c:v>
                </c:pt>
                <c:pt idx="4">
                  <c:v>9</c:v>
                </c:pt>
                <c:pt idx="5">
                  <c:v>9</c:v>
                </c:pt>
                <c:pt idx="6">
                  <c:v>9</c:v>
                </c:pt>
                <c:pt idx="7">
                  <c:v>9</c:v>
                </c:pt>
                <c:pt idx="8">
                  <c:v>9</c:v>
                </c:pt>
                <c:pt idx="9">
                  <c:v>9</c:v>
                </c:pt>
                <c:pt idx="10">
                  <c:v>9</c:v>
                </c:pt>
              </c:numCache>
            </c:numRef>
          </c:val>
        </c:ser>
        <c:ser>
          <c:idx val="16"/>
          <c:order val="8"/>
          <c:tx>
            <c:strRef>
              <c:f>'Fig 2.19'!$E$41</c:f>
              <c:strCache>
                <c:ptCount val="1"/>
                <c:pt idx="0">
                  <c:v>GLNG</c:v>
                </c:pt>
              </c:strCache>
            </c:strRef>
          </c:tx>
          <c:spPr>
            <a:solidFill>
              <a:srgbClr val="FFDE00"/>
            </a:solidFill>
          </c:spPr>
          <c:invertIfNegative val="0"/>
          <c:cat>
            <c:numRef>
              <c:f>'Fig 2.19'!$F$32:$P$32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 2.19'!$F$41:$P$41</c:f>
              <c:numCache>
                <c:formatCode>General</c:formatCode>
                <c:ptCount val="11"/>
                <c:pt idx="0">
                  <c:v>3.9</c:v>
                </c:pt>
                <c:pt idx="1">
                  <c:v>7.8</c:v>
                </c:pt>
                <c:pt idx="2">
                  <c:v>7.8</c:v>
                </c:pt>
                <c:pt idx="3">
                  <c:v>7.8</c:v>
                </c:pt>
                <c:pt idx="4">
                  <c:v>7.8</c:v>
                </c:pt>
                <c:pt idx="5">
                  <c:v>7.8</c:v>
                </c:pt>
                <c:pt idx="6">
                  <c:v>7.8</c:v>
                </c:pt>
                <c:pt idx="7">
                  <c:v>7.8</c:v>
                </c:pt>
                <c:pt idx="8">
                  <c:v>7.8</c:v>
                </c:pt>
                <c:pt idx="9">
                  <c:v>7.8</c:v>
                </c:pt>
                <c:pt idx="10">
                  <c:v>7.8</c:v>
                </c:pt>
              </c:numCache>
            </c:numRef>
          </c:val>
        </c:ser>
        <c:ser>
          <c:idx val="17"/>
          <c:order val="9"/>
          <c:tx>
            <c:strRef>
              <c:f>'Fig 2.19'!$E$42</c:f>
              <c:strCache>
                <c:ptCount val="1"/>
                <c:pt idx="0">
                  <c:v>QCLNG</c:v>
                </c:pt>
              </c:strCache>
            </c:strRef>
          </c:tx>
          <c:spPr>
            <a:solidFill>
              <a:srgbClr val="805A89"/>
            </a:solidFill>
          </c:spPr>
          <c:invertIfNegative val="0"/>
          <c:cat>
            <c:numRef>
              <c:f>'Fig 2.19'!$F$32:$P$32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 2.19'!$F$42:$P$42</c:f>
              <c:numCache>
                <c:formatCode>General</c:formatCode>
                <c:ptCount val="11"/>
                <c:pt idx="0">
                  <c:v>8.5</c:v>
                </c:pt>
                <c:pt idx="1">
                  <c:v>8.5</c:v>
                </c:pt>
                <c:pt idx="2">
                  <c:v>8.5</c:v>
                </c:pt>
                <c:pt idx="3">
                  <c:v>8.5</c:v>
                </c:pt>
                <c:pt idx="4">
                  <c:v>8.5</c:v>
                </c:pt>
                <c:pt idx="5">
                  <c:v>8.5</c:v>
                </c:pt>
                <c:pt idx="6">
                  <c:v>8.5</c:v>
                </c:pt>
                <c:pt idx="7">
                  <c:v>8.5</c:v>
                </c:pt>
                <c:pt idx="8">
                  <c:v>8.5</c:v>
                </c:pt>
                <c:pt idx="9">
                  <c:v>8.5</c:v>
                </c:pt>
                <c:pt idx="10">
                  <c:v>8.5</c:v>
                </c:pt>
              </c:numCache>
            </c:numRef>
          </c:val>
        </c:ser>
        <c:dLbls>
          <c:showLegendKey val="0"/>
          <c:showVal val="0"/>
          <c:showCatName val="0"/>
          <c:showSerName val="0"/>
          <c:showPercent val="0"/>
          <c:showBubbleSize val="0"/>
        </c:dLbls>
        <c:gapWidth val="150"/>
        <c:overlap val="100"/>
        <c:axId val="343212672"/>
        <c:axId val="343213456"/>
      </c:barChart>
      <c:lineChart>
        <c:grouping val="standard"/>
        <c:varyColors val="0"/>
        <c:ser>
          <c:idx val="18"/>
          <c:order val="10"/>
          <c:tx>
            <c:strRef>
              <c:f>'Fig 2.19'!$C$45</c:f>
              <c:strCache>
                <c:ptCount val="1"/>
                <c:pt idx="0">
                  <c:v>WA</c:v>
                </c:pt>
              </c:strCache>
            </c:strRef>
          </c:tx>
          <c:spPr>
            <a:ln>
              <a:solidFill>
                <a:schemeClr val="tx1"/>
              </a:solidFill>
              <a:prstDash val="dash"/>
            </a:ln>
          </c:spPr>
          <c:marker>
            <c:symbol val="none"/>
          </c:marker>
          <c:cat>
            <c:numRef>
              <c:f>'Fig 2.19'!$F$32:$P$32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 2.19'!$F$45:$P$45</c:f>
              <c:numCache>
                <c:formatCode>General</c:formatCode>
                <c:ptCount val="11"/>
                <c:pt idx="0">
                  <c:v>0</c:v>
                </c:pt>
                <c:pt idx="1">
                  <c:v>0</c:v>
                </c:pt>
                <c:pt idx="2">
                  <c:v>0</c:v>
                </c:pt>
                <c:pt idx="3">
                  <c:v>0</c:v>
                </c:pt>
                <c:pt idx="4">
                  <c:v>0</c:v>
                </c:pt>
                <c:pt idx="5">
                  <c:v>0</c:v>
                </c:pt>
                <c:pt idx="6">
                  <c:v>0</c:v>
                </c:pt>
                <c:pt idx="7">
                  <c:v>0</c:v>
                </c:pt>
                <c:pt idx="8">
                  <c:v>0</c:v>
                </c:pt>
                <c:pt idx="9">
                  <c:v>0</c:v>
                </c:pt>
                <c:pt idx="10">
                  <c:v>4</c:v>
                </c:pt>
              </c:numCache>
            </c:numRef>
          </c:val>
          <c:smooth val="0"/>
        </c:ser>
        <c:dLbls>
          <c:showLegendKey val="0"/>
          <c:showVal val="0"/>
          <c:showCatName val="0"/>
          <c:showSerName val="0"/>
          <c:showPercent val="0"/>
          <c:showBubbleSize val="0"/>
        </c:dLbls>
        <c:marker val="1"/>
        <c:smooth val="0"/>
        <c:axId val="343212672"/>
        <c:axId val="343213456"/>
      </c:lineChart>
      <c:catAx>
        <c:axId val="343212672"/>
        <c:scaling>
          <c:orientation val="minMax"/>
        </c:scaling>
        <c:delete val="0"/>
        <c:axPos val="b"/>
        <c:numFmt formatCode="General" sourceLinked="1"/>
        <c:majorTickMark val="out"/>
        <c:minorTickMark val="none"/>
        <c:tickLblPos val="nextTo"/>
        <c:crossAx val="343213456"/>
        <c:crosses val="autoZero"/>
        <c:auto val="1"/>
        <c:lblAlgn val="ctr"/>
        <c:lblOffset val="100"/>
        <c:noMultiLvlLbl val="0"/>
      </c:catAx>
      <c:valAx>
        <c:axId val="343213456"/>
        <c:scaling>
          <c:orientation val="minMax"/>
          <c:min val="0"/>
        </c:scaling>
        <c:delete val="0"/>
        <c:axPos val="l"/>
        <c:majorGridlines/>
        <c:title>
          <c:tx>
            <c:rich>
              <a:bodyPr rot="-5400000" vert="horz"/>
              <a:lstStyle/>
              <a:p>
                <a:pPr>
                  <a:defRPr/>
                </a:pPr>
                <a:r>
                  <a:rPr lang="en-AU"/>
                  <a:t>LNG export capacity (mtpa)</a:t>
                </a:r>
              </a:p>
            </c:rich>
          </c:tx>
          <c:layout>
            <c:manualLayout>
              <c:xMode val="edge"/>
              <c:yMode val="edge"/>
              <c:x val="0"/>
              <c:y val="0.26745823828096255"/>
            </c:manualLayout>
          </c:layout>
          <c:overlay val="0"/>
        </c:title>
        <c:numFmt formatCode="#,##0" sourceLinked="0"/>
        <c:majorTickMark val="out"/>
        <c:minorTickMark val="none"/>
        <c:tickLblPos val="nextTo"/>
        <c:spPr>
          <a:ln>
            <a:noFill/>
          </a:ln>
        </c:spPr>
        <c:crossAx val="343212672"/>
        <c:crosses val="autoZero"/>
        <c:crossBetween val="between"/>
      </c:valAx>
    </c:plotArea>
    <c:legend>
      <c:legendPos val="r"/>
      <c:layout>
        <c:manualLayout>
          <c:xMode val="edge"/>
          <c:yMode val="edge"/>
          <c:x val="0.69448868192426005"/>
          <c:y val="7.6714008879731144E-3"/>
          <c:w val="0.29414768340675207"/>
          <c:h val="0.9908874825226287"/>
        </c:manualLayout>
      </c:layout>
      <c:overlay val="0"/>
    </c:legend>
    <c:plotVisOnly val="1"/>
    <c:dispBlanksAs val="gap"/>
    <c:showDLblsOverMax val="0"/>
  </c:chart>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59536540397911"/>
          <c:y val="3.0491970979261197E-2"/>
          <c:w val="0.82682296614763651"/>
          <c:h val="0.81398515178510766"/>
        </c:manualLayout>
      </c:layout>
      <c:barChart>
        <c:barDir val="col"/>
        <c:grouping val="stacked"/>
        <c:varyColors val="0"/>
        <c:ser>
          <c:idx val="0"/>
          <c:order val="0"/>
          <c:tx>
            <c:v>2p+EDR+SDR+Shale</c:v>
          </c:tx>
          <c:spPr>
            <a:noFill/>
            <a:ln>
              <a:noFill/>
            </a:ln>
            <a:effectLst/>
          </c:spPr>
          <c:invertIfNegative val="0"/>
          <c:cat>
            <c:strRef>
              <c:f>'Fig ES.2'!$C$33:$C$38</c:f>
              <c:strCache>
                <c:ptCount val="6"/>
                <c:pt idx="0">
                  <c:v>2P reserves</c:v>
                </c:pt>
                <c:pt idx="1">
                  <c:v>McKelvey's EDR</c:v>
                </c:pt>
                <c:pt idx="2">
                  <c:v>McKelvey's SDR</c:v>
                </c:pt>
                <c:pt idx="3">
                  <c:v>EIA shale resources (2013)</c:v>
                </c:pt>
                <c:pt idx="4">
                  <c:v>Tight gas estimates (official)</c:v>
                </c:pt>
                <c:pt idx="5">
                  <c:v>Total </c:v>
                </c:pt>
              </c:strCache>
            </c:strRef>
          </c:cat>
          <c:val>
            <c:numRef>
              <c:f>'Fig ES.2'!$D$33:$D$38</c:f>
              <c:numCache>
                <c:formatCode>#,##0</c:formatCode>
                <c:ptCount val="6"/>
                <c:pt idx="1">
                  <c:v>88619</c:v>
                </c:pt>
                <c:pt idx="2">
                  <c:v>99728</c:v>
                </c:pt>
                <c:pt idx="3">
                  <c:v>158373</c:v>
                </c:pt>
                <c:pt idx="4">
                  <c:v>442453</c:v>
                </c:pt>
              </c:numCache>
            </c:numRef>
          </c:val>
        </c:ser>
        <c:ser>
          <c:idx val="1"/>
          <c:order val="1"/>
          <c:tx>
            <c:strRef>
              <c:f>'Fig ES.2'!$E$32</c:f>
              <c:strCache>
                <c:ptCount val="1"/>
                <c:pt idx="0">
                  <c:v>Total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ES.2'!$C$33:$C$38</c:f>
              <c:strCache>
                <c:ptCount val="6"/>
                <c:pt idx="0">
                  <c:v>2P reserves</c:v>
                </c:pt>
                <c:pt idx="1">
                  <c:v>McKelvey's EDR</c:v>
                </c:pt>
                <c:pt idx="2">
                  <c:v>McKelvey's SDR</c:v>
                </c:pt>
                <c:pt idx="3">
                  <c:v>EIA shale resources (2013)</c:v>
                </c:pt>
                <c:pt idx="4">
                  <c:v>Tight gas estimates (official)</c:v>
                </c:pt>
                <c:pt idx="5">
                  <c:v>Total </c:v>
                </c:pt>
              </c:strCache>
            </c:strRef>
          </c:cat>
          <c:val>
            <c:numRef>
              <c:f>'Fig ES.2'!$E$33:$E$38</c:f>
              <c:numCache>
                <c:formatCode>General</c:formatCode>
                <c:ptCount val="6"/>
                <c:pt idx="5" formatCode="#,##0">
                  <c:v>442465</c:v>
                </c:pt>
              </c:numCache>
            </c:numRef>
          </c:val>
        </c:ser>
        <c:ser>
          <c:idx val="2"/>
          <c:order val="2"/>
          <c:tx>
            <c:strRef>
              <c:f>'Fig ES.2'!$F$32</c:f>
              <c:strCache>
                <c:ptCount val="1"/>
                <c:pt idx="0">
                  <c:v>2P+EDR+SDR</c:v>
                </c:pt>
              </c:strCache>
            </c:strRef>
          </c:tx>
          <c:spPr>
            <a:solidFill>
              <a:schemeClr val="accent3"/>
            </a:solidFill>
            <a:ln>
              <a:noFill/>
            </a:ln>
            <a:effectLst/>
          </c:spPr>
          <c:invertIfNegative val="0"/>
          <c:cat>
            <c:strRef>
              <c:f>'Fig ES.2'!$C$33:$C$38</c:f>
              <c:strCache>
                <c:ptCount val="6"/>
                <c:pt idx="0">
                  <c:v>2P reserves</c:v>
                </c:pt>
                <c:pt idx="1">
                  <c:v>McKelvey's EDR</c:v>
                </c:pt>
                <c:pt idx="2">
                  <c:v>McKelvey's SDR</c:v>
                </c:pt>
                <c:pt idx="3">
                  <c:v>EIA shale resources (2013)</c:v>
                </c:pt>
                <c:pt idx="4">
                  <c:v>Tight gas estimates (official)</c:v>
                </c:pt>
                <c:pt idx="5">
                  <c:v>Total </c:v>
                </c:pt>
              </c:strCache>
            </c:strRef>
          </c:cat>
          <c:val>
            <c:numRef>
              <c:f>'Fig ES.2'!$F$33:$F$38</c:f>
              <c:numCache>
                <c:formatCode>General</c:formatCode>
                <c:ptCount val="6"/>
              </c:numCache>
            </c:numRef>
          </c:val>
        </c:ser>
        <c:ser>
          <c:idx val="3"/>
          <c:order val="3"/>
          <c:tx>
            <c:strRef>
              <c:f>'Fig ES.2'!$G$32</c:f>
              <c:strCache>
                <c:ptCount val="1"/>
                <c:pt idx="0">
                  <c:v>2P+EDR</c:v>
                </c:pt>
              </c:strCache>
            </c:strRef>
          </c:tx>
          <c:spPr>
            <a:solidFill>
              <a:schemeClr val="tx2"/>
            </a:solidFill>
            <a:ln>
              <a:noFill/>
            </a:ln>
            <a:effectLst/>
          </c:spPr>
          <c:invertIfNegative val="0"/>
          <c:dPt>
            <c:idx val="2"/>
            <c:invertIfNegative val="0"/>
            <c:bubble3D val="0"/>
            <c:spPr>
              <a:solidFill>
                <a:schemeClr val="accent3"/>
              </a:solidFill>
              <a:ln>
                <a:noFill/>
              </a:ln>
              <a:effectLst/>
            </c:spPr>
          </c:dPt>
          <c:dPt>
            <c:idx val="3"/>
            <c:invertIfNegative val="0"/>
            <c:bubble3D val="0"/>
            <c:spPr>
              <a:solidFill>
                <a:schemeClr val="accent5"/>
              </a:solidFill>
              <a:ln>
                <a:noFill/>
              </a:ln>
              <a:effectLst/>
            </c:spPr>
          </c:dPt>
          <c:dPt>
            <c:idx val="4"/>
            <c:invertIfNegative val="0"/>
            <c:bubble3D val="0"/>
            <c:spPr>
              <a:solidFill>
                <a:schemeClr val="accent4"/>
              </a:solidFill>
              <a:ln>
                <a:noFill/>
              </a:ln>
              <a:effectLst/>
            </c:spPr>
          </c:dPt>
          <c:dLbls>
            <c:dLbl>
              <c:idx val="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dLbl>
            <c:dLbl>
              <c:idx val="4"/>
              <c:layout>
                <c:manualLayout>
                  <c:x val="-9.9976122958684611E-17"/>
                  <c:y val="-3.049203049203050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ES.2'!$C$33:$C$38</c:f>
              <c:strCache>
                <c:ptCount val="6"/>
                <c:pt idx="0">
                  <c:v>2P reserves</c:v>
                </c:pt>
                <c:pt idx="1">
                  <c:v>McKelvey's EDR</c:v>
                </c:pt>
                <c:pt idx="2">
                  <c:v>McKelvey's SDR</c:v>
                </c:pt>
                <c:pt idx="3">
                  <c:v>EIA shale resources (2013)</c:v>
                </c:pt>
                <c:pt idx="4">
                  <c:v>Tight gas estimates (official)</c:v>
                </c:pt>
                <c:pt idx="5">
                  <c:v>Total </c:v>
                </c:pt>
              </c:strCache>
            </c:strRef>
          </c:cat>
          <c:val>
            <c:numRef>
              <c:f>'Fig ES.2'!$G$33:$G$38</c:f>
              <c:numCache>
                <c:formatCode>#,##0</c:formatCode>
                <c:ptCount val="6"/>
                <c:pt idx="1">
                  <c:v>10942</c:v>
                </c:pt>
                <c:pt idx="2">
                  <c:v>58645</c:v>
                </c:pt>
                <c:pt idx="3">
                  <c:v>284080</c:v>
                </c:pt>
                <c:pt idx="4">
                  <c:v>12</c:v>
                </c:pt>
              </c:numCache>
            </c:numRef>
          </c:val>
        </c:ser>
        <c:ser>
          <c:idx val="4"/>
          <c:order val="4"/>
          <c:tx>
            <c:strRef>
              <c:f>'Fig ES.2'!$H$32</c:f>
              <c:strCache>
                <c:ptCount val="1"/>
                <c:pt idx="0">
                  <c:v>2P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ES.2'!$C$33:$C$38</c:f>
              <c:strCache>
                <c:ptCount val="6"/>
                <c:pt idx="0">
                  <c:v>2P reserves</c:v>
                </c:pt>
                <c:pt idx="1">
                  <c:v>McKelvey's EDR</c:v>
                </c:pt>
                <c:pt idx="2">
                  <c:v>McKelvey's SDR</c:v>
                </c:pt>
                <c:pt idx="3">
                  <c:v>EIA shale resources (2013)</c:v>
                </c:pt>
                <c:pt idx="4">
                  <c:v>Tight gas estimates (official)</c:v>
                </c:pt>
                <c:pt idx="5">
                  <c:v>Total </c:v>
                </c:pt>
              </c:strCache>
            </c:strRef>
          </c:cat>
          <c:val>
            <c:numRef>
              <c:f>'Fig ES.2'!$H$33:$H$38</c:f>
              <c:numCache>
                <c:formatCode>General</c:formatCode>
                <c:ptCount val="6"/>
                <c:pt idx="0" formatCode="#,##0">
                  <c:v>88619</c:v>
                </c:pt>
              </c:numCache>
            </c:numRef>
          </c:val>
        </c:ser>
        <c:dLbls>
          <c:showLegendKey val="0"/>
          <c:showVal val="0"/>
          <c:showCatName val="0"/>
          <c:showSerName val="0"/>
          <c:showPercent val="0"/>
          <c:showBubbleSize val="0"/>
        </c:dLbls>
        <c:gapWidth val="15"/>
        <c:overlap val="100"/>
        <c:axId val="341240672"/>
        <c:axId val="341241064"/>
      </c:barChart>
      <c:lineChart>
        <c:grouping val="standard"/>
        <c:varyColors val="0"/>
        <c:ser>
          <c:idx val="5"/>
          <c:order val="5"/>
          <c:tx>
            <c:strRef>
              <c:f>'Fig ES.2'!$I$32</c:f>
              <c:strCache>
                <c:ptCount val="1"/>
                <c:pt idx="0">
                  <c:v>Years remaining beyond 2025</c:v>
                </c:pt>
              </c:strCache>
            </c:strRef>
          </c:tx>
          <c:spPr>
            <a:ln w="28575" cap="rnd">
              <a:solidFill>
                <a:schemeClr val="accent6"/>
              </a:solidFill>
              <a:round/>
            </a:ln>
            <a:effectLst/>
          </c:spPr>
          <c:marker>
            <c:symbol val="none"/>
          </c:marker>
          <c:cat>
            <c:strRef>
              <c:f>'Fig ES.2'!$C$33:$C$38</c:f>
              <c:strCache>
                <c:ptCount val="6"/>
                <c:pt idx="0">
                  <c:v>2P reserves</c:v>
                </c:pt>
                <c:pt idx="1">
                  <c:v>McKelvey's EDR</c:v>
                </c:pt>
                <c:pt idx="2">
                  <c:v>McKelvey's SDR</c:v>
                </c:pt>
                <c:pt idx="3">
                  <c:v>EIA shale resources (2013)</c:v>
                </c:pt>
                <c:pt idx="4">
                  <c:v>Tight gas estimates (official)</c:v>
                </c:pt>
                <c:pt idx="5">
                  <c:v>Total </c:v>
                </c:pt>
              </c:strCache>
            </c:strRef>
          </c:cat>
          <c:val>
            <c:numRef>
              <c:f>'Fig ES.2'!$I$33:$I$38</c:f>
              <c:numCache>
                <c:formatCode>0.0</c:formatCode>
                <c:ptCount val="6"/>
                <c:pt idx="0">
                  <c:v>19.933991917377639</c:v>
                </c:pt>
                <c:pt idx="1">
                  <c:v>22.390660080826223</c:v>
                </c:pt>
                <c:pt idx="2">
                  <c:v>35.557476425684776</c:v>
                </c:pt>
                <c:pt idx="3">
                  <c:v>99.338347552761562</c:v>
                </c:pt>
                <c:pt idx="4">
                  <c:v>99.341041760215532</c:v>
                </c:pt>
              </c:numCache>
            </c:numRef>
          </c:val>
          <c:smooth val="0"/>
        </c:ser>
        <c:dLbls>
          <c:showLegendKey val="0"/>
          <c:showVal val="0"/>
          <c:showCatName val="0"/>
          <c:showSerName val="0"/>
          <c:showPercent val="0"/>
          <c:showBubbleSize val="0"/>
        </c:dLbls>
        <c:marker val="1"/>
        <c:smooth val="0"/>
        <c:axId val="341241848"/>
        <c:axId val="341241456"/>
      </c:lineChart>
      <c:catAx>
        <c:axId val="341240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0000"/>
                    <a:lumOff val="40000"/>
                  </a:schemeClr>
                </a:solidFill>
                <a:latin typeface="+mn-lt"/>
                <a:ea typeface="+mn-ea"/>
                <a:cs typeface="+mn-cs"/>
              </a:defRPr>
            </a:pPr>
            <a:endParaRPr lang="en-US"/>
          </a:p>
        </c:txPr>
        <c:crossAx val="341241064"/>
        <c:crosses val="autoZero"/>
        <c:auto val="1"/>
        <c:lblAlgn val="ctr"/>
        <c:lblOffset val="100"/>
        <c:noMultiLvlLbl val="0"/>
      </c:catAx>
      <c:valAx>
        <c:axId val="341241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0000"/>
                        <a:lumOff val="40000"/>
                      </a:schemeClr>
                    </a:solidFill>
                    <a:latin typeface="+mn-lt"/>
                    <a:ea typeface="+mn-ea"/>
                    <a:cs typeface="+mn-cs"/>
                  </a:defRPr>
                </a:pPr>
                <a:r>
                  <a:rPr lang="en-AU">
                    <a:solidFill>
                      <a:schemeClr val="tx1">
                        <a:lumMod val="60000"/>
                        <a:lumOff val="40000"/>
                      </a:schemeClr>
                    </a:solidFill>
                  </a:rPr>
                  <a:t>PJ</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0000"/>
                      <a:lumOff val="40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0000"/>
                    <a:lumOff val="40000"/>
                  </a:schemeClr>
                </a:solidFill>
                <a:latin typeface="+mn-lt"/>
                <a:ea typeface="+mn-ea"/>
                <a:cs typeface="+mn-cs"/>
              </a:defRPr>
            </a:pPr>
            <a:endParaRPr lang="en-US"/>
          </a:p>
        </c:txPr>
        <c:crossAx val="341240672"/>
        <c:crosses val="autoZero"/>
        <c:crossBetween val="between"/>
      </c:valAx>
      <c:valAx>
        <c:axId val="341241456"/>
        <c:scaling>
          <c:orientation val="minMax"/>
          <c:max val="100"/>
        </c:scaling>
        <c:delete val="0"/>
        <c:axPos val="r"/>
        <c:title>
          <c:tx>
            <c:rich>
              <a:bodyPr rot="-5400000" spcFirstLastPara="1" vertOverflow="ellipsis" vert="horz" wrap="square" anchor="ctr" anchorCtr="1"/>
              <a:lstStyle/>
              <a:p>
                <a:pPr>
                  <a:defRPr sz="1000" b="0" i="0" u="none" strike="noStrike" kern="1200" baseline="0">
                    <a:solidFill>
                      <a:schemeClr val="tx1">
                        <a:lumMod val="60000"/>
                        <a:lumOff val="40000"/>
                      </a:schemeClr>
                    </a:solidFill>
                    <a:latin typeface="+mn-lt"/>
                    <a:ea typeface="+mn-ea"/>
                    <a:cs typeface="+mn-cs"/>
                  </a:defRPr>
                </a:pPr>
                <a:r>
                  <a:rPr lang="en-AU">
                    <a:solidFill>
                      <a:schemeClr val="tx1">
                        <a:lumMod val="60000"/>
                        <a:lumOff val="40000"/>
                      </a:schemeClr>
                    </a:solidFill>
                  </a:rPr>
                  <a:t>Years remaining beyond 2025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0000"/>
                      <a:lumOff val="40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0000"/>
                    <a:lumOff val="40000"/>
                  </a:schemeClr>
                </a:solidFill>
                <a:latin typeface="+mn-lt"/>
                <a:ea typeface="+mn-ea"/>
                <a:cs typeface="+mn-cs"/>
              </a:defRPr>
            </a:pPr>
            <a:endParaRPr lang="en-US"/>
          </a:p>
        </c:txPr>
        <c:crossAx val="341241848"/>
        <c:crosses val="max"/>
        <c:crossBetween val="between"/>
      </c:valAx>
      <c:catAx>
        <c:axId val="341241848"/>
        <c:scaling>
          <c:orientation val="minMax"/>
        </c:scaling>
        <c:delete val="1"/>
        <c:axPos val="b"/>
        <c:numFmt formatCode="General" sourceLinked="1"/>
        <c:majorTickMark val="out"/>
        <c:minorTickMark val="none"/>
        <c:tickLblPos val="nextTo"/>
        <c:crossAx val="341241456"/>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ayout>
        <c:manualLayout>
          <c:xMode val="edge"/>
          <c:yMode val="edge"/>
          <c:x val="7.1452375642587163E-2"/>
          <c:y val="0.92390108574941476"/>
          <c:w val="0.85294129574083566"/>
          <c:h val="7.317035799754802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949CA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86781184863218E-2"/>
          <c:y val="3.4267912772585667E-2"/>
          <c:w val="0.593568570512919"/>
          <c:h val="0.8918637623568082"/>
        </c:manualLayout>
      </c:layout>
      <c:barChart>
        <c:barDir val="col"/>
        <c:grouping val="stacked"/>
        <c:varyColors val="0"/>
        <c:ser>
          <c:idx val="0"/>
          <c:order val="0"/>
          <c:tx>
            <c:strRef>
              <c:f>'[2]Fig 7.3'!$E$33</c:f>
              <c:strCache>
                <c:ptCount val="1"/>
                <c:pt idx="0">
                  <c:v>North West Shelf</c:v>
                </c:pt>
              </c:strCache>
            </c:strRef>
          </c:tx>
          <c:invertIfNegative val="0"/>
          <c:cat>
            <c:numRef>
              <c:f>'[2]Fig 7.3'!$F$32:$P$32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'[2]Fig 7.3'!$F$33:$P$33</c:f>
              <c:numCache>
                <c:formatCode>General</c:formatCode>
                <c:ptCount val="11"/>
                <c:pt idx="0">
                  <c:v>16.3</c:v>
                </c:pt>
                <c:pt idx="1">
                  <c:v>16.3</c:v>
                </c:pt>
                <c:pt idx="2">
                  <c:v>16.3</c:v>
                </c:pt>
                <c:pt idx="3">
                  <c:v>16.3</c:v>
                </c:pt>
                <c:pt idx="4">
                  <c:v>16.3</c:v>
                </c:pt>
                <c:pt idx="5">
                  <c:v>16.3</c:v>
                </c:pt>
                <c:pt idx="6">
                  <c:v>16.3</c:v>
                </c:pt>
                <c:pt idx="7">
                  <c:v>16.3</c:v>
                </c:pt>
                <c:pt idx="8">
                  <c:v>16.3</c:v>
                </c:pt>
                <c:pt idx="9">
                  <c:v>16.3</c:v>
                </c:pt>
                <c:pt idx="10">
                  <c:v>16.3</c:v>
                </c:pt>
              </c:numCache>
            </c:numRef>
          </c:val>
        </c:ser>
        <c:ser>
          <c:idx val="1"/>
          <c:order val="1"/>
          <c:tx>
            <c:strRef>
              <c:f>'[2]Fig 7.3'!$E$34</c:f>
              <c:strCache>
                <c:ptCount val="1"/>
                <c:pt idx="0">
                  <c:v>Pluto Train 1</c:v>
                </c:pt>
              </c:strCache>
            </c:strRef>
          </c:tx>
          <c:invertIfNegative val="0"/>
          <c:cat>
            <c:numRef>
              <c:f>'[2]Fig 7.3'!$F$32:$P$32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'[2]Fig 7.3'!$F$34:$P$34</c:f>
              <c:numCache>
                <c:formatCode>General</c:formatCode>
                <c:ptCount val="11"/>
                <c:pt idx="0">
                  <c:v>4.3</c:v>
                </c:pt>
                <c:pt idx="1">
                  <c:v>4.3</c:v>
                </c:pt>
                <c:pt idx="2">
                  <c:v>4.3</c:v>
                </c:pt>
                <c:pt idx="3">
                  <c:v>4.3</c:v>
                </c:pt>
                <c:pt idx="4">
                  <c:v>4.3</c:v>
                </c:pt>
                <c:pt idx="5">
                  <c:v>4.3</c:v>
                </c:pt>
                <c:pt idx="6">
                  <c:v>4.3</c:v>
                </c:pt>
                <c:pt idx="7">
                  <c:v>4.3</c:v>
                </c:pt>
                <c:pt idx="8">
                  <c:v>4.3</c:v>
                </c:pt>
                <c:pt idx="9">
                  <c:v>4.3</c:v>
                </c:pt>
                <c:pt idx="10">
                  <c:v>4.3</c:v>
                </c:pt>
              </c:numCache>
            </c:numRef>
          </c:val>
        </c:ser>
        <c:ser>
          <c:idx val="3"/>
          <c:order val="3"/>
          <c:tx>
            <c:strRef>
              <c:f>'[2]Fig 7.3'!$E$36</c:f>
              <c:strCache>
                <c:ptCount val="1"/>
                <c:pt idx="0">
                  <c:v>Gorgon Train 1, 2 &amp; 3</c:v>
                </c:pt>
              </c:strCache>
            </c:strRef>
          </c:tx>
          <c:invertIfNegative val="0"/>
          <c:cat>
            <c:numRef>
              <c:f>'[2]Fig 7.3'!$F$32:$P$32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'[2]Fig 7.3'!$F$36:$P$36</c:f>
              <c:numCache>
                <c:formatCode>General</c:formatCode>
                <c:ptCount val="11"/>
                <c:pt idx="0">
                  <c:v>0</c:v>
                </c:pt>
                <c:pt idx="1">
                  <c:v>10.4</c:v>
                </c:pt>
                <c:pt idx="2">
                  <c:v>15.6</c:v>
                </c:pt>
                <c:pt idx="3">
                  <c:v>15.6</c:v>
                </c:pt>
                <c:pt idx="4">
                  <c:v>15.6</c:v>
                </c:pt>
                <c:pt idx="5">
                  <c:v>15.6</c:v>
                </c:pt>
                <c:pt idx="6">
                  <c:v>15.6</c:v>
                </c:pt>
                <c:pt idx="7">
                  <c:v>15.6</c:v>
                </c:pt>
                <c:pt idx="8">
                  <c:v>15.6</c:v>
                </c:pt>
                <c:pt idx="9">
                  <c:v>15.6</c:v>
                </c:pt>
                <c:pt idx="10">
                  <c:v>15.6</c:v>
                </c:pt>
              </c:numCache>
            </c:numRef>
          </c:val>
        </c:ser>
        <c:ser>
          <c:idx val="5"/>
          <c:order val="4"/>
          <c:tx>
            <c:strRef>
              <c:f>'[2]Fig 7.3'!$E$38</c:f>
              <c:strCache>
                <c:ptCount val="1"/>
                <c:pt idx="0">
                  <c:v>Wheatstone</c:v>
                </c:pt>
              </c:strCache>
            </c:strRef>
          </c:tx>
          <c:spPr>
            <a:solidFill>
              <a:schemeClr val="accent6"/>
            </a:solidFill>
          </c:spPr>
          <c:invertIfNegative val="0"/>
          <c:cat>
            <c:numRef>
              <c:f>'[2]Fig 7.3'!$F$32:$P$32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'[2]Fig 7.3'!$F$38:$P$38</c:f>
              <c:numCache>
                <c:formatCode>General</c:formatCode>
                <c:ptCount val="11"/>
                <c:pt idx="0">
                  <c:v>0</c:v>
                </c:pt>
                <c:pt idx="1">
                  <c:v>0</c:v>
                </c:pt>
                <c:pt idx="2">
                  <c:v>4.45</c:v>
                </c:pt>
                <c:pt idx="3">
                  <c:v>8.9</c:v>
                </c:pt>
                <c:pt idx="4">
                  <c:v>8.9</c:v>
                </c:pt>
                <c:pt idx="5">
                  <c:v>8.9</c:v>
                </c:pt>
                <c:pt idx="6">
                  <c:v>8.9</c:v>
                </c:pt>
                <c:pt idx="7">
                  <c:v>8.9</c:v>
                </c:pt>
                <c:pt idx="8">
                  <c:v>8.9</c:v>
                </c:pt>
                <c:pt idx="9">
                  <c:v>8.9</c:v>
                </c:pt>
                <c:pt idx="10">
                  <c:v>8.9</c:v>
                </c:pt>
              </c:numCache>
            </c:numRef>
          </c:val>
        </c:ser>
        <c:ser>
          <c:idx val="10"/>
          <c:order val="9"/>
          <c:tx>
            <c:strRef>
              <c:f>'[2]Fig 7.3'!$E$43</c:f>
              <c:strCache>
                <c:ptCount val="1"/>
                <c:pt idx="0">
                  <c:v>Prelude FLNG</c:v>
                </c:pt>
              </c:strCache>
            </c:strRef>
          </c:tx>
          <c:spPr>
            <a:solidFill>
              <a:schemeClr val="accent1">
                <a:lumMod val="20000"/>
                <a:lumOff val="80000"/>
              </a:schemeClr>
            </a:solidFill>
          </c:spPr>
          <c:invertIfNegative val="0"/>
          <c:cat>
            <c:numRef>
              <c:f>'[2]Fig 7.3'!$F$32:$P$32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'[2]Fig 7.3'!$F$43:$P$43</c:f>
              <c:numCache>
                <c:formatCode>General</c:formatCode>
                <c:ptCount val="11"/>
                <c:pt idx="0">
                  <c:v>0</c:v>
                </c:pt>
                <c:pt idx="1">
                  <c:v>0</c:v>
                </c:pt>
                <c:pt idx="2">
                  <c:v>3.6</c:v>
                </c:pt>
                <c:pt idx="3">
                  <c:v>3.6</c:v>
                </c:pt>
                <c:pt idx="4">
                  <c:v>3.6</c:v>
                </c:pt>
                <c:pt idx="5">
                  <c:v>3.6</c:v>
                </c:pt>
                <c:pt idx="6">
                  <c:v>3.6</c:v>
                </c:pt>
                <c:pt idx="7">
                  <c:v>3.6</c:v>
                </c:pt>
                <c:pt idx="8">
                  <c:v>3.6</c:v>
                </c:pt>
                <c:pt idx="9">
                  <c:v>3.6</c:v>
                </c:pt>
                <c:pt idx="10">
                  <c:v>3.6</c:v>
                </c:pt>
              </c:numCache>
            </c:numRef>
          </c:val>
        </c:ser>
        <c:ser>
          <c:idx val="4"/>
          <c:order val="10"/>
          <c:tx>
            <c:strRef>
              <c:f>'[2]Fig 7.3'!$E$37</c:f>
              <c:strCache>
                <c:ptCount val="1"/>
                <c:pt idx="0">
                  <c:v>Gorgon Train 4</c:v>
                </c:pt>
              </c:strCache>
            </c:strRef>
          </c:tx>
          <c:spPr>
            <a:solidFill>
              <a:schemeClr val="accent5">
                <a:alpha val="50000"/>
              </a:schemeClr>
            </a:solidFill>
          </c:spPr>
          <c:invertIfNegative val="0"/>
          <c:cat>
            <c:numRef>
              <c:f>'[2]Fig 7.3'!$F$32:$P$32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'[2]Fig 7.3'!$F$37:$P$37</c:f>
              <c:numCache>
                <c:formatCode>General</c:formatCode>
                <c:ptCount val="11"/>
                <c:pt idx="0">
                  <c:v>0</c:v>
                </c:pt>
                <c:pt idx="1">
                  <c:v>0</c:v>
                </c:pt>
                <c:pt idx="2">
                  <c:v>0</c:v>
                </c:pt>
                <c:pt idx="3">
                  <c:v>0</c:v>
                </c:pt>
                <c:pt idx="4">
                  <c:v>0</c:v>
                </c:pt>
                <c:pt idx="5">
                  <c:v>5.2</c:v>
                </c:pt>
                <c:pt idx="6">
                  <c:v>5.2</c:v>
                </c:pt>
                <c:pt idx="7">
                  <c:v>5.2</c:v>
                </c:pt>
                <c:pt idx="8">
                  <c:v>5.2</c:v>
                </c:pt>
                <c:pt idx="9">
                  <c:v>5.2</c:v>
                </c:pt>
                <c:pt idx="10">
                  <c:v>5.2</c:v>
                </c:pt>
              </c:numCache>
            </c:numRef>
          </c:val>
        </c:ser>
        <c:ser>
          <c:idx val="13"/>
          <c:order val="12"/>
          <c:tx>
            <c:strRef>
              <c:f>'[2]Fig 7.3'!$E$45</c:f>
              <c:strCache>
                <c:ptCount val="1"/>
                <c:pt idx="0">
                  <c:v>Browse</c:v>
                </c:pt>
              </c:strCache>
            </c:strRef>
          </c:tx>
          <c:spPr>
            <a:solidFill>
              <a:schemeClr val="accent4">
                <a:lumMod val="20000"/>
                <a:lumOff val="80000"/>
              </a:schemeClr>
            </a:solidFill>
          </c:spPr>
          <c:invertIfNegative val="0"/>
          <c:cat>
            <c:numRef>
              <c:f>'[2]Fig 7.3'!$F$32:$P$32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'[2]Fig 7.3'!$F$45:$O$45</c:f>
              <c:numCache>
                <c:formatCode>General</c:formatCode>
                <c:ptCount val="10"/>
                <c:pt idx="0">
                  <c:v>0</c:v>
                </c:pt>
                <c:pt idx="1">
                  <c:v>0</c:v>
                </c:pt>
                <c:pt idx="2">
                  <c:v>0</c:v>
                </c:pt>
                <c:pt idx="3">
                  <c:v>0</c:v>
                </c:pt>
                <c:pt idx="4">
                  <c:v>0</c:v>
                </c:pt>
                <c:pt idx="5">
                  <c:v>0</c:v>
                </c:pt>
                <c:pt idx="6">
                  <c:v>0</c:v>
                </c:pt>
                <c:pt idx="7">
                  <c:v>0</c:v>
                </c:pt>
                <c:pt idx="8">
                  <c:v>0</c:v>
                </c:pt>
                <c:pt idx="9">
                  <c:v>0</c:v>
                </c:pt>
              </c:numCache>
            </c:numRef>
          </c:val>
        </c:ser>
        <c:ser>
          <c:idx val="14"/>
          <c:order val="13"/>
          <c:tx>
            <c:strRef>
              <c:f>'[2]Fig 7.3'!$E$46</c:f>
              <c:strCache>
                <c:ptCount val="1"/>
                <c:pt idx="0">
                  <c:v>Scarborough</c:v>
                </c:pt>
              </c:strCache>
            </c:strRef>
          </c:tx>
          <c:spPr>
            <a:solidFill>
              <a:schemeClr val="accent5">
                <a:lumMod val="20000"/>
                <a:lumOff val="80000"/>
              </a:schemeClr>
            </a:solidFill>
          </c:spPr>
          <c:invertIfNegative val="0"/>
          <c:cat>
            <c:numRef>
              <c:f>'[2]Fig 7.3'!$F$32:$P$32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'[2]Fig 7.3'!$F$46:$P$46</c:f>
              <c:numCache>
                <c:formatCode>General</c:formatCode>
                <c:ptCount val="11"/>
                <c:pt idx="0">
                  <c:v>0</c:v>
                </c:pt>
                <c:pt idx="1">
                  <c:v>0</c:v>
                </c:pt>
                <c:pt idx="2">
                  <c:v>0</c:v>
                </c:pt>
                <c:pt idx="3">
                  <c:v>0</c:v>
                </c:pt>
                <c:pt idx="4">
                  <c:v>0</c:v>
                </c:pt>
                <c:pt idx="5">
                  <c:v>6</c:v>
                </c:pt>
                <c:pt idx="6">
                  <c:v>6</c:v>
                </c:pt>
                <c:pt idx="7">
                  <c:v>6</c:v>
                </c:pt>
                <c:pt idx="8">
                  <c:v>6</c:v>
                </c:pt>
                <c:pt idx="9">
                  <c:v>6</c:v>
                </c:pt>
                <c:pt idx="10">
                  <c:v>6</c:v>
                </c:pt>
              </c:numCache>
            </c:numRef>
          </c:val>
        </c:ser>
        <c:ser>
          <c:idx val="16"/>
          <c:order val="15"/>
          <c:tx>
            <c:strRef>
              <c:f>'[2]Fig 7.3'!$E$48</c:f>
              <c:strCache>
                <c:ptCount val="1"/>
                <c:pt idx="0">
                  <c:v>Bonaparte</c:v>
                </c:pt>
              </c:strCache>
            </c:strRef>
          </c:tx>
          <c:spPr>
            <a:solidFill>
              <a:schemeClr val="accent1">
                <a:lumMod val="40000"/>
                <a:lumOff val="60000"/>
              </a:schemeClr>
            </a:solidFill>
          </c:spPr>
          <c:invertIfNegative val="0"/>
          <c:cat>
            <c:numRef>
              <c:f>'[2]Fig 7.3'!$F$32:$P$32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'[2]Fig 7.3'!$F$48:$P$48</c:f>
              <c:numCache>
                <c:formatCode>General</c:formatCode>
                <c:ptCount val="11"/>
                <c:pt idx="0">
                  <c:v>0</c:v>
                </c:pt>
                <c:pt idx="1">
                  <c:v>0</c:v>
                </c:pt>
                <c:pt idx="2">
                  <c:v>0</c:v>
                </c:pt>
                <c:pt idx="3">
                  <c:v>0</c:v>
                </c:pt>
                <c:pt idx="4">
                  <c:v>0</c:v>
                </c:pt>
                <c:pt idx="5">
                  <c:v>2</c:v>
                </c:pt>
                <c:pt idx="6">
                  <c:v>2</c:v>
                </c:pt>
                <c:pt idx="7">
                  <c:v>2</c:v>
                </c:pt>
                <c:pt idx="8">
                  <c:v>2</c:v>
                </c:pt>
                <c:pt idx="9">
                  <c:v>2</c:v>
                </c:pt>
                <c:pt idx="10">
                  <c:v>2</c:v>
                </c:pt>
              </c:numCache>
            </c:numRef>
          </c:val>
        </c:ser>
        <c:ser>
          <c:idx val="17"/>
          <c:order val="16"/>
          <c:tx>
            <c:strRef>
              <c:f>'[2]Fig 7.3'!$E$49</c:f>
              <c:strCache>
                <c:ptCount val="1"/>
                <c:pt idx="0">
                  <c:v>PTTEP Cash Maple FLNG</c:v>
                </c:pt>
              </c:strCache>
            </c:strRef>
          </c:tx>
          <c:spPr>
            <a:solidFill>
              <a:schemeClr val="accent5">
                <a:lumMod val="40000"/>
                <a:lumOff val="60000"/>
              </a:schemeClr>
            </a:solidFill>
          </c:spPr>
          <c:invertIfNegative val="0"/>
          <c:cat>
            <c:numRef>
              <c:f>'[2]Fig 7.3'!$F$32:$P$32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'[2]Fig 7.3'!$F$49:$P$49</c:f>
              <c:numCache>
                <c:formatCode>General</c:formatCode>
                <c:ptCount val="11"/>
                <c:pt idx="0">
                  <c:v>0</c:v>
                </c:pt>
                <c:pt idx="1">
                  <c:v>0</c:v>
                </c:pt>
                <c:pt idx="2">
                  <c:v>0</c:v>
                </c:pt>
                <c:pt idx="3">
                  <c:v>0</c:v>
                </c:pt>
                <c:pt idx="4">
                  <c:v>0</c:v>
                </c:pt>
                <c:pt idx="5">
                  <c:v>2</c:v>
                </c:pt>
                <c:pt idx="6">
                  <c:v>2</c:v>
                </c:pt>
                <c:pt idx="7">
                  <c:v>2</c:v>
                </c:pt>
                <c:pt idx="8">
                  <c:v>2</c:v>
                </c:pt>
                <c:pt idx="9">
                  <c:v>2</c:v>
                </c:pt>
                <c:pt idx="10">
                  <c:v>2</c:v>
                </c:pt>
              </c:numCache>
            </c:numRef>
          </c:val>
        </c:ser>
        <c:dLbls>
          <c:showLegendKey val="0"/>
          <c:showVal val="0"/>
          <c:showCatName val="0"/>
          <c:showSerName val="0"/>
          <c:showPercent val="0"/>
          <c:showBubbleSize val="0"/>
        </c:dLbls>
        <c:gapWidth val="150"/>
        <c:overlap val="100"/>
        <c:axId val="343214240"/>
        <c:axId val="345090368"/>
        <c:extLst>
          <c:ext xmlns:c15="http://schemas.microsoft.com/office/drawing/2012/chart" uri="{02D57815-91ED-43cb-92C2-25804820EDAC}">
            <c15:filteredBarSeries>
              <c15:ser>
                <c:idx val="2"/>
                <c:order val="2"/>
                <c:tx>
                  <c:strRef>
                    <c:extLst>
                      <c:ext uri="{02D57815-91ED-43cb-92C2-25804820EDAC}">
                        <c15:formulaRef>
                          <c15:sqref>'[2]Fig 7.3'!$E$35</c15:sqref>
                        </c15:formulaRef>
                      </c:ext>
                    </c:extLst>
                    <c:strCache>
                      <c:ptCount val="1"/>
                      <c:pt idx="0">
                        <c:v>Darwin</c:v>
                      </c:pt>
                    </c:strCache>
                  </c:strRef>
                </c:tx>
                <c:invertIfNegative val="0"/>
                <c:cat>
                  <c:numRef>
                    <c:extLst>
                      <c:ext uri="{02D57815-91ED-43cb-92C2-25804820EDAC}">
                        <c15:formulaRef>
                          <c15:sqref>'[2]Fig 7.3'!$F$32:$P$32</c15:sqref>
                        </c15:formulaRef>
                      </c:ext>
                    </c:extLst>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extLst>
                      <c:ext uri="{02D57815-91ED-43cb-92C2-25804820EDAC}">
                        <c15:formulaRef>
                          <c15:sqref>'[2]Fig 7.3'!$F$35:$P$35</c15:sqref>
                        </c15:formulaRef>
                      </c:ext>
                    </c:extLst>
                    <c:numCache>
                      <c:formatCode>General</c:formatCode>
                      <c:ptCount val="11"/>
                      <c:pt idx="0">
                        <c:v>3.7</c:v>
                      </c:pt>
                      <c:pt idx="1">
                        <c:v>3.7</c:v>
                      </c:pt>
                      <c:pt idx="2">
                        <c:v>3.7</c:v>
                      </c:pt>
                      <c:pt idx="3">
                        <c:v>3.7</c:v>
                      </c:pt>
                      <c:pt idx="4">
                        <c:v>3.7</c:v>
                      </c:pt>
                      <c:pt idx="5">
                        <c:v>3.7</c:v>
                      </c:pt>
                      <c:pt idx="6">
                        <c:v>3.7</c:v>
                      </c:pt>
                      <c:pt idx="7">
                        <c:v>3.7</c:v>
                      </c:pt>
                      <c:pt idx="8">
                        <c:v>3.7</c:v>
                      </c:pt>
                      <c:pt idx="9">
                        <c:v>3.7</c:v>
                      </c:pt>
                      <c:pt idx="10">
                        <c:v>3.7</c:v>
                      </c:pt>
                    </c:numCache>
                  </c:numRef>
                </c:val>
              </c15:ser>
            </c15:filteredBarSeries>
            <c15:filteredBarSeries>
              <c15:ser>
                <c:idx val="6"/>
                <c:order val="5"/>
                <c:tx>
                  <c:strRef>
                    <c:extLst xmlns:c15="http://schemas.microsoft.com/office/drawing/2012/chart">
                      <c:ext xmlns:c15="http://schemas.microsoft.com/office/drawing/2012/chart" uri="{02D57815-91ED-43cb-92C2-25804820EDAC}">
                        <c15:formulaRef>
                          <c15:sqref>'[2]Fig 7.3'!$E$39</c15:sqref>
                        </c15:formulaRef>
                      </c:ext>
                    </c:extLst>
                    <c:strCache>
                      <c:ptCount val="1"/>
                      <c:pt idx="0">
                        <c:v>Ichthys</c:v>
                      </c:pt>
                    </c:strCache>
                  </c:strRef>
                </c:tx>
                <c:spPr>
                  <a:solidFill>
                    <a:srgbClr val="949CA1"/>
                  </a:solidFill>
                </c:spPr>
                <c:invertIfNegative val="0"/>
                <c:cat>
                  <c:numRef>
                    <c:extLst xmlns:c15="http://schemas.microsoft.com/office/drawing/2012/chart">
                      <c:ext xmlns:c15="http://schemas.microsoft.com/office/drawing/2012/chart" uri="{02D57815-91ED-43cb-92C2-25804820EDAC}">
                        <c15:formulaRef>
                          <c15:sqref>'[2]Fig 7.3'!$F$32:$P$32</c15:sqref>
                        </c15:formulaRef>
                      </c:ext>
                    </c:extLst>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extLst xmlns:c15="http://schemas.microsoft.com/office/drawing/2012/chart">
                      <c:ext xmlns:c15="http://schemas.microsoft.com/office/drawing/2012/chart" uri="{02D57815-91ED-43cb-92C2-25804820EDAC}">
                        <c15:formulaRef>
                          <c15:sqref>'[2]Fig 7.3'!$F$39:$P$39</c15:sqref>
                        </c15:formulaRef>
                      </c:ext>
                    </c:extLst>
                    <c:numCache>
                      <c:formatCode>General</c:formatCode>
                      <c:ptCount val="11"/>
                      <c:pt idx="0">
                        <c:v>0</c:v>
                      </c:pt>
                      <c:pt idx="1">
                        <c:v>0</c:v>
                      </c:pt>
                      <c:pt idx="2">
                        <c:v>4.45</c:v>
                      </c:pt>
                      <c:pt idx="3">
                        <c:v>8.9</c:v>
                      </c:pt>
                      <c:pt idx="4">
                        <c:v>8.9</c:v>
                      </c:pt>
                      <c:pt idx="5">
                        <c:v>8.9</c:v>
                      </c:pt>
                      <c:pt idx="6">
                        <c:v>8.9</c:v>
                      </c:pt>
                      <c:pt idx="7">
                        <c:v>8.9</c:v>
                      </c:pt>
                      <c:pt idx="8">
                        <c:v>8.9</c:v>
                      </c:pt>
                      <c:pt idx="9">
                        <c:v>8.9</c:v>
                      </c:pt>
                      <c:pt idx="10">
                        <c:v>8.9</c:v>
                      </c:pt>
                    </c:numCache>
                  </c:numRef>
                </c:val>
              </c15:ser>
            </c15:filteredBarSeries>
            <c15:filteredBarSeries>
              <c15:ser>
                <c:idx val="7"/>
                <c:order val="6"/>
                <c:tx>
                  <c:strRef>
                    <c:extLst xmlns:c15="http://schemas.microsoft.com/office/drawing/2012/chart">
                      <c:ext xmlns:c15="http://schemas.microsoft.com/office/drawing/2012/chart" uri="{02D57815-91ED-43cb-92C2-25804820EDAC}">
                        <c15:formulaRef>
                          <c15:sqref>'[2]Fig 7.3'!$E$40</c15:sqref>
                        </c15:formulaRef>
                      </c:ext>
                    </c:extLst>
                    <c:strCache>
                      <c:ptCount val="1"/>
                      <c:pt idx="0">
                        <c:v>APLNG</c:v>
                      </c:pt>
                    </c:strCache>
                  </c:strRef>
                </c:tx>
                <c:spPr>
                  <a:solidFill>
                    <a:srgbClr val="805A89"/>
                  </a:solidFill>
                </c:spPr>
                <c:invertIfNegative val="0"/>
                <c:cat>
                  <c:numRef>
                    <c:extLst xmlns:c15="http://schemas.microsoft.com/office/drawing/2012/chart">
                      <c:ext xmlns:c15="http://schemas.microsoft.com/office/drawing/2012/chart" uri="{02D57815-91ED-43cb-92C2-25804820EDAC}">
                        <c15:formulaRef>
                          <c15:sqref>'[2]Fig 7.3'!$F$32:$P$32</c15:sqref>
                        </c15:formulaRef>
                      </c:ext>
                    </c:extLst>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extLst xmlns:c15="http://schemas.microsoft.com/office/drawing/2012/chart">
                      <c:ext xmlns:c15="http://schemas.microsoft.com/office/drawing/2012/chart" uri="{02D57815-91ED-43cb-92C2-25804820EDAC}">
                        <c15:formulaRef>
                          <c15:sqref>'[2]Fig 7.3'!$F$40:$P$40</c15:sqref>
                        </c15:formulaRef>
                      </c:ext>
                    </c:extLst>
                    <c:numCache>
                      <c:formatCode>General</c:formatCode>
                      <c:ptCount val="11"/>
                      <c:pt idx="0">
                        <c:v>4.5</c:v>
                      </c:pt>
                      <c:pt idx="1">
                        <c:v>9</c:v>
                      </c:pt>
                      <c:pt idx="2">
                        <c:v>9</c:v>
                      </c:pt>
                      <c:pt idx="3">
                        <c:v>9</c:v>
                      </c:pt>
                      <c:pt idx="4">
                        <c:v>9</c:v>
                      </c:pt>
                      <c:pt idx="5">
                        <c:v>9</c:v>
                      </c:pt>
                      <c:pt idx="6">
                        <c:v>9</c:v>
                      </c:pt>
                      <c:pt idx="7">
                        <c:v>9</c:v>
                      </c:pt>
                      <c:pt idx="8">
                        <c:v>9</c:v>
                      </c:pt>
                      <c:pt idx="9">
                        <c:v>9</c:v>
                      </c:pt>
                      <c:pt idx="10">
                        <c:v>9</c:v>
                      </c:pt>
                    </c:numCache>
                  </c:numRef>
                </c:val>
              </c15:ser>
            </c15:filteredBarSeries>
            <c15:filteredBarSeries>
              <c15:ser>
                <c:idx val="8"/>
                <c:order val="7"/>
                <c:tx>
                  <c:strRef>
                    <c:extLst xmlns:c15="http://schemas.microsoft.com/office/drawing/2012/chart">
                      <c:ext xmlns:c15="http://schemas.microsoft.com/office/drawing/2012/chart" uri="{02D57815-91ED-43cb-92C2-25804820EDAC}">
                        <c15:formulaRef>
                          <c15:sqref>'[2]Fig 7.3'!$E$41</c15:sqref>
                        </c15:formulaRef>
                      </c:ext>
                    </c:extLst>
                    <c:strCache>
                      <c:ptCount val="1"/>
                      <c:pt idx="0">
                        <c:v>Gladstone LNG</c:v>
                      </c:pt>
                    </c:strCache>
                  </c:strRef>
                </c:tx>
                <c:spPr>
                  <a:solidFill>
                    <a:srgbClr val="FFDE00"/>
                  </a:solidFill>
                </c:spPr>
                <c:invertIfNegative val="0"/>
                <c:cat>
                  <c:numRef>
                    <c:extLst xmlns:c15="http://schemas.microsoft.com/office/drawing/2012/chart">
                      <c:ext xmlns:c15="http://schemas.microsoft.com/office/drawing/2012/chart" uri="{02D57815-91ED-43cb-92C2-25804820EDAC}">
                        <c15:formulaRef>
                          <c15:sqref>'[2]Fig 7.3'!$F$32:$P$32</c15:sqref>
                        </c15:formulaRef>
                      </c:ext>
                    </c:extLst>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extLst xmlns:c15="http://schemas.microsoft.com/office/drawing/2012/chart">
                      <c:ext xmlns:c15="http://schemas.microsoft.com/office/drawing/2012/chart" uri="{02D57815-91ED-43cb-92C2-25804820EDAC}">
                        <c15:formulaRef>
                          <c15:sqref>'[2]Fig 7.3'!$F$41:$P$41</c15:sqref>
                        </c15:formulaRef>
                      </c:ext>
                    </c:extLst>
                    <c:numCache>
                      <c:formatCode>General</c:formatCode>
                      <c:ptCount val="11"/>
                      <c:pt idx="0">
                        <c:v>3.9</c:v>
                      </c:pt>
                      <c:pt idx="1">
                        <c:v>7.8</c:v>
                      </c:pt>
                      <c:pt idx="2">
                        <c:v>7.8</c:v>
                      </c:pt>
                      <c:pt idx="3">
                        <c:v>7.8</c:v>
                      </c:pt>
                      <c:pt idx="4">
                        <c:v>7.8</c:v>
                      </c:pt>
                      <c:pt idx="5">
                        <c:v>7.8</c:v>
                      </c:pt>
                      <c:pt idx="6">
                        <c:v>7.8</c:v>
                      </c:pt>
                      <c:pt idx="7">
                        <c:v>7.8</c:v>
                      </c:pt>
                      <c:pt idx="8">
                        <c:v>7.8</c:v>
                      </c:pt>
                      <c:pt idx="9">
                        <c:v>7.8</c:v>
                      </c:pt>
                      <c:pt idx="10">
                        <c:v>7.8</c:v>
                      </c:pt>
                    </c:numCache>
                  </c:numRef>
                </c:val>
              </c15:ser>
            </c15:filteredBarSeries>
            <c15:filteredBarSeries>
              <c15:ser>
                <c:idx val="9"/>
                <c:order val="8"/>
                <c:tx>
                  <c:strRef>
                    <c:extLst xmlns:c15="http://schemas.microsoft.com/office/drawing/2012/chart">
                      <c:ext xmlns:c15="http://schemas.microsoft.com/office/drawing/2012/chart" uri="{02D57815-91ED-43cb-92C2-25804820EDAC}">
                        <c15:formulaRef>
                          <c15:sqref>'[2]Fig 7.3'!$E$42</c15:sqref>
                        </c15:formulaRef>
                      </c:ext>
                    </c:extLst>
                    <c:strCache>
                      <c:ptCount val="1"/>
                      <c:pt idx="0">
                        <c:v>QCLNG</c:v>
                      </c:pt>
                    </c:strCache>
                  </c:strRef>
                </c:tx>
                <c:spPr>
                  <a:solidFill>
                    <a:srgbClr val="B2BB1C"/>
                  </a:solidFill>
                </c:spPr>
                <c:invertIfNegative val="0"/>
                <c:cat>
                  <c:numRef>
                    <c:extLst xmlns:c15="http://schemas.microsoft.com/office/drawing/2012/chart">
                      <c:ext xmlns:c15="http://schemas.microsoft.com/office/drawing/2012/chart" uri="{02D57815-91ED-43cb-92C2-25804820EDAC}">
                        <c15:formulaRef>
                          <c15:sqref>'[2]Fig 7.3'!$F$32:$P$32</c15:sqref>
                        </c15:formulaRef>
                      </c:ext>
                    </c:extLst>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extLst xmlns:c15="http://schemas.microsoft.com/office/drawing/2012/chart">
                      <c:ext xmlns:c15="http://schemas.microsoft.com/office/drawing/2012/chart" uri="{02D57815-91ED-43cb-92C2-25804820EDAC}">
                        <c15:formulaRef>
                          <c15:sqref>'[2]Fig 7.3'!$F$42:$P$42</c15:sqref>
                        </c15:formulaRef>
                      </c:ext>
                    </c:extLst>
                    <c:numCache>
                      <c:formatCode>General</c:formatCode>
                      <c:ptCount val="11"/>
                      <c:pt idx="0">
                        <c:v>8.5</c:v>
                      </c:pt>
                      <c:pt idx="1">
                        <c:v>8.5</c:v>
                      </c:pt>
                      <c:pt idx="2">
                        <c:v>8.5</c:v>
                      </c:pt>
                      <c:pt idx="3">
                        <c:v>8.5</c:v>
                      </c:pt>
                      <c:pt idx="4">
                        <c:v>8.5</c:v>
                      </c:pt>
                      <c:pt idx="5">
                        <c:v>8.5</c:v>
                      </c:pt>
                      <c:pt idx="6">
                        <c:v>8.5</c:v>
                      </c:pt>
                      <c:pt idx="7">
                        <c:v>8.5</c:v>
                      </c:pt>
                      <c:pt idx="8">
                        <c:v>8.5</c:v>
                      </c:pt>
                      <c:pt idx="9">
                        <c:v>8.5</c:v>
                      </c:pt>
                      <c:pt idx="10">
                        <c:v>8.5</c:v>
                      </c:pt>
                    </c:numCache>
                  </c:numRef>
                </c:val>
              </c15:ser>
            </c15:filteredBarSeries>
            <c15:filteredBarSeries>
              <c15:ser>
                <c:idx val="12"/>
                <c:order val="11"/>
                <c:tx>
                  <c:strRef>
                    <c:extLst xmlns:c15="http://schemas.microsoft.com/office/drawing/2012/chart">
                      <c:ext xmlns:c15="http://schemas.microsoft.com/office/drawing/2012/chart" uri="{02D57815-91ED-43cb-92C2-25804820EDAC}">
                        <c15:formulaRef>
                          <c15:sqref>'[2]Fig 7.3'!$E$44</c15:sqref>
                        </c15:formulaRef>
                      </c:ext>
                    </c:extLst>
                    <c:strCache>
                      <c:ptCount val="1"/>
                      <c:pt idx="0">
                        <c:v>Fisherman's Landing</c:v>
                      </c:pt>
                    </c:strCache>
                  </c:strRef>
                </c:tx>
                <c:spPr>
                  <a:solidFill>
                    <a:schemeClr val="accent3">
                      <a:lumMod val="20000"/>
                      <a:lumOff val="80000"/>
                    </a:schemeClr>
                  </a:solidFill>
                </c:spPr>
                <c:invertIfNegative val="0"/>
                <c:cat>
                  <c:numRef>
                    <c:extLst xmlns:c15="http://schemas.microsoft.com/office/drawing/2012/chart">
                      <c:ext xmlns:c15="http://schemas.microsoft.com/office/drawing/2012/chart" uri="{02D57815-91ED-43cb-92C2-25804820EDAC}">
                        <c15:formulaRef>
                          <c15:sqref>'[2]Fig 7.3'!$F$32:$P$32</c15:sqref>
                        </c15:formulaRef>
                      </c:ext>
                    </c:extLst>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extLst xmlns:c15="http://schemas.microsoft.com/office/drawing/2012/chart">
                      <c:ext xmlns:c15="http://schemas.microsoft.com/office/drawing/2012/chart" uri="{02D57815-91ED-43cb-92C2-25804820EDAC}">
                        <c15:formulaRef>
                          <c15:sqref>'[2]Fig 7.3'!$F$44:$P$44</c15:sqref>
                        </c15:formulaRef>
                      </c:ext>
                    </c:extLst>
                    <c:numCache>
                      <c:formatCode>General</c:formatCode>
                      <c:ptCount val="11"/>
                      <c:pt idx="0">
                        <c:v>0</c:v>
                      </c:pt>
                      <c:pt idx="1">
                        <c:v>0</c:v>
                      </c:pt>
                      <c:pt idx="2">
                        <c:v>0</c:v>
                      </c:pt>
                      <c:pt idx="3">
                        <c:v>1.5</c:v>
                      </c:pt>
                      <c:pt idx="4">
                        <c:v>3</c:v>
                      </c:pt>
                      <c:pt idx="5">
                        <c:v>3</c:v>
                      </c:pt>
                      <c:pt idx="6">
                        <c:v>3</c:v>
                      </c:pt>
                      <c:pt idx="7">
                        <c:v>3</c:v>
                      </c:pt>
                      <c:pt idx="8">
                        <c:v>3</c:v>
                      </c:pt>
                      <c:pt idx="9">
                        <c:v>3</c:v>
                      </c:pt>
                      <c:pt idx="10">
                        <c:v>3</c:v>
                      </c:pt>
                    </c:numCache>
                  </c:numRef>
                </c:val>
              </c15:ser>
            </c15:filteredBarSeries>
            <c15:filteredBarSeries>
              <c15:ser>
                <c:idx val="15"/>
                <c:order val="14"/>
                <c:tx>
                  <c:strRef>
                    <c:extLst xmlns:c15="http://schemas.microsoft.com/office/drawing/2012/chart">
                      <c:ext xmlns:c15="http://schemas.microsoft.com/office/drawing/2012/chart" uri="{02D57815-91ED-43cb-92C2-25804820EDAC}">
                        <c15:formulaRef>
                          <c15:sqref>'[2]Fig 7.3'!$E$47</c15:sqref>
                        </c15:formulaRef>
                      </c:ext>
                    </c:extLst>
                    <c:strCache>
                      <c:ptCount val="1"/>
                      <c:pt idx="0">
                        <c:v>Sunrise</c:v>
                      </c:pt>
                    </c:strCache>
                  </c:strRef>
                </c:tx>
                <c:spPr>
                  <a:solidFill>
                    <a:schemeClr val="accent6">
                      <a:lumMod val="20000"/>
                      <a:lumOff val="80000"/>
                    </a:schemeClr>
                  </a:solidFill>
                </c:spPr>
                <c:invertIfNegative val="0"/>
                <c:cat>
                  <c:numRef>
                    <c:extLst xmlns:c15="http://schemas.microsoft.com/office/drawing/2012/chart">
                      <c:ext xmlns:c15="http://schemas.microsoft.com/office/drawing/2012/chart" uri="{02D57815-91ED-43cb-92C2-25804820EDAC}">
                        <c15:formulaRef>
                          <c15:sqref>'[2]Fig 7.3'!$F$32:$P$32</c15:sqref>
                        </c15:formulaRef>
                      </c:ext>
                    </c:extLst>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extLst xmlns:c15="http://schemas.microsoft.com/office/drawing/2012/chart">
                      <c:ext xmlns:c15="http://schemas.microsoft.com/office/drawing/2012/chart" uri="{02D57815-91ED-43cb-92C2-25804820EDAC}">
                        <c15:formulaRef>
                          <c15:sqref>'[2]Fig 7.3'!$F$47:$P$47</c15:sqref>
                        </c15:formulaRef>
                      </c:ext>
                    </c:extLst>
                    <c:numCache>
                      <c:formatCode>General</c:formatCode>
                      <c:ptCount val="11"/>
                      <c:pt idx="0">
                        <c:v>0</c:v>
                      </c:pt>
                      <c:pt idx="1">
                        <c:v>0</c:v>
                      </c:pt>
                      <c:pt idx="2">
                        <c:v>0</c:v>
                      </c:pt>
                      <c:pt idx="3">
                        <c:v>0</c:v>
                      </c:pt>
                      <c:pt idx="4">
                        <c:v>0</c:v>
                      </c:pt>
                      <c:pt idx="5">
                        <c:v>4.0999999999999996</c:v>
                      </c:pt>
                      <c:pt idx="6">
                        <c:v>4.0999999999999996</c:v>
                      </c:pt>
                      <c:pt idx="7">
                        <c:v>4.0999999999999996</c:v>
                      </c:pt>
                      <c:pt idx="8">
                        <c:v>4.0999999999999996</c:v>
                      </c:pt>
                      <c:pt idx="9">
                        <c:v>4.0999999999999996</c:v>
                      </c:pt>
                      <c:pt idx="10">
                        <c:v>4.0999999999999996</c:v>
                      </c:pt>
                    </c:numCache>
                  </c:numRef>
                </c:val>
              </c15:ser>
            </c15:filteredBarSeries>
          </c:ext>
        </c:extLst>
      </c:barChart>
      <c:lineChart>
        <c:grouping val="standard"/>
        <c:varyColors val="0"/>
        <c:ser>
          <c:idx val="18"/>
          <c:order val="17"/>
          <c:tx>
            <c:strRef>
              <c:f>'Fig 2.19'!$C$52</c:f>
              <c:strCache>
                <c:ptCount val="1"/>
                <c:pt idx="0">
                  <c:v>Total committed capacity</c:v>
                </c:pt>
              </c:strCache>
            </c:strRef>
          </c:tx>
          <c:spPr>
            <a:ln>
              <a:solidFill>
                <a:schemeClr val="tx1"/>
              </a:solidFill>
              <a:prstDash val="dash"/>
            </a:ln>
          </c:spPr>
          <c:marker>
            <c:symbol val="none"/>
          </c:marker>
          <c:cat>
            <c:numRef>
              <c:f>'[2]Fig 7.3'!$F$32:$P$32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 2.19'!$F$52:$P$52</c:f>
              <c:numCache>
                <c:formatCode>General</c:formatCode>
                <c:ptCount val="11"/>
                <c:pt idx="0">
                  <c:v>24.3</c:v>
                </c:pt>
                <c:pt idx="1">
                  <c:v>34.700000000000003</c:v>
                </c:pt>
                <c:pt idx="2">
                  <c:v>44.35</c:v>
                </c:pt>
                <c:pt idx="3">
                  <c:v>48.8</c:v>
                </c:pt>
                <c:pt idx="4">
                  <c:v>48.8</c:v>
                </c:pt>
                <c:pt idx="5">
                  <c:v>48.8</c:v>
                </c:pt>
                <c:pt idx="6">
                  <c:v>48.8</c:v>
                </c:pt>
                <c:pt idx="7">
                  <c:v>48.8</c:v>
                </c:pt>
                <c:pt idx="8">
                  <c:v>48.8</c:v>
                </c:pt>
                <c:pt idx="9">
                  <c:v>48.8</c:v>
                </c:pt>
                <c:pt idx="10">
                  <c:v>48.8</c:v>
                </c:pt>
              </c:numCache>
            </c:numRef>
          </c:val>
          <c:smooth val="0"/>
        </c:ser>
        <c:dLbls>
          <c:showLegendKey val="0"/>
          <c:showVal val="0"/>
          <c:showCatName val="0"/>
          <c:showSerName val="0"/>
          <c:showPercent val="0"/>
          <c:showBubbleSize val="0"/>
        </c:dLbls>
        <c:marker val="1"/>
        <c:smooth val="0"/>
        <c:axId val="343214240"/>
        <c:axId val="345090368"/>
      </c:lineChart>
      <c:catAx>
        <c:axId val="343214240"/>
        <c:scaling>
          <c:orientation val="minMax"/>
        </c:scaling>
        <c:delete val="0"/>
        <c:axPos val="b"/>
        <c:numFmt formatCode="General" sourceLinked="1"/>
        <c:majorTickMark val="out"/>
        <c:minorTickMark val="none"/>
        <c:tickLblPos val="nextTo"/>
        <c:txPr>
          <a:bodyPr/>
          <a:lstStyle/>
          <a:p>
            <a:pPr>
              <a:defRPr>
                <a:solidFill>
                  <a:schemeClr val="tx1">
                    <a:lumMod val="60000"/>
                    <a:lumOff val="40000"/>
                  </a:schemeClr>
                </a:solidFill>
              </a:defRPr>
            </a:pPr>
            <a:endParaRPr lang="en-US"/>
          </a:p>
        </c:txPr>
        <c:crossAx val="345090368"/>
        <c:crosses val="autoZero"/>
        <c:auto val="1"/>
        <c:lblAlgn val="ctr"/>
        <c:lblOffset val="100"/>
        <c:noMultiLvlLbl val="0"/>
      </c:catAx>
      <c:valAx>
        <c:axId val="345090368"/>
        <c:scaling>
          <c:orientation val="minMax"/>
          <c:min val="0"/>
        </c:scaling>
        <c:delete val="0"/>
        <c:axPos val="l"/>
        <c:majorGridlines/>
        <c:title>
          <c:tx>
            <c:rich>
              <a:bodyPr rot="-5400000" vert="horz"/>
              <a:lstStyle/>
              <a:p>
                <a:pPr>
                  <a:defRPr b="0">
                    <a:solidFill>
                      <a:schemeClr val="tx1">
                        <a:lumMod val="60000"/>
                        <a:lumOff val="40000"/>
                      </a:schemeClr>
                    </a:solidFill>
                  </a:defRPr>
                </a:pPr>
                <a:r>
                  <a:rPr lang="en-AU" b="0">
                    <a:solidFill>
                      <a:schemeClr val="tx1">
                        <a:lumMod val="60000"/>
                        <a:lumOff val="40000"/>
                      </a:schemeClr>
                    </a:solidFill>
                  </a:rPr>
                  <a:t>LNG export capacity (mtpa)</a:t>
                </a:r>
              </a:p>
            </c:rich>
          </c:tx>
          <c:layout>
            <c:manualLayout>
              <c:xMode val="edge"/>
              <c:yMode val="edge"/>
              <c:x val="0"/>
              <c:y val="0.26745823828096255"/>
            </c:manualLayout>
          </c:layout>
          <c:overlay val="0"/>
        </c:title>
        <c:numFmt formatCode="#,##0" sourceLinked="0"/>
        <c:majorTickMark val="out"/>
        <c:minorTickMark val="none"/>
        <c:tickLblPos val="nextTo"/>
        <c:spPr>
          <a:ln>
            <a:noFill/>
          </a:ln>
        </c:spPr>
        <c:txPr>
          <a:bodyPr/>
          <a:lstStyle/>
          <a:p>
            <a:pPr>
              <a:defRPr>
                <a:solidFill>
                  <a:schemeClr val="tx1">
                    <a:lumMod val="60000"/>
                    <a:lumOff val="40000"/>
                  </a:schemeClr>
                </a:solidFill>
              </a:defRPr>
            </a:pPr>
            <a:endParaRPr lang="en-US"/>
          </a:p>
        </c:txPr>
        <c:crossAx val="343214240"/>
        <c:crosses val="autoZero"/>
        <c:crossBetween val="between"/>
      </c:valAx>
    </c:plotArea>
    <c:legend>
      <c:legendPos val="r"/>
      <c:layout>
        <c:manualLayout>
          <c:xMode val="edge"/>
          <c:yMode val="edge"/>
          <c:x val="0.69448868192426005"/>
          <c:y val="7.6714008879731144E-3"/>
          <c:w val="0.29414768340675207"/>
          <c:h val="0.9908874825226287"/>
        </c:manualLayout>
      </c:layout>
      <c:overlay val="0"/>
      <c:txPr>
        <a:bodyPr/>
        <a:lstStyle/>
        <a:p>
          <a:pPr>
            <a:defRPr>
              <a:solidFill>
                <a:schemeClr val="tx1">
                  <a:lumMod val="60000"/>
                  <a:lumOff val="40000"/>
                </a:schemeClr>
              </a:solidFill>
            </a:defRPr>
          </a:pPr>
          <a:endParaRPr lang="en-US"/>
        </a:p>
      </c:txPr>
    </c:legend>
    <c:plotVisOnly val="1"/>
    <c:dispBlanksAs val="gap"/>
    <c:showDLblsOverMax val="0"/>
  </c:chart>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450341057763871E-2"/>
          <c:y val="3.7655108318409652E-2"/>
          <c:w val="0.89856065690608922"/>
          <c:h val="0.57642342778467204"/>
        </c:manualLayout>
      </c:layout>
      <c:lineChart>
        <c:grouping val="standard"/>
        <c:varyColors val="0"/>
        <c:ser>
          <c:idx val="0"/>
          <c:order val="0"/>
          <c:tx>
            <c:strRef>
              <c:f>'Fig 3.4'!$E$32</c:f>
              <c:strCache>
                <c:ptCount val="1"/>
                <c:pt idx="0">
                  <c:v>WA GSP</c:v>
                </c:pt>
              </c:strCache>
            </c:strRef>
          </c:tx>
          <c:spPr>
            <a:ln w="25400" cap="rnd">
              <a:solidFill>
                <a:schemeClr val="accent1"/>
              </a:solidFill>
              <a:round/>
            </a:ln>
            <a:effectLst/>
          </c:spPr>
          <c:marker>
            <c:symbol val="none"/>
          </c:marker>
          <c:cat>
            <c:strRef>
              <c:f>'Fig 3.4'!$D$33:$D$48</c:f>
              <c:strCache>
                <c:ptCount val="1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strCache>
            </c:strRef>
          </c:cat>
          <c:val>
            <c:numRef>
              <c:f>'Fig 3.4'!$E$33:$E$48</c:f>
              <c:numCache>
                <c:formatCode>0.0</c:formatCode>
                <c:ptCount val="16"/>
                <c:pt idx="0">
                  <c:v>3.1</c:v>
                </c:pt>
                <c:pt idx="1">
                  <c:v>4.9000000000000004</c:v>
                </c:pt>
                <c:pt idx="2">
                  <c:v>6.2</c:v>
                </c:pt>
                <c:pt idx="3">
                  <c:v>4.0999999999999996</c:v>
                </c:pt>
                <c:pt idx="4">
                  <c:v>4.3</c:v>
                </c:pt>
                <c:pt idx="5">
                  <c:v>4.0999999999999996</c:v>
                </c:pt>
                <c:pt idx="6">
                  <c:v>4.7</c:v>
                </c:pt>
                <c:pt idx="7">
                  <c:v>7.6</c:v>
                </c:pt>
                <c:pt idx="8">
                  <c:v>4.5999999999999996</c:v>
                </c:pt>
                <c:pt idx="9">
                  <c:v>5.5</c:v>
                </c:pt>
              </c:numCache>
            </c:numRef>
          </c:val>
          <c:smooth val="0"/>
        </c:ser>
        <c:ser>
          <c:idx val="1"/>
          <c:order val="1"/>
          <c:tx>
            <c:strRef>
              <c:f>'Fig 3.4'!$F$32</c:f>
              <c:strCache>
                <c:ptCount val="1"/>
                <c:pt idx="0">
                  <c:v>NIEIR forecast</c:v>
                </c:pt>
              </c:strCache>
            </c:strRef>
          </c:tx>
          <c:spPr>
            <a:ln w="28575" cap="rnd">
              <a:solidFill>
                <a:schemeClr val="accent3"/>
              </a:solidFill>
              <a:round/>
            </a:ln>
            <a:effectLst/>
          </c:spPr>
          <c:marker>
            <c:symbol val="none"/>
          </c:marker>
          <c:cat>
            <c:strRef>
              <c:f>'Fig 3.4'!$D$33:$D$48</c:f>
              <c:strCache>
                <c:ptCount val="1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strCache>
            </c:strRef>
          </c:cat>
          <c:val>
            <c:numRef>
              <c:f>'Fig 3.4'!$F$33:$F$48</c:f>
              <c:numCache>
                <c:formatCode>0.0</c:formatCode>
                <c:ptCount val="16"/>
                <c:pt idx="9">
                  <c:v>5.5</c:v>
                </c:pt>
                <c:pt idx="10">
                  <c:v>1.7309316886563897</c:v>
                </c:pt>
                <c:pt idx="11">
                  <c:v>2.8105616758432594</c:v>
                </c:pt>
                <c:pt idx="12">
                  <c:v>3.546866622063261</c:v>
                </c:pt>
                <c:pt idx="13">
                  <c:v>3.3549496442197624</c:v>
                </c:pt>
                <c:pt idx="14">
                  <c:v>2.1254326393085439</c:v>
                </c:pt>
                <c:pt idx="15">
                  <c:v>2.0057495453066148</c:v>
                </c:pt>
              </c:numCache>
            </c:numRef>
          </c:val>
          <c:smooth val="0"/>
        </c:ser>
        <c:ser>
          <c:idx val="2"/>
          <c:order val="2"/>
          <c:tx>
            <c:strRef>
              <c:f>'Fig 3.4'!$G$32</c:f>
              <c:strCache>
                <c:ptCount val="1"/>
                <c:pt idx="0">
                  <c:v>Average GSP
(2004-05 to 2013-14)</c:v>
                </c:pt>
              </c:strCache>
            </c:strRef>
          </c:tx>
          <c:spPr>
            <a:ln w="19050" cap="rnd">
              <a:solidFill>
                <a:schemeClr val="accent1"/>
              </a:solidFill>
              <a:prstDash val="sysDash"/>
              <a:round/>
            </a:ln>
            <a:effectLst/>
          </c:spPr>
          <c:marker>
            <c:symbol val="none"/>
          </c:marker>
          <c:cat>
            <c:strRef>
              <c:f>'Fig 3.4'!$D$33:$D$48</c:f>
              <c:strCache>
                <c:ptCount val="1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strCache>
            </c:strRef>
          </c:cat>
          <c:val>
            <c:numRef>
              <c:f>'Fig 3.4'!$G$33:$G$48</c:f>
              <c:numCache>
                <c:formatCode>0.0</c:formatCode>
                <c:ptCount val="16"/>
                <c:pt idx="0">
                  <c:v>5.4626342564130237</c:v>
                </c:pt>
                <c:pt idx="1">
                  <c:v>5.4626342564130237</c:v>
                </c:pt>
                <c:pt idx="2">
                  <c:v>5.4626342564130237</c:v>
                </c:pt>
                <c:pt idx="3">
                  <c:v>5.4626342564130237</c:v>
                </c:pt>
                <c:pt idx="4">
                  <c:v>5.4626342564130237</c:v>
                </c:pt>
                <c:pt idx="5">
                  <c:v>5.4626342564130237</c:v>
                </c:pt>
                <c:pt idx="6">
                  <c:v>5.4626342564130237</c:v>
                </c:pt>
                <c:pt idx="7">
                  <c:v>5.4626342564130237</c:v>
                </c:pt>
                <c:pt idx="8">
                  <c:v>5.4626342564130237</c:v>
                </c:pt>
                <c:pt idx="9">
                  <c:v>5.4626342564130237</c:v>
                </c:pt>
              </c:numCache>
            </c:numRef>
          </c:val>
          <c:smooth val="0"/>
        </c:ser>
        <c:ser>
          <c:idx val="4"/>
          <c:order val="3"/>
          <c:tx>
            <c:strRef>
              <c:f>'Fig 3.4'!$H$32</c:f>
              <c:strCache>
                <c:ptCount val="1"/>
                <c:pt idx="0">
                  <c:v>WA treasury forecast
(2015-16 to 2018-2019)</c:v>
                </c:pt>
              </c:strCache>
            </c:strRef>
          </c:tx>
          <c:spPr>
            <a:ln w="25400" cap="rnd">
              <a:solidFill>
                <a:schemeClr val="accent2"/>
              </a:solidFill>
              <a:round/>
            </a:ln>
            <a:effectLst/>
          </c:spPr>
          <c:marker>
            <c:symbol val="none"/>
          </c:marker>
          <c:cat>
            <c:strRef>
              <c:f>'Fig 3.4'!$D$33:$D$48</c:f>
              <c:strCache>
                <c:ptCount val="16"/>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strCache>
            </c:strRef>
          </c:cat>
          <c:val>
            <c:numRef>
              <c:f>'Fig 3.4'!$H$33:$H$48</c:f>
              <c:numCache>
                <c:formatCode>0.0</c:formatCode>
                <c:ptCount val="16"/>
                <c:pt idx="9">
                  <c:v>5.5</c:v>
                </c:pt>
                <c:pt idx="10">
                  <c:v>3.25</c:v>
                </c:pt>
                <c:pt idx="11">
                  <c:v>2</c:v>
                </c:pt>
                <c:pt idx="12">
                  <c:v>3.5</c:v>
                </c:pt>
                <c:pt idx="13">
                  <c:v>2.75</c:v>
                </c:pt>
                <c:pt idx="14">
                  <c:v>2.75</c:v>
                </c:pt>
              </c:numCache>
            </c:numRef>
          </c:val>
          <c:smooth val="0"/>
        </c:ser>
        <c:dLbls>
          <c:showLegendKey val="0"/>
          <c:showVal val="0"/>
          <c:showCatName val="0"/>
          <c:showSerName val="0"/>
          <c:showPercent val="0"/>
          <c:showBubbleSize val="0"/>
        </c:dLbls>
        <c:smooth val="0"/>
        <c:axId val="346420368"/>
        <c:axId val="346420760"/>
      </c:lineChart>
      <c:catAx>
        <c:axId val="346420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6420760"/>
        <c:crosses val="autoZero"/>
        <c:auto val="1"/>
        <c:lblAlgn val="ctr"/>
        <c:lblOffset val="100"/>
        <c:noMultiLvlLbl val="0"/>
      </c:catAx>
      <c:valAx>
        <c:axId val="346420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per cent</a:t>
                </a:r>
              </a:p>
            </c:rich>
          </c:tx>
          <c:layout>
            <c:manualLayout>
              <c:xMode val="edge"/>
              <c:yMode val="edge"/>
              <c:x val="1.7433297864550664E-2"/>
              <c:y val="0.2550604678851375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6420368"/>
        <c:crosses val="autoZero"/>
        <c:crossBetween val="between"/>
      </c:valAx>
      <c:spPr>
        <a:noFill/>
        <a:ln>
          <a:noFill/>
        </a:ln>
        <a:effectLst/>
      </c:spPr>
    </c:plotArea>
    <c:legend>
      <c:legendPos val="b"/>
      <c:layout>
        <c:manualLayout>
          <c:xMode val="edge"/>
          <c:yMode val="edge"/>
          <c:x val="3.6677267709224373E-2"/>
          <c:y val="0.82080076808873781"/>
          <c:w val="0.92550355537901974"/>
          <c:h val="0.158660081919402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951160176710298E-2"/>
          <c:y val="1.6377276874725424E-2"/>
          <c:w val="0.89574412715381835"/>
          <c:h val="0.76800240460739955"/>
        </c:manualLayout>
      </c:layout>
      <c:lineChart>
        <c:grouping val="standard"/>
        <c:varyColors val="0"/>
        <c:ser>
          <c:idx val="0"/>
          <c:order val="0"/>
          <c:tx>
            <c:strRef>
              <c:f>'Fig 3.5'!$D$33</c:f>
              <c:strCache>
                <c:ptCount val="1"/>
                <c:pt idx="0">
                  <c:v>Iron Ore Price (A$ per tonne)</c:v>
                </c:pt>
              </c:strCache>
            </c:strRef>
          </c:tx>
          <c:spPr>
            <a:ln w="28575" cap="rnd">
              <a:solidFill>
                <a:schemeClr val="accent1"/>
              </a:solidFill>
              <a:round/>
            </a:ln>
            <a:effectLst/>
          </c:spPr>
          <c:marker>
            <c:symbol val="none"/>
          </c:marker>
          <c:cat>
            <c:numRef>
              <c:f>'Fig 3.5'!$E$32:$BF$32</c:f>
              <c:numCache>
                <c:formatCode>mmm\-yy</c:formatCode>
                <c:ptCount val="54"/>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numCache>
            </c:numRef>
          </c:cat>
          <c:val>
            <c:numRef>
              <c:f>'Fig 3.5'!$E$33:$BF$33</c:f>
              <c:numCache>
                <c:formatCode>0</c:formatCode>
                <c:ptCount val="54"/>
                <c:pt idx="0">
                  <c:v>181.12705740666399</c:v>
                </c:pt>
                <c:pt idx="1">
                  <c:v>185.28887127142997</c:v>
                </c:pt>
                <c:pt idx="2">
                  <c:v>166.87265176982399</c:v>
                </c:pt>
                <c:pt idx="3">
                  <c:v>173.60828734630653</c:v>
                </c:pt>
                <c:pt idx="4">
                  <c:v>165.13675533907829</c:v>
                </c:pt>
                <c:pt idx="5">
                  <c:v>161.53048723023278</c:v>
                </c:pt>
                <c:pt idx="6">
                  <c:v>160.28566128733073</c:v>
                </c:pt>
                <c:pt idx="7">
                  <c:v>168.87968779744909</c:v>
                </c:pt>
                <c:pt idx="8">
                  <c:v>172.96662425369482</c:v>
                </c:pt>
                <c:pt idx="9">
                  <c:v>144.39633966348521</c:v>
                </c:pt>
                <c:pt idx="10">
                  <c:v>135.68883610451306</c:v>
                </c:pt>
                <c:pt idx="11">
                  <c:v>135.26970954356847</c:v>
                </c:pt>
                <c:pt idx="12">
                  <c:v>134.8406298003072</c:v>
                </c:pt>
                <c:pt idx="13">
                  <c:v>130.33650260999252</c:v>
                </c:pt>
                <c:pt idx="14">
                  <c:v>137.33029526250832</c:v>
                </c:pt>
                <c:pt idx="15">
                  <c:v>142.67774343122102</c:v>
                </c:pt>
                <c:pt idx="16">
                  <c:v>136.54406592302283</c:v>
                </c:pt>
                <c:pt idx="17">
                  <c:v>134.57345734573457</c:v>
                </c:pt>
                <c:pt idx="18">
                  <c:v>123.49602173491171</c:v>
                </c:pt>
                <c:pt idx="19">
                  <c:v>102.36829386176898</c:v>
                </c:pt>
                <c:pt idx="20">
                  <c:v>96.451581882873342</c:v>
                </c:pt>
                <c:pt idx="21">
                  <c:v>109.91567316080256</c:v>
                </c:pt>
                <c:pt idx="22">
                  <c:v>115.23306102835176</c:v>
                </c:pt>
                <c:pt idx="23">
                  <c:v>125.48991492209159</c:v>
                </c:pt>
                <c:pt idx="24">
                  <c:v>143.3095238095238</c:v>
                </c:pt>
                <c:pt idx="25">
                  <c:v>149.62653991657777</c:v>
                </c:pt>
                <c:pt idx="26">
                  <c:v>136.05797101449275</c:v>
                </c:pt>
                <c:pt idx="27">
                  <c:v>132.23817323441565</c:v>
                </c:pt>
                <c:pt idx="28">
                  <c:v>124.13375088392766</c:v>
                </c:pt>
                <c:pt idx="29">
                  <c:v>121.85809735921096</c:v>
                </c:pt>
                <c:pt idx="30">
                  <c:v>140.12547735951992</c:v>
                </c:pt>
                <c:pt idx="31">
                  <c:v>149.96679211866282</c:v>
                </c:pt>
                <c:pt idx="32">
                  <c:v>144.34862783382144</c:v>
                </c:pt>
                <c:pt idx="33">
                  <c:v>139.80245875801199</c:v>
                </c:pt>
                <c:pt idx="34">
                  <c:v>146.16292798110982</c:v>
                </c:pt>
                <c:pt idx="35">
                  <c:v>150.8966362218757</c:v>
                </c:pt>
                <c:pt idx="36">
                  <c:v>144.51219512195121</c:v>
                </c:pt>
                <c:pt idx="37">
                  <c:v>135.00111433028752</c:v>
                </c:pt>
                <c:pt idx="38">
                  <c:v>123.11460971044809</c:v>
                </c:pt>
                <c:pt idx="39">
                  <c:v>123.43599098615732</c:v>
                </c:pt>
                <c:pt idx="40">
                  <c:v>107.201203783319</c:v>
                </c:pt>
                <c:pt idx="41">
                  <c:v>99.231754161331622</c:v>
                </c:pt>
                <c:pt idx="42">
                  <c:v>102.33251677494941</c:v>
                </c:pt>
                <c:pt idx="43">
                  <c:v>99.323235578472449</c:v>
                </c:pt>
                <c:pt idx="44">
                  <c:v>90.043098684937561</c:v>
                </c:pt>
                <c:pt idx="45">
                  <c:v>89.257233994076088</c:v>
                </c:pt>
                <c:pt idx="46">
                  <c:v>83.263888888888886</c:v>
                </c:pt>
                <c:pt idx="47">
                  <c:v>81.612824872479962</c:v>
                </c:pt>
                <c:pt idx="48">
                  <c:v>82.568238213399496</c:v>
                </c:pt>
                <c:pt idx="49">
                  <c:v>78.82715257282176</c:v>
                </c:pt>
                <c:pt idx="50">
                  <c:v>72.9366106080207</c:v>
                </c:pt>
                <c:pt idx="51">
                  <c:v>63.063994828700714</c:v>
                </c:pt>
                <c:pt idx="52">
                  <c:v>74.067968551864055</c:v>
                </c:pt>
                <c:pt idx="53">
                  <c:v>79.373300530881778</c:v>
                </c:pt>
              </c:numCache>
            </c:numRef>
          </c:val>
          <c:smooth val="0"/>
        </c:ser>
        <c:ser>
          <c:idx val="1"/>
          <c:order val="1"/>
          <c:tx>
            <c:v>Average yearly prices</c:v>
          </c:tx>
          <c:spPr>
            <a:ln w="28575" cap="rnd">
              <a:solidFill>
                <a:schemeClr val="accent2"/>
              </a:solidFill>
              <a:prstDash val="sysDot"/>
              <a:round/>
            </a:ln>
            <a:effectLst/>
          </c:spPr>
          <c:marker>
            <c:symbol val="none"/>
          </c:marker>
          <c:dPt>
            <c:idx val="12"/>
            <c:marker>
              <c:symbol val="none"/>
            </c:marker>
            <c:bubble3D val="0"/>
            <c:spPr>
              <a:ln w="28575" cap="rnd">
                <a:noFill/>
                <a:prstDash val="sysDot"/>
                <a:round/>
              </a:ln>
              <a:effectLst/>
            </c:spPr>
          </c:dPt>
          <c:dPt>
            <c:idx val="24"/>
            <c:marker>
              <c:symbol val="none"/>
            </c:marker>
            <c:bubble3D val="0"/>
            <c:spPr>
              <a:ln w="28575" cap="rnd">
                <a:noFill/>
                <a:prstDash val="sysDot"/>
                <a:round/>
              </a:ln>
              <a:effectLst/>
            </c:spPr>
          </c:dPt>
          <c:dPt>
            <c:idx val="36"/>
            <c:marker>
              <c:symbol val="none"/>
            </c:marker>
            <c:bubble3D val="0"/>
            <c:spPr>
              <a:ln w="28575" cap="rnd">
                <a:noFill/>
                <a:prstDash val="sysDot"/>
                <a:round/>
              </a:ln>
              <a:effectLst/>
            </c:spPr>
          </c:dPt>
          <c:dPt>
            <c:idx val="48"/>
            <c:marker>
              <c:symbol val="none"/>
            </c:marker>
            <c:bubble3D val="0"/>
            <c:spPr>
              <a:ln w="28575" cap="rnd">
                <a:noFill/>
                <a:prstDash val="sysDot"/>
                <a:round/>
              </a:ln>
              <a:effectLst/>
            </c:spPr>
          </c:dPt>
          <c:cat>
            <c:numRef>
              <c:f>'Fig 3.5'!$E$32:$BF$32</c:f>
              <c:numCache>
                <c:formatCode>mmm\-yy</c:formatCode>
                <c:ptCount val="54"/>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numCache>
            </c:numRef>
          </c:cat>
          <c:val>
            <c:numRef>
              <c:f>'Fig 3.5'!$E$34:$BF$34</c:f>
              <c:numCache>
                <c:formatCode>General</c:formatCode>
                <c:ptCount val="54"/>
                <c:pt idx="0">
                  <c:v>163</c:v>
                </c:pt>
                <c:pt idx="1">
                  <c:v>163</c:v>
                </c:pt>
                <c:pt idx="2">
                  <c:v>163</c:v>
                </c:pt>
                <c:pt idx="3">
                  <c:v>163</c:v>
                </c:pt>
                <c:pt idx="4">
                  <c:v>163</c:v>
                </c:pt>
                <c:pt idx="5">
                  <c:v>163</c:v>
                </c:pt>
                <c:pt idx="6">
                  <c:v>163</c:v>
                </c:pt>
                <c:pt idx="7">
                  <c:v>163</c:v>
                </c:pt>
                <c:pt idx="8">
                  <c:v>163</c:v>
                </c:pt>
                <c:pt idx="9">
                  <c:v>163</c:v>
                </c:pt>
                <c:pt idx="10">
                  <c:v>163</c:v>
                </c:pt>
                <c:pt idx="11">
                  <c:v>163</c:v>
                </c:pt>
                <c:pt idx="12" formatCode="0">
                  <c:v>124</c:v>
                </c:pt>
                <c:pt idx="13" formatCode="0">
                  <c:v>124</c:v>
                </c:pt>
                <c:pt idx="14" formatCode="0">
                  <c:v>124</c:v>
                </c:pt>
                <c:pt idx="15" formatCode="0">
                  <c:v>124</c:v>
                </c:pt>
                <c:pt idx="16" formatCode="0">
                  <c:v>124</c:v>
                </c:pt>
                <c:pt idx="17" formatCode="0">
                  <c:v>124</c:v>
                </c:pt>
                <c:pt idx="18" formatCode="0">
                  <c:v>124</c:v>
                </c:pt>
                <c:pt idx="19" formatCode="0">
                  <c:v>124</c:v>
                </c:pt>
                <c:pt idx="20" formatCode="0">
                  <c:v>124</c:v>
                </c:pt>
                <c:pt idx="21" formatCode="0">
                  <c:v>124</c:v>
                </c:pt>
                <c:pt idx="22" formatCode="0">
                  <c:v>124</c:v>
                </c:pt>
                <c:pt idx="23" formatCode="0">
                  <c:v>124</c:v>
                </c:pt>
                <c:pt idx="24" formatCode="0">
                  <c:v>140</c:v>
                </c:pt>
                <c:pt idx="25" formatCode="0">
                  <c:v>140</c:v>
                </c:pt>
                <c:pt idx="26" formatCode="0">
                  <c:v>140</c:v>
                </c:pt>
                <c:pt idx="27" formatCode="0">
                  <c:v>140</c:v>
                </c:pt>
                <c:pt idx="28" formatCode="0">
                  <c:v>140</c:v>
                </c:pt>
                <c:pt idx="29" formatCode="0">
                  <c:v>140</c:v>
                </c:pt>
                <c:pt idx="30" formatCode="0">
                  <c:v>140</c:v>
                </c:pt>
                <c:pt idx="31" formatCode="0">
                  <c:v>140</c:v>
                </c:pt>
                <c:pt idx="32" formatCode="0">
                  <c:v>140</c:v>
                </c:pt>
                <c:pt idx="33" formatCode="0">
                  <c:v>140</c:v>
                </c:pt>
                <c:pt idx="34" formatCode="0">
                  <c:v>140</c:v>
                </c:pt>
                <c:pt idx="35" formatCode="0">
                  <c:v>140</c:v>
                </c:pt>
                <c:pt idx="36" formatCode="0">
                  <c:v>107</c:v>
                </c:pt>
                <c:pt idx="37" formatCode="0">
                  <c:v>107</c:v>
                </c:pt>
                <c:pt idx="38" formatCode="0">
                  <c:v>107</c:v>
                </c:pt>
                <c:pt idx="39" formatCode="0">
                  <c:v>107</c:v>
                </c:pt>
                <c:pt idx="40" formatCode="0">
                  <c:v>107</c:v>
                </c:pt>
                <c:pt idx="41" formatCode="0">
                  <c:v>107</c:v>
                </c:pt>
                <c:pt idx="42" formatCode="0">
                  <c:v>107</c:v>
                </c:pt>
                <c:pt idx="43" formatCode="0">
                  <c:v>107</c:v>
                </c:pt>
                <c:pt idx="44" formatCode="0">
                  <c:v>107</c:v>
                </c:pt>
                <c:pt idx="45" formatCode="0">
                  <c:v>107</c:v>
                </c:pt>
                <c:pt idx="46" formatCode="0">
                  <c:v>107</c:v>
                </c:pt>
                <c:pt idx="47" formatCode="0">
                  <c:v>107</c:v>
                </c:pt>
                <c:pt idx="48" formatCode="0">
                  <c:v>75</c:v>
                </c:pt>
                <c:pt idx="49" formatCode="0">
                  <c:v>75</c:v>
                </c:pt>
                <c:pt idx="50" formatCode="0">
                  <c:v>75</c:v>
                </c:pt>
                <c:pt idx="51" formatCode="0">
                  <c:v>75</c:v>
                </c:pt>
                <c:pt idx="52" formatCode="0">
                  <c:v>75</c:v>
                </c:pt>
                <c:pt idx="53" formatCode="0">
                  <c:v>75</c:v>
                </c:pt>
              </c:numCache>
            </c:numRef>
          </c:val>
          <c:smooth val="0"/>
        </c:ser>
        <c:dLbls>
          <c:showLegendKey val="0"/>
          <c:showVal val="0"/>
          <c:showCatName val="0"/>
          <c:showSerName val="0"/>
          <c:showPercent val="0"/>
          <c:showBubbleSize val="0"/>
        </c:dLbls>
        <c:smooth val="0"/>
        <c:axId val="347206528"/>
        <c:axId val="347206920"/>
      </c:lineChart>
      <c:dateAx>
        <c:axId val="347206528"/>
        <c:scaling>
          <c:orientation val="minMax"/>
        </c:scaling>
        <c:delete val="0"/>
        <c:axPos val="b"/>
        <c:numFmt formatCode="[$-C09]\ mmm\ yy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06920"/>
        <c:crosses val="autoZero"/>
        <c:auto val="1"/>
        <c:lblOffset val="100"/>
        <c:baseTimeUnit val="months"/>
        <c:majorUnit val="4"/>
        <c:majorTimeUnit val="months"/>
      </c:dateAx>
      <c:valAx>
        <c:axId val="347206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 per tonne</a:t>
                </a:r>
              </a:p>
            </c:rich>
          </c:tx>
          <c:layout>
            <c:manualLayout>
              <c:xMode val="edge"/>
              <c:yMode val="edge"/>
              <c:x val="8.6712810960570732E-3"/>
              <c:y val="0.374742434304145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06528"/>
        <c:crosses val="autoZero"/>
        <c:crossBetween val="between"/>
        <c:majorUnit val="4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33948418167055"/>
          <c:y val="5.0925964899031027E-2"/>
          <c:w val="0.85344400699912515"/>
          <c:h val="0.74569663167104117"/>
        </c:manualLayout>
      </c:layout>
      <c:lineChart>
        <c:grouping val="standard"/>
        <c:varyColors val="0"/>
        <c:ser>
          <c:idx val="1"/>
          <c:order val="0"/>
          <c:tx>
            <c:strRef>
              <c:f>'Fig 3.6'!$D$33</c:f>
              <c:strCache>
                <c:ptCount val="1"/>
                <c:pt idx="0">
                  <c:v>Base</c:v>
                </c:pt>
              </c:strCache>
            </c:strRef>
          </c:tx>
          <c:spPr>
            <a:ln w="28575" cap="rnd">
              <a:solidFill>
                <a:schemeClr val="accent1"/>
              </a:solidFill>
              <a:round/>
            </a:ln>
            <a:effectLst/>
          </c:spPr>
          <c:marker>
            <c:symbol val="none"/>
          </c:marker>
          <c:cat>
            <c:numRef>
              <c:f>'Fig 3.6'!$E$32:$N$32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 3.6'!$E$33:$N$33</c:f>
              <c:numCache>
                <c:formatCode>_("$"* #,##0.00_);_("$"* \(#,##0.00\);_("$"* "-"??_);_(@_)</c:formatCode>
                <c:ptCount val="10"/>
                <c:pt idx="0">
                  <c:v>5.68202821738977</c:v>
                </c:pt>
                <c:pt idx="1">
                  <c:v>6.6001189286158022</c:v>
                </c:pt>
                <c:pt idx="2">
                  <c:v>6.0193930706416863</c:v>
                </c:pt>
                <c:pt idx="3">
                  <c:v>6.6715305772589133</c:v>
                </c:pt>
                <c:pt idx="4">
                  <c:v>5.9837054390330611</c:v>
                </c:pt>
                <c:pt idx="5">
                  <c:v>6.1032738929217576</c:v>
                </c:pt>
                <c:pt idx="6">
                  <c:v>7.0577057374618457</c:v>
                </c:pt>
                <c:pt idx="7">
                  <c:v>7.5963750297650767</c:v>
                </c:pt>
                <c:pt idx="8">
                  <c:v>8.5676018725195195</c:v>
                </c:pt>
                <c:pt idx="9">
                  <c:v>9.4275586950588881</c:v>
                </c:pt>
              </c:numCache>
            </c:numRef>
          </c:val>
          <c:smooth val="0"/>
        </c:ser>
        <c:ser>
          <c:idx val="2"/>
          <c:order val="1"/>
          <c:tx>
            <c:strRef>
              <c:f>'Fig 3.6'!$D$34</c:f>
              <c:strCache>
                <c:ptCount val="1"/>
                <c:pt idx="0">
                  <c:v>High</c:v>
                </c:pt>
              </c:strCache>
            </c:strRef>
          </c:tx>
          <c:spPr>
            <a:ln w="28575" cap="rnd">
              <a:solidFill>
                <a:schemeClr val="accent2"/>
              </a:solidFill>
              <a:round/>
            </a:ln>
            <a:effectLst/>
          </c:spPr>
          <c:marker>
            <c:symbol val="none"/>
          </c:marker>
          <c:cat>
            <c:numRef>
              <c:f>'Fig 3.6'!$E$32:$N$32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 3.6'!$E$34:$N$34</c:f>
              <c:numCache>
                <c:formatCode>_("$"* #,##0.00_);_("$"* \(#,##0.00\);_("$"* "-"??_);_(@_)</c:formatCode>
                <c:ptCount val="10"/>
                <c:pt idx="0">
                  <c:v>5.7730634706678448</c:v>
                </c:pt>
                <c:pt idx="1">
                  <c:v>7.9507265508023712</c:v>
                </c:pt>
                <c:pt idx="2">
                  <c:v>6.9396743570115937</c:v>
                </c:pt>
                <c:pt idx="3">
                  <c:v>7.9058743326005603</c:v>
                </c:pt>
                <c:pt idx="4">
                  <c:v>6.7042924493492206</c:v>
                </c:pt>
                <c:pt idx="5">
                  <c:v>6.9502105127800249</c:v>
                </c:pt>
                <c:pt idx="6">
                  <c:v>8.7721537223222636</c:v>
                </c:pt>
                <c:pt idx="7">
                  <c:v>9.1440229915035083</c:v>
                </c:pt>
                <c:pt idx="8">
                  <c:v>10.298261958429437</c:v>
                </c:pt>
                <c:pt idx="9">
                  <c:v>10.747605374566751</c:v>
                </c:pt>
              </c:numCache>
            </c:numRef>
          </c:val>
          <c:smooth val="0"/>
        </c:ser>
        <c:dLbls>
          <c:showLegendKey val="0"/>
          <c:showVal val="0"/>
          <c:showCatName val="0"/>
          <c:showSerName val="0"/>
          <c:showPercent val="0"/>
          <c:showBubbleSize val="0"/>
        </c:dLbls>
        <c:smooth val="0"/>
        <c:axId val="347208096"/>
        <c:axId val="347208488"/>
      </c:lineChart>
      <c:catAx>
        <c:axId val="347208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08488"/>
        <c:crosses val="autoZero"/>
        <c:auto val="1"/>
        <c:lblAlgn val="ctr"/>
        <c:lblOffset val="100"/>
        <c:noMultiLvlLbl val="0"/>
      </c:catAx>
      <c:valAx>
        <c:axId val="347208488"/>
        <c:scaling>
          <c:orientation val="minMax"/>
          <c:max val="1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 per GJ</a:t>
                </a:r>
              </a:p>
            </c:rich>
          </c:tx>
          <c:layout>
            <c:manualLayout>
              <c:xMode val="edge"/>
              <c:yMode val="edge"/>
              <c:x val="1.9168480851887992E-2"/>
              <c:y val="0.339742061826559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08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8.5962167350440419E-2"/>
          <c:y val="3.2484300223762648E-2"/>
          <c:w val="0.90109284883078933"/>
          <c:h val="0.83778661232929175"/>
        </c:manualLayout>
      </c:layout>
      <c:lineChart>
        <c:grouping val="standard"/>
        <c:varyColors val="0"/>
        <c:ser>
          <c:idx val="0"/>
          <c:order val="0"/>
          <c:tx>
            <c:strRef>
              <c:f>'Fig 3.7'!$C$33</c:f>
              <c:strCache>
                <c:ptCount val="1"/>
                <c:pt idx="0">
                  <c:v>Base (December 2015)</c:v>
                </c:pt>
              </c:strCache>
            </c:strRef>
          </c:tx>
          <c:spPr>
            <a:ln w="28575" cap="rnd">
              <a:solidFill>
                <a:schemeClr val="accent1"/>
              </a:solidFill>
              <a:round/>
            </a:ln>
            <a:effectLst/>
          </c:spPr>
          <c:marker>
            <c:symbol val="none"/>
          </c:marker>
          <c:cat>
            <c:numRef>
              <c:f>'Fig 3.7'!$D$32:$M$32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 3.7'!$D$33:$M$33</c:f>
              <c:numCache>
                <c:formatCode>"$"#,##0.00</c:formatCode>
                <c:ptCount val="10"/>
                <c:pt idx="0">
                  <c:v>5.68202821738977</c:v>
                </c:pt>
                <c:pt idx="1">
                  <c:v>6.6001189286158022</c:v>
                </c:pt>
                <c:pt idx="2">
                  <c:v>6.0193930706416863</c:v>
                </c:pt>
                <c:pt idx="3">
                  <c:v>6.6715305772589133</c:v>
                </c:pt>
                <c:pt idx="4">
                  <c:v>5.9837054390330611</c:v>
                </c:pt>
                <c:pt idx="5">
                  <c:v>6.1032738929217576</c:v>
                </c:pt>
                <c:pt idx="6">
                  <c:v>7.0577057374618457</c:v>
                </c:pt>
                <c:pt idx="7">
                  <c:v>7.5963750297650767</c:v>
                </c:pt>
                <c:pt idx="8">
                  <c:v>8.5676018725195195</c:v>
                </c:pt>
                <c:pt idx="9">
                  <c:v>9.4275586950588881</c:v>
                </c:pt>
              </c:numCache>
            </c:numRef>
          </c:val>
          <c:smooth val="0"/>
        </c:ser>
        <c:ser>
          <c:idx val="1"/>
          <c:order val="1"/>
          <c:tx>
            <c:strRef>
              <c:f>'Fig 3.7'!$C$34</c:f>
              <c:strCache>
                <c:ptCount val="1"/>
                <c:pt idx="0">
                  <c:v>Base (December 2014)</c:v>
                </c:pt>
              </c:strCache>
            </c:strRef>
          </c:tx>
          <c:spPr>
            <a:ln w="28575" cap="rnd">
              <a:solidFill>
                <a:schemeClr val="accent1"/>
              </a:solidFill>
              <a:prstDash val="sysDash"/>
              <a:round/>
            </a:ln>
            <a:effectLst/>
          </c:spPr>
          <c:marker>
            <c:symbol val="none"/>
          </c:marker>
          <c:cat>
            <c:numRef>
              <c:f>'Fig 3.7'!$D$32:$M$32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 3.7'!$D$34:$M$34</c:f>
              <c:numCache>
                <c:formatCode>"$"#,##0.00</c:formatCode>
                <c:ptCount val="10"/>
                <c:pt idx="0">
                  <c:v>6.2840106704777901</c:v>
                </c:pt>
                <c:pt idx="1">
                  <c:v>7.5284472950300403</c:v>
                </c:pt>
                <c:pt idx="2">
                  <c:v>7.4947100941160398</c:v>
                </c:pt>
                <c:pt idx="3">
                  <c:v>8.4896053698401701</c:v>
                </c:pt>
                <c:pt idx="4">
                  <c:v>8.5536231501079296</c:v>
                </c:pt>
                <c:pt idx="5">
                  <c:v>9.6574473140960109</c:v>
                </c:pt>
                <c:pt idx="6">
                  <c:v>9.4385155689150793</c:v>
                </c:pt>
                <c:pt idx="7">
                  <c:v>8.9188635290267406</c:v>
                </c:pt>
                <c:pt idx="8">
                  <c:v>8.9018147393207503</c:v>
                </c:pt>
              </c:numCache>
            </c:numRef>
          </c:val>
          <c:smooth val="0"/>
        </c:ser>
        <c:dLbls>
          <c:showLegendKey val="0"/>
          <c:showVal val="0"/>
          <c:showCatName val="0"/>
          <c:showSerName val="0"/>
          <c:showPercent val="0"/>
          <c:showBubbleSize val="0"/>
        </c:dLbls>
        <c:smooth val="0"/>
        <c:axId val="347209272"/>
        <c:axId val="347209664"/>
      </c:lineChart>
      <c:catAx>
        <c:axId val="347209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09664"/>
        <c:crosses val="autoZero"/>
        <c:auto val="1"/>
        <c:lblAlgn val="ctr"/>
        <c:lblOffset val="100"/>
        <c:noMultiLvlLbl val="0"/>
      </c:catAx>
      <c:valAx>
        <c:axId val="34720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 per GJ</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09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Base scenario (December 2014)</c:v>
          </c:tx>
          <c:spPr>
            <a:ln w="28575" cap="rnd">
              <a:solidFill>
                <a:schemeClr val="accent1"/>
              </a:solidFill>
              <a:prstDash val="sysDash"/>
              <a:round/>
            </a:ln>
            <a:effectLst/>
          </c:spPr>
          <c:marker>
            <c:symbol val="none"/>
          </c:marker>
          <c:cat>
            <c:numRef>
              <c:f>'Fig 4.1'!$D$32:$Q$32</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'Fig 4.1'!$D$34:$Q$34</c:f>
              <c:numCache>
                <c:formatCode>#,##0</c:formatCode>
                <c:ptCount val="14"/>
                <c:pt idx="0">
                  <c:v>938.50815146622222</c:v>
                </c:pt>
                <c:pt idx="1">
                  <c:v>968.55742486587849</c:v>
                </c:pt>
                <c:pt idx="2">
                  <c:v>999.03119954164288</c:v>
                </c:pt>
                <c:pt idx="3">
                  <c:v>1025.5420846256145</c:v>
                </c:pt>
                <c:pt idx="4">
                  <c:v>1074.2148055787425</c:v>
                </c:pt>
                <c:pt idx="5">
                  <c:v>1095.1489624205542</c:v>
                </c:pt>
                <c:pt idx="6">
                  <c:v>1090.4515746870713</c:v>
                </c:pt>
                <c:pt idx="7">
                  <c:v>1079.0545863516095</c:v>
                </c:pt>
                <c:pt idx="8">
                  <c:v>1074.8804284991393</c:v>
                </c:pt>
                <c:pt idx="9">
                  <c:v>1070.5016456612648</c:v>
                </c:pt>
                <c:pt idx="10">
                  <c:v>1064.5156506664975</c:v>
                </c:pt>
                <c:pt idx="11">
                  <c:v>1059.0943338654245</c:v>
                </c:pt>
                <c:pt idx="12">
                  <c:v>1054.6858767563945</c:v>
                </c:pt>
              </c:numCache>
            </c:numRef>
          </c:val>
          <c:smooth val="0"/>
        </c:ser>
        <c:ser>
          <c:idx val="1"/>
          <c:order val="1"/>
          <c:tx>
            <c:v>High scenario (December 2014)</c:v>
          </c:tx>
          <c:spPr>
            <a:ln w="28575" cap="rnd">
              <a:solidFill>
                <a:schemeClr val="accent2"/>
              </a:solidFill>
              <a:prstDash val="sysDash"/>
              <a:round/>
            </a:ln>
            <a:effectLst/>
          </c:spPr>
          <c:marker>
            <c:symbol val="none"/>
          </c:marker>
          <c:cat>
            <c:numRef>
              <c:f>'Fig 4.1'!$D$32:$Q$32</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'Fig 4.1'!$D$35:$Q$35</c:f>
              <c:numCache>
                <c:formatCode>#,##0</c:formatCode>
                <c:ptCount val="14"/>
                <c:pt idx="0">
                  <c:v>938.50815146622222</c:v>
                </c:pt>
                <c:pt idx="1">
                  <c:v>968.55742486587849</c:v>
                </c:pt>
                <c:pt idx="2">
                  <c:v>999.03119954164288</c:v>
                </c:pt>
                <c:pt idx="3">
                  <c:v>1074.1209265409807</c:v>
                </c:pt>
                <c:pt idx="4">
                  <c:v>1108.7898118834858</c:v>
                </c:pt>
                <c:pt idx="5">
                  <c:v>1134.8977610805177</c:v>
                </c:pt>
                <c:pt idx="6">
                  <c:v>1153.0326149825344</c:v>
                </c:pt>
                <c:pt idx="7">
                  <c:v>1164.1182487886283</c:v>
                </c:pt>
                <c:pt idx="8">
                  <c:v>1171.3537164968693</c:v>
                </c:pt>
                <c:pt idx="9">
                  <c:v>1179.7457736401341</c:v>
                </c:pt>
                <c:pt idx="10">
                  <c:v>1188.3756580531356</c:v>
                </c:pt>
                <c:pt idx="11">
                  <c:v>1197.583324008564</c:v>
                </c:pt>
                <c:pt idx="12">
                  <c:v>1206.7827493094635</c:v>
                </c:pt>
              </c:numCache>
            </c:numRef>
          </c:val>
          <c:smooth val="0"/>
        </c:ser>
        <c:ser>
          <c:idx val="3"/>
          <c:order val="2"/>
          <c:tx>
            <c:v>Base scenario (December 2015)</c:v>
          </c:tx>
          <c:spPr>
            <a:ln w="28575" cap="rnd">
              <a:solidFill>
                <a:schemeClr val="accent1"/>
              </a:solidFill>
              <a:round/>
            </a:ln>
            <a:effectLst/>
          </c:spPr>
          <c:marker>
            <c:symbol val="none"/>
          </c:marker>
          <c:cat>
            <c:numRef>
              <c:f>'Fig 4.1'!$D$32:$Q$32</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'Fig 4.1'!$D$37:$Q$37</c:f>
              <c:numCache>
                <c:formatCode>#,##0</c:formatCode>
                <c:ptCount val="14"/>
                <c:pt idx="0">
                  <c:v>938.50815146622222</c:v>
                </c:pt>
                <c:pt idx="1">
                  <c:v>968.55742486587849</c:v>
                </c:pt>
                <c:pt idx="2">
                  <c:v>999.03119954164288</c:v>
                </c:pt>
                <c:pt idx="3">
                  <c:v>1028</c:v>
                </c:pt>
                <c:pt idx="4">
                  <c:v>1077.0007064045926</c:v>
                </c:pt>
                <c:pt idx="5">
                  <c:v>1070.3467029223889</c:v>
                </c:pt>
                <c:pt idx="6">
                  <c:v>1067.6856102243987</c:v>
                </c:pt>
                <c:pt idx="7">
                  <c:v>1061.1145123460904</c:v>
                </c:pt>
                <c:pt idx="8">
                  <c:v>1059.387474030312</c:v>
                </c:pt>
                <c:pt idx="9">
                  <c:v>1064.1028528162312</c:v>
                </c:pt>
                <c:pt idx="10">
                  <c:v>1064.9555917323939</c:v>
                </c:pt>
                <c:pt idx="11">
                  <c:v>1068.3695278889513</c:v>
                </c:pt>
                <c:pt idx="12">
                  <c:v>1077.1834449558057</c:v>
                </c:pt>
                <c:pt idx="13">
                  <c:v>1083.0897897800123</c:v>
                </c:pt>
              </c:numCache>
            </c:numRef>
          </c:val>
          <c:smooth val="0"/>
        </c:ser>
        <c:ser>
          <c:idx val="4"/>
          <c:order val="3"/>
          <c:tx>
            <c:v>High scenario (December 2015)</c:v>
          </c:tx>
          <c:spPr>
            <a:ln w="28575" cap="rnd">
              <a:solidFill>
                <a:schemeClr val="accent2"/>
              </a:solidFill>
              <a:round/>
            </a:ln>
            <a:effectLst/>
          </c:spPr>
          <c:marker>
            <c:symbol val="none"/>
          </c:marker>
          <c:cat>
            <c:numRef>
              <c:f>'Fig 4.1'!$D$32:$Q$32</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'Fig 4.1'!$D$38:$Q$38</c:f>
              <c:numCache>
                <c:formatCode>#,##0</c:formatCode>
                <c:ptCount val="14"/>
                <c:pt idx="0">
                  <c:v>938.50815146622222</c:v>
                </c:pt>
                <c:pt idx="1">
                  <c:v>968.55742486587849</c:v>
                </c:pt>
                <c:pt idx="2">
                  <c:v>999.03119954164288</c:v>
                </c:pt>
                <c:pt idx="3">
                  <c:v>1028</c:v>
                </c:pt>
                <c:pt idx="4">
                  <c:v>1093.0664754315703</c:v>
                </c:pt>
                <c:pt idx="5">
                  <c:v>1118.256019773997</c:v>
                </c:pt>
                <c:pt idx="6">
                  <c:v>1124.4659630461338</c:v>
                </c:pt>
                <c:pt idx="7">
                  <c:v>1126.4001545422805</c:v>
                </c:pt>
                <c:pt idx="8">
                  <c:v>1140.8804873133652</c:v>
                </c:pt>
                <c:pt idx="9">
                  <c:v>1148.1963915133847</c:v>
                </c:pt>
                <c:pt idx="10">
                  <c:v>1156.7849390621727</c:v>
                </c:pt>
                <c:pt idx="11">
                  <c:v>1167.468952083527</c:v>
                </c:pt>
                <c:pt idx="12">
                  <c:v>1179.6041378520849</c:v>
                </c:pt>
                <c:pt idx="13">
                  <c:v>1190.244118228738</c:v>
                </c:pt>
              </c:numCache>
            </c:numRef>
          </c:val>
          <c:smooth val="0"/>
        </c:ser>
        <c:ser>
          <c:idx val="2"/>
          <c:order val="4"/>
          <c:tx>
            <c:v>Actual</c:v>
          </c:tx>
          <c:spPr>
            <a:ln w="28575" cap="rnd">
              <a:solidFill>
                <a:schemeClr val="accent3"/>
              </a:solidFill>
              <a:round/>
            </a:ln>
            <a:effectLst/>
          </c:spPr>
          <c:marker>
            <c:symbol val="none"/>
          </c:marker>
          <c:cat>
            <c:numRef>
              <c:f>'Fig 4.1'!$D$32:$Q$32</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'Fig 4.1'!$D$33:$G$33</c:f>
              <c:numCache>
                <c:formatCode>#,##0</c:formatCode>
                <c:ptCount val="4"/>
                <c:pt idx="0">
                  <c:v>938.50815146622222</c:v>
                </c:pt>
                <c:pt idx="1">
                  <c:v>968.55742486587849</c:v>
                </c:pt>
                <c:pt idx="2">
                  <c:v>999.03119954164288</c:v>
                </c:pt>
                <c:pt idx="3">
                  <c:v>1028</c:v>
                </c:pt>
              </c:numCache>
            </c:numRef>
          </c:val>
          <c:smooth val="0"/>
        </c:ser>
        <c:dLbls>
          <c:showLegendKey val="0"/>
          <c:showVal val="0"/>
          <c:showCatName val="0"/>
          <c:showSerName val="0"/>
          <c:showPercent val="0"/>
          <c:showBubbleSize val="0"/>
        </c:dLbls>
        <c:smooth val="0"/>
        <c:axId val="347210448"/>
        <c:axId val="347210840"/>
      </c:lineChart>
      <c:catAx>
        <c:axId val="34721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10840"/>
        <c:crosses val="autoZero"/>
        <c:auto val="1"/>
        <c:lblAlgn val="ctr"/>
        <c:lblOffset val="100"/>
        <c:noMultiLvlLbl val="0"/>
      </c:catAx>
      <c:valAx>
        <c:axId val="347210840"/>
        <c:scaling>
          <c:orientation val="minMax"/>
          <c:min val="9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TJ per 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10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287554417143636E-2"/>
          <c:y val="3.7947392483576495E-2"/>
          <c:w val="0.90082157661326812"/>
          <c:h val="0.77594911400355326"/>
        </c:manualLayout>
      </c:layout>
      <c:barChart>
        <c:barDir val="col"/>
        <c:grouping val="stacked"/>
        <c:varyColors val="0"/>
        <c:ser>
          <c:idx val="0"/>
          <c:order val="0"/>
          <c:tx>
            <c:strRef>
              <c:f>'Fig 4.2'!$D$40</c:f>
              <c:strCache>
                <c:ptCount val="1"/>
                <c:pt idx="0">
                  <c:v>Actual - non-SWIS</c:v>
                </c:pt>
              </c:strCache>
            </c:strRef>
          </c:tx>
          <c:spPr>
            <a:solidFill>
              <a:schemeClr val="accent5">
                <a:lumMod val="60000"/>
                <a:lumOff val="40000"/>
              </a:schemeClr>
            </a:solidFill>
          </c:spPr>
          <c:invertIfNegative val="0"/>
          <c:cat>
            <c:numRef>
              <c:f>'Fig 4.2'!$J$41:$J$78</c:f>
              <c:numCache>
                <c:formatCode>General</c:formatCode>
                <c:ptCount val="38"/>
                <c:pt idx="0">
                  <c:v>2013</c:v>
                </c:pt>
                <c:pt idx="1">
                  <c:v>2013</c:v>
                </c:pt>
                <c:pt idx="3">
                  <c:v>2014</c:v>
                </c:pt>
                <c:pt idx="4">
                  <c:v>2014</c:v>
                </c:pt>
                <c:pt idx="6">
                  <c:v>2015</c:v>
                </c:pt>
                <c:pt idx="7">
                  <c:v>2015</c:v>
                </c:pt>
                <c:pt idx="9">
                  <c:v>2016</c:v>
                </c:pt>
                <c:pt idx="10">
                  <c:v>2016</c:v>
                </c:pt>
                <c:pt idx="12">
                  <c:v>2017</c:v>
                </c:pt>
                <c:pt idx="13">
                  <c:v>2017</c:v>
                </c:pt>
                <c:pt idx="15">
                  <c:v>2018</c:v>
                </c:pt>
                <c:pt idx="16">
                  <c:v>2018</c:v>
                </c:pt>
                <c:pt idx="18">
                  <c:v>2019</c:v>
                </c:pt>
                <c:pt idx="19">
                  <c:v>2019</c:v>
                </c:pt>
                <c:pt idx="21">
                  <c:v>2020</c:v>
                </c:pt>
                <c:pt idx="22">
                  <c:v>2020</c:v>
                </c:pt>
                <c:pt idx="24">
                  <c:v>2021</c:v>
                </c:pt>
                <c:pt idx="25">
                  <c:v>2021</c:v>
                </c:pt>
                <c:pt idx="27">
                  <c:v>2022</c:v>
                </c:pt>
                <c:pt idx="28">
                  <c:v>2022</c:v>
                </c:pt>
                <c:pt idx="30">
                  <c:v>2023</c:v>
                </c:pt>
                <c:pt idx="31">
                  <c:v>2023</c:v>
                </c:pt>
                <c:pt idx="33">
                  <c:v>2024</c:v>
                </c:pt>
                <c:pt idx="34">
                  <c:v>2024</c:v>
                </c:pt>
                <c:pt idx="36">
                  <c:v>2025</c:v>
                </c:pt>
                <c:pt idx="37">
                  <c:v>2025</c:v>
                </c:pt>
              </c:numCache>
            </c:numRef>
          </c:cat>
          <c:val>
            <c:numRef>
              <c:f>'Fig 4.2'!$D$41:$D$78</c:f>
              <c:numCache>
                <c:formatCode>General</c:formatCode>
                <c:ptCount val="38"/>
                <c:pt idx="0" formatCode="_-* #,##0_-;\-* #,##0_-;_-* &quot;-&quot;??_-;_-@_-">
                  <c:v>313.19483754578243</c:v>
                </c:pt>
                <c:pt idx="3" formatCode="_-* #,##0_-;\-* #,##0_-;_-* &quot;-&quot;??_-;_-@_-">
                  <c:v>314.77649549664875</c:v>
                </c:pt>
                <c:pt idx="6" formatCode="_-* #,##0_-;\-* #,##0_-;_-* &quot;-&quot;??_-;_-@_-">
                  <c:v>342.8515592247943</c:v>
                </c:pt>
              </c:numCache>
            </c:numRef>
          </c:val>
        </c:ser>
        <c:ser>
          <c:idx val="1"/>
          <c:order val="1"/>
          <c:tx>
            <c:strRef>
              <c:f>'Fig 4.2'!$E$40</c:f>
              <c:strCache>
                <c:ptCount val="1"/>
                <c:pt idx="0">
                  <c:v>Actual - SWIS</c:v>
                </c:pt>
              </c:strCache>
            </c:strRef>
          </c:tx>
          <c:spPr>
            <a:solidFill>
              <a:schemeClr val="accent6">
                <a:lumMod val="60000"/>
                <a:lumOff val="40000"/>
              </a:schemeClr>
            </a:solidFill>
          </c:spPr>
          <c:invertIfNegative val="0"/>
          <c:cat>
            <c:numRef>
              <c:f>'Fig 4.2'!$J$41:$J$78</c:f>
              <c:numCache>
                <c:formatCode>General</c:formatCode>
                <c:ptCount val="38"/>
                <c:pt idx="0">
                  <c:v>2013</c:v>
                </c:pt>
                <c:pt idx="1">
                  <c:v>2013</c:v>
                </c:pt>
                <c:pt idx="3">
                  <c:v>2014</c:v>
                </c:pt>
                <c:pt idx="4">
                  <c:v>2014</c:v>
                </c:pt>
                <c:pt idx="6">
                  <c:v>2015</c:v>
                </c:pt>
                <c:pt idx="7">
                  <c:v>2015</c:v>
                </c:pt>
                <c:pt idx="9">
                  <c:v>2016</c:v>
                </c:pt>
                <c:pt idx="10">
                  <c:v>2016</c:v>
                </c:pt>
                <c:pt idx="12">
                  <c:v>2017</c:v>
                </c:pt>
                <c:pt idx="13">
                  <c:v>2017</c:v>
                </c:pt>
                <c:pt idx="15">
                  <c:v>2018</c:v>
                </c:pt>
                <c:pt idx="16">
                  <c:v>2018</c:v>
                </c:pt>
                <c:pt idx="18">
                  <c:v>2019</c:v>
                </c:pt>
                <c:pt idx="19">
                  <c:v>2019</c:v>
                </c:pt>
                <c:pt idx="21">
                  <c:v>2020</c:v>
                </c:pt>
                <c:pt idx="22">
                  <c:v>2020</c:v>
                </c:pt>
                <c:pt idx="24">
                  <c:v>2021</c:v>
                </c:pt>
                <c:pt idx="25">
                  <c:v>2021</c:v>
                </c:pt>
                <c:pt idx="27">
                  <c:v>2022</c:v>
                </c:pt>
                <c:pt idx="28">
                  <c:v>2022</c:v>
                </c:pt>
                <c:pt idx="30">
                  <c:v>2023</c:v>
                </c:pt>
                <c:pt idx="31">
                  <c:v>2023</c:v>
                </c:pt>
                <c:pt idx="33">
                  <c:v>2024</c:v>
                </c:pt>
                <c:pt idx="34">
                  <c:v>2024</c:v>
                </c:pt>
                <c:pt idx="36">
                  <c:v>2025</c:v>
                </c:pt>
                <c:pt idx="37">
                  <c:v>2025</c:v>
                </c:pt>
              </c:numCache>
            </c:numRef>
          </c:cat>
          <c:val>
            <c:numRef>
              <c:f>'Fig 4.2'!$E$41:$E$78</c:f>
              <c:numCache>
                <c:formatCode>_-* #,##0_-;\-* #,##0_-;_-* "-"??_-;_-@_-</c:formatCode>
                <c:ptCount val="38"/>
                <c:pt idx="1">
                  <c:v>660.10651174188888</c:v>
                </c:pt>
                <c:pt idx="4">
                  <c:v>672.24359488275297</c:v>
                </c:pt>
                <c:pt idx="7">
                  <c:v>688.73770695709254</c:v>
                </c:pt>
              </c:numCache>
            </c:numRef>
          </c:val>
        </c:ser>
        <c:ser>
          <c:idx val="2"/>
          <c:order val="2"/>
          <c:tx>
            <c:strRef>
              <c:f>'Fig 4.2'!$F$40</c:f>
              <c:strCache>
                <c:ptCount val="1"/>
                <c:pt idx="0">
                  <c:v>Base scenario - non-SWIS</c:v>
                </c:pt>
              </c:strCache>
            </c:strRef>
          </c:tx>
          <c:spPr>
            <a:solidFill>
              <a:schemeClr val="accent5"/>
            </a:solidFill>
          </c:spPr>
          <c:invertIfNegative val="0"/>
          <c:cat>
            <c:numRef>
              <c:f>'Fig 4.2'!$J$41:$J$78</c:f>
              <c:numCache>
                <c:formatCode>General</c:formatCode>
                <c:ptCount val="38"/>
                <c:pt idx="0">
                  <c:v>2013</c:v>
                </c:pt>
                <c:pt idx="1">
                  <c:v>2013</c:v>
                </c:pt>
                <c:pt idx="3">
                  <c:v>2014</c:v>
                </c:pt>
                <c:pt idx="4">
                  <c:v>2014</c:v>
                </c:pt>
                <c:pt idx="6">
                  <c:v>2015</c:v>
                </c:pt>
                <c:pt idx="7">
                  <c:v>2015</c:v>
                </c:pt>
                <c:pt idx="9">
                  <c:v>2016</c:v>
                </c:pt>
                <c:pt idx="10">
                  <c:v>2016</c:v>
                </c:pt>
                <c:pt idx="12">
                  <c:v>2017</c:v>
                </c:pt>
                <c:pt idx="13">
                  <c:v>2017</c:v>
                </c:pt>
                <c:pt idx="15">
                  <c:v>2018</c:v>
                </c:pt>
                <c:pt idx="16">
                  <c:v>2018</c:v>
                </c:pt>
                <c:pt idx="18">
                  <c:v>2019</c:v>
                </c:pt>
                <c:pt idx="19">
                  <c:v>2019</c:v>
                </c:pt>
                <c:pt idx="21">
                  <c:v>2020</c:v>
                </c:pt>
                <c:pt idx="22">
                  <c:v>2020</c:v>
                </c:pt>
                <c:pt idx="24">
                  <c:v>2021</c:v>
                </c:pt>
                <c:pt idx="25">
                  <c:v>2021</c:v>
                </c:pt>
                <c:pt idx="27">
                  <c:v>2022</c:v>
                </c:pt>
                <c:pt idx="28">
                  <c:v>2022</c:v>
                </c:pt>
                <c:pt idx="30">
                  <c:v>2023</c:v>
                </c:pt>
                <c:pt idx="31">
                  <c:v>2023</c:v>
                </c:pt>
                <c:pt idx="33">
                  <c:v>2024</c:v>
                </c:pt>
                <c:pt idx="34">
                  <c:v>2024</c:v>
                </c:pt>
                <c:pt idx="36">
                  <c:v>2025</c:v>
                </c:pt>
                <c:pt idx="37">
                  <c:v>2025</c:v>
                </c:pt>
              </c:numCache>
            </c:numRef>
          </c:cat>
          <c:val>
            <c:numRef>
              <c:f>'Fig 4.2'!$F$41:$F$78</c:f>
              <c:numCache>
                <c:formatCode>General</c:formatCode>
                <c:ptCount val="38"/>
                <c:pt idx="9" formatCode="_-* #,##0.0_-;\-* #,##0.0_-;_-* &quot;-&quot;??_-;_-@_-">
                  <c:v>378.57175845864936</c:v>
                </c:pt>
                <c:pt idx="12" formatCode="_-* #,##0.0_-;\-* #,##0.0_-;_-* &quot;-&quot;??_-;_-@_-">
                  <c:v>381.62592884286869</c:v>
                </c:pt>
                <c:pt idx="15" formatCode="_-* #,##0.0_-;\-* #,##0.0_-;_-* &quot;-&quot;??_-;_-@_-">
                  <c:v>378.61285469187317</c:v>
                </c:pt>
                <c:pt idx="18" formatCode="_-* #,##0.0_-;\-* #,##0.0_-;_-* &quot;-&quot;??_-;_-@_-">
                  <c:v>377.35485006837837</c:v>
                </c:pt>
                <c:pt idx="21" formatCode="_-* #,##0.0_-;\-* #,##0.0_-;_-* &quot;-&quot;??_-;_-@_-">
                  <c:v>378.49411068240818</c:v>
                </c:pt>
                <c:pt idx="24" formatCode="_-* #,##0.0_-;\-* #,##0.0_-;_-* &quot;-&quot;??_-;_-@_-">
                  <c:v>382.99554530714204</c:v>
                </c:pt>
                <c:pt idx="27" formatCode="_-* #,##0.0_-;\-* #,##0.0_-;_-* &quot;-&quot;??_-;_-@_-">
                  <c:v>383.15756150487209</c:v>
                </c:pt>
                <c:pt idx="30" formatCode="_-* #,##0_-;\-* #,##0_-;_-* &quot;-&quot;??_-;_-@_-">
                  <c:v>382.15424207693707</c:v>
                </c:pt>
                <c:pt idx="33" formatCode="_-* #,##0_-;\-* #,##0_-;_-* &quot;-&quot;??_-;_-@_-">
                  <c:v>387.31648090910426</c:v>
                </c:pt>
                <c:pt idx="36" formatCode="_-* #,##0_-;\-* #,##0_-;_-* &quot;-&quot;??_-;_-@_-">
                  <c:v>389.0452857804504</c:v>
                </c:pt>
              </c:numCache>
            </c:numRef>
          </c:val>
        </c:ser>
        <c:ser>
          <c:idx val="3"/>
          <c:order val="3"/>
          <c:tx>
            <c:strRef>
              <c:f>'Fig 4.2'!$G$40</c:f>
              <c:strCache>
                <c:ptCount val="1"/>
                <c:pt idx="0">
                  <c:v>High scenario - non-SWIS</c:v>
                </c:pt>
              </c:strCache>
            </c:strRef>
          </c:tx>
          <c:spPr>
            <a:solidFill>
              <a:schemeClr val="accent5">
                <a:lumMod val="50000"/>
              </a:schemeClr>
            </a:solidFill>
          </c:spPr>
          <c:invertIfNegative val="0"/>
          <c:cat>
            <c:numRef>
              <c:f>'Fig 4.2'!$J$41:$J$78</c:f>
              <c:numCache>
                <c:formatCode>General</c:formatCode>
                <c:ptCount val="38"/>
                <c:pt idx="0">
                  <c:v>2013</c:v>
                </c:pt>
                <c:pt idx="1">
                  <c:v>2013</c:v>
                </c:pt>
                <c:pt idx="3">
                  <c:v>2014</c:v>
                </c:pt>
                <c:pt idx="4">
                  <c:v>2014</c:v>
                </c:pt>
                <c:pt idx="6">
                  <c:v>2015</c:v>
                </c:pt>
                <c:pt idx="7">
                  <c:v>2015</c:v>
                </c:pt>
                <c:pt idx="9">
                  <c:v>2016</c:v>
                </c:pt>
                <c:pt idx="10">
                  <c:v>2016</c:v>
                </c:pt>
                <c:pt idx="12">
                  <c:v>2017</c:v>
                </c:pt>
                <c:pt idx="13">
                  <c:v>2017</c:v>
                </c:pt>
                <c:pt idx="15">
                  <c:v>2018</c:v>
                </c:pt>
                <c:pt idx="16">
                  <c:v>2018</c:v>
                </c:pt>
                <c:pt idx="18">
                  <c:v>2019</c:v>
                </c:pt>
                <c:pt idx="19">
                  <c:v>2019</c:v>
                </c:pt>
                <c:pt idx="21">
                  <c:v>2020</c:v>
                </c:pt>
                <c:pt idx="22">
                  <c:v>2020</c:v>
                </c:pt>
                <c:pt idx="24">
                  <c:v>2021</c:v>
                </c:pt>
                <c:pt idx="25">
                  <c:v>2021</c:v>
                </c:pt>
                <c:pt idx="27">
                  <c:v>2022</c:v>
                </c:pt>
                <c:pt idx="28">
                  <c:v>2022</c:v>
                </c:pt>
                <c:pt idx="30">
                  <c:v>2023</c:v>
                </c:pt>
                <c:pt idx="31">
                  <c:v>2023</c:v>
                </c:pt>
                <c:pt idx="33">
                  <c:v>2024</c:v>
                </c:pt>
                <c:pt idx="34">
                  <c:v>2024</c:v>
                </c:pt>
                <c:pt idx="36">
                  <c:v>2025</c:v>
                </c:pt>
                <c:pt idx="37">
                  <c:v>2025</c:v>
                </c:pt>
              </c:numCache>
            </c:numRef>
          </c:cat>
          <c:val>
            <c:numRef>
              <c:f>'Fig 4.2'!$G$41:$G$78</c:f>
              <c:numCache>
                <c:formatCode>General</c:formatCode>
                <c:ptCount val="38"/>
                <c:pt idx="9" formatCode="_-* #,##0.0_-;\-* #,##0.0_-;_-* &quot;-&quot;??_-;_-@_-">
                  <c:v>10.727590521821298</c:v>
                </c:pt>
                <c:pt idx="12" formatCode="_-* #,##0.0_-;\-* #,##0.0_-;_-* &quot;-&quot;??_-;_-@_-">
                  <c:v>34.5208937562345</c:v>
                </c:pt>
                <c:pt idx="15" formatCode="_-* #,##0.0_-;\-* #,##0.0_-;_-* &quot;-&quot;??_-;_-@_-">
                  <c:v>47.726162231995659</c:v>
                </c:pt>
                <c:pt idx="18" formatCode="_-* #,##0.0_-;\-* #,##0.0_-;_-* &quot;-&quot;??_-;_-@_-">
                  <c:v>54.83139678534576</c:v>
                </c:pt>
                <c:pt idx="21" formatCode="_-* #,##0.0_-;\-* #,##0.0_-;_-* &quot;-&quot;??_-;_-@_-">
                  <c:v>69.661105320863783</c:v>
                </c:pt>
                <c:pt idx="24" formatCode="_-* #,##0.0_-;\-* #,##0.0_-;_-* &quot;-&quot;??_-;_-@_-">
                  <c:v>70.457707343742584</c:v>
                </c:pt>
                <c:pt idx="27" formatCode="_-* #,##0.0_-;\-* #,##0.0_-;_-* &quot;-&quot;??_-;_-@_-">
                  <c:v>74.476207052386542</c:v>
                </c:pt>
                <c:pt idx="30" formatCode="_-* #,##0_-;\-* #,##0_-;_-* &quot;-&quot;??_-;_-@_-">
                  <c:v>78.912625966446342</c:v>
                </c:pt>
                <c:pt idx="33" formatCode="_-* #,##0_-;\-* #,##0_-;_-* &quot;-&quot;??_-;_-@_-">
                  <c:v>80.25243847835651</c:v>
                </c:pt>
                <c:pt idx="36" formatCode="_-* #,##0_-;\-* #,##0_-;_-* &quot;-&quot;??_-;_-@_-">
                  <c:v>82.908647614050949</c:v>
                </c:pt>
              </c:numCache>
            </c:numRef>
          </c:val>
        </c:ser>
        <c:ser>
          <c:idx val="4"/>
          <c:order val="4"/>
          <c:tx>
            <c:strRef>
              <c:f>'Fig 4.2'!$H$40</c:f>
              <c:strCache>
                <c:ptCount val="1"/>
                <c:pt idx="0">
                  <c:v>Base scenario - SWIS</c:v>
                </c:pt>
              </c:strCache>
            </c:strRef>
          </c:tx>
          <c:spPr>
            <a:solidFill>
              <a:schemeClr val="accent6"/>
            </a:solidFill>
          </c:spPr>
          <c:invertIfNegative val="0"/>
          <c:cat>
            <c:numRef>
              <c:f>'Fig 4.2'!$J$41:$J$78</c:f>
              <c:numCache>
                <c:formatCode>General</c:formatCode>
                <c:ptCount val="38"/>
                <c:pt idx="0">
                  <c:v>2013</c:v>
                </c:pt>
                <c:pt idx="1">
                  <c:v>2013</c:v>
                </c:pt>
                <c:pt idx="3">
                  <c:v>2014</c:v>
                </c:pt>
                <c:pt idx="4">
                  <c:v>2014</c:v>
                </c:pt>
                <c:pt idx="6">
                  <c:v>2015</c:v>
                </c:pt>
                <c:pt idx="7">
                  <c:v>2015</c:v>
                </c:pt>
                <c:pt idx="9">
                  <c:v>2016</c:v>
                </c:pt>
                <c:pt idx="10">
                  <c:v>2016</c:v>
                </c:pt>
                <c:pt idx="12">
                  <c:v>2017</c:v>
                </c:pt>
                <c:pt idx="13">
                  <c:v>2017</c:v>
                </c:pt>
                <c:pt idx="15">
                  <c:v>2018</c:v>
                </c:pt>
                <c:pt idx="16">
                  <c:v>2018</c:v>
                </c:pt>
                <c:pt idx="18">
                  <c:v>2019</c:v>
                </c:pt>
                <c:pt idx="19">
                  <c:v>2019</c:v>
                </c:pt>
                <c:pt idx="21">
                  <c:v>2020</c:v>
                </c:pt>
                <c:pt idx="22">
                  <c:v>2020</c:v>
                </c:pt>
                <c:pt idx="24">
                  <c:v>2021</c:v>
                </c:pt>
                <c:pt idx="25">
                  <c:v>2021</c:v>
                </c:pt>
                <c:pt idx="27">
                  <c:v>2022</c:v>
                </c:pt>
                <c:pt idx="28">
                  <c:v>2022</c:v>
                </c:pt>
                <c:pt idx="30">
                  <c:v>2023</c:v>
                </c:pt>
                <c:pt idx="31">
                  <c:v>2023</c:v>
                </c:pt>
                <c:pt idx="33">
                  <c:v>2024</c:v>
                </c:pt>
                <c:pt idx="34">
                  <c:v>2024</c:v>
                </c:pt>
                <c:pt idx="36">
                  <c:v>2025</c:v>
                </c:pt>
                <c:pt idx="37">
                  <c:v>2025</c:v>
                </c:pt>
              </c:numCache>
            </c:numRef>
          </c:cat>
          <c:val>
            <c:numRef>
              <c:f>'Fig 4.2'!$H$41:$H$78</c:f>
              <c:numCache>
                <c:formatCode>General</c:formatCode>
                <c:ptCount val="38"/>
                <c:pt idx="10" formatCode="_-* #,##0.0_-;\-* #,##0.0_-;_-* &quot;-&quot;??_-;_-@_-">
                  <c:v>698.42894794594326</c:v>
                </c:pt>
                <c:pt idx="13" formatCode="_-* #,##0.0_-;\-* #,##0.0_-;_-* &quot;-&quot;??_-;_-@_-">
                  <c:v>688.7207740795202</c:v>
                </c:pt>
                <c:pt idx="16" formatCode="_-* #,##0.0_-;\-* #,##0.0_-;_-* &quot;-&quot;??_-;_-@_-">
                  <c:v>689.07275553252555</c:v>
                </c:pt>
                <c:pt idx="19" formatCode="_-* #,##0.0_-;\-* #,##0.0_-;_-* &quot;-&quot;??_-;_-@_-">
                  <c:v>683.75966227771198</c:v>
                </c:pt>
                <c:pt idx="22" formatCode="_-* #,##0.0_-;\-* #,##0.0_-;_-* &quot;-&quot;??_-;_-@_-">
                  <c:v>680.8933633479038</c:v>
                </c:pt>
                <c:pt idx="25" formatCode="_-* #,##0.0_-;\-* #,##0.0_-;_-* &quot;-&quot;??_-;_-@_-">
                  <c:v>681.1073075090892</c:v>
                </c:pt>
                <c:pt idx="28" formatCode="_-* #,##0.0_-;\-* #,##0.0_-;_-* &quot;-&quot;??_-;_-@_-">
                  <c:v>681.79803022752185</c:v>
                </c:pt>
                <c:pt idx="31" formatCode="_-* #,##0_-;\-* #,##0_-;_-* &quot;-&quot;??_-;_-@_-">
                  <c:v>686.21528581201426</c:v>
                </c:pt>
                <c:pt idx="34" formatCode="_-* #,##0_-;\-* #,##0_-;_-* &quot;-&quot;??_-;_-@_-">
                  <c:v>689.86696404670147</c:v>
                </c:pt>
                <c:pt idx="37" formatCode="_-* #,##0_-;\-* #,##0_-;_-* &quot;-&quot;??_-;_-@_-">
                  <c:v>694.04450399956193</c:v>
                </c:pt>
              </c:numCache>
            </c:numRef>
          </c:val>
        </c:ser>
        <c:ser>
          <c:idx val="5"/>
          <c:order val="5"/>
          <c:tx>
            <c:strRef>
              <c:f>'Fig 4.2'!$I$40</c:f>
              <c:strCache>
                <c:ptCount val="1"/>
                <c:pt idx="0">
                  <c:v>High scenario - SWIS</c:v>
                </c:pt>
              </c:strCache>
            </c:strRef>
          </c:tx>
          <c:spPr>
            <a:solidFill>
              <a:schemeClr val="accent6">
                <a:lumMod val="50000"/>
              </a:schemeClr>
            </a:solidFill>
          </c:spPr>
          <c:invertIfNegative val="0"/>
          <c:cat>
            <c:numRef>
              <c:f>'Fig 4.2'!$J$41:$J$78</c:f>
              <c:numCache>
                <c:formatCode>General</c:formatCode>
                <c:ptCount val="38"/>
                <c:pt idx="0">
                  <c:v>2013</c:v>
                </c:pt>
                <c:pt idx="1">
                  <c:v>2013</c:v>
                </c:pt>
                <c:pt idx="3">
                  <c:v>2014</c:v>
                </c:pt>
                <c:pt idx="4">
                  <c:v>2014</c:v>
                </c:pt>
                <c:pt idx="6">
                  <c:v>2015</c:v>
                </c:pt>
                <c:pt idx="7">
                  <c:v>2015</c:v>
                </c:pt>
                <c:pt idx="9">
                  <c:v>2016</c:v>
                </c:pt>
                <c:pt idx="10">
                  <c:v>2016</c:v>
                </c:pt>
                <c:pt idx="12">
                  <c:v>2017</c:v>
                </c:pt>
                <c:pt idx="13">
                  <c:v>2017</c:v>
                </c:pt>
                <c:pt idx="15">
                  <c:v>2018</c:v>
                </c:pt>
                <c:pt idx="16">
                  <c:v>2018</c:v>
                </c:pt>
                <c:pt idx="18">
                  <c:v>2019</c:v>
                </c:pt>
                <c:pt idx="19">
                  <c:v>2019</c:v>
                </c:pt>
                <c:pt idx="21">
                  <c:v>2020</c:v>
                </c:pt>
                <c:pt idx="22">
                  <c:v>2020</c:v>
                </c:pt>
                <c:pt idx="24">
                  <c:v>2021</c:v>
                </c:pt>
                <c:pt idx="25">
                  <c:v>2021</c:v>
                </c:pt>
                <c:pt idx="27">
                  <c:v>2022</c:v>
                </c:pt>
                <c:pt idx="28">
                  <c:v>2022</c:v>
                </c:pt>
                <c:pt idx="30">
                  <c:v>2023</c:v>
                </c:pt>
                <c:pt idx="31">
                  <c:v>2023</c:v>
                </c:pt>
                <c:pt idx="33">
                  <c:v>2024</c:v>
                </c:pt>
                <c:pt idx="34">
                  <c:v>2024</c:v>
                </c:pt>
                <c:pt idx="36">
                  <c:v>2025</c:v>
                </c:pt>
                <c:pt idx="37">
                  <c:v>2025</c:v>
                </c:pt>
              </c:numCache>
            </c:numRef>
          </c:cat>
          <c:val>
            <c:numRef>
              <c:f>'Fig 4.2'!$I$41:$I$78</c:f>
              <c:numCache>
                <c:formatCode>General</c:formatCode>
                <c:ptCount val="38"/>
                <c:pt idx="10" formatCode="_-* #,##0.0_-;\-* #,##0.0_-;_-* &quot;-&quot;??_-;_-@_-">
                  <c:v>5.3381785051564066</c:v>
                </c:pt>
                <c:pt idx="13" formatCode="_-* #,##0.0_-;\-* #,##0.0_-;_-* &quot;-&quot;??_-;_-@_-">
                  <c:v>13.388423095373582</c:v>
                </c:pt>
                <c:pt idx="16" formatCode="_-* #,##0.0_-;\-* #,##0.0_-;_-* &quot;-&quot;??_-;_-@_-">
                  <c:v>9.0541905897395054</c:v>
                </c:pt>
                <c:pt idx="19" formatCode="_-* #,##0.0_-;\-* #,##0.0_-;_-* &quot;-&quot;??_-;_-@_-">
                  <c:v>10.454245410844464</c:v>
                </c:pt>
                <c:pt idx="22" formatCode="_-* #,##0.0_-;\-* #,##0.0_-;_-* &quot;-&quot;??_-;_-@_-">
                  <c:v>11.831907962189348</c:v>
                </c:pt>
                <c:pt idx="25" formatCode="_-* #,##0.0_-;\-* #,##0.0_-;_-* &quot;-&quot;??_-;_-@_-">
                  <c:v>13.635831353410822</c:v>
                </c:pt>
                <c:pt idx="28" formatCode="_-* #,##0.0_-;\-* #,##0.0_-;_-* &quot;-&quot;??_-;_-@_-">
                  <c:v>17.353140277392185</c:v>
                </c:pt>
                <c:pt idx="31" formatCode="_-* #,##0_-;\-* #,##0_-;_-* &quot;-&quot;??_-;_-@_-">
                  <c:v>20.186798228129305</c:v>
                </c:pt>
                <c:pt idx="34" formatCode="_-* #,##0_-;\-* #,##0_-;_-* &quot;-&quot;??_-;_-@_-">
                  <c:v>22.16825441792264</c:v>
                </c:pt>
                <c:pt idx="37" formatCode="_-* #,##0_-;\-* #,##0_-;_-* &quot;-&quot;??_-;_-@_-">
                  <c:v>24.245680834674658</c:v>
                </c:pt>
              </c:numCache>
            </c:numRef>
          </c:val>
        </c:ser>
        <c:dLbls>
          <c:showLegendKey val="0"/>
          <c:showVal val="0"/>
          <c:showCatName val="0"/>
          <c:showSerName val="0"/>
          <c:showPercent val="0"/>
          <c:showBubbleSize val="0"/>
        </c:dLbls>
        <c:gapWidth val="0"/>
        <c:overlap val="100"/>
        <c:axId val="347212016"/>
        <c:axId val="347212408"/>
      </c:barChart>
      <c:catAx>
        <c:axId val="347212016"/>
        <c:scaling>
          <c:orientation val="minMax"/>
        </c:scaling>
        <c:delete val="0"/>
        <c:axPos val="t"/>
        <c:numFmt formatCode="General" sourceLinked="1"/>
        <c:majorTickMark val="none"/>
        <c:minorTickMark val="none"/>
        <c:tickLblPos val="low"/>
        <c:txPr>
          <a:bodyPr/>
          <a:lstStyle/>
          <a:p>
            <a:pPr>
              <a:defRPr>
                <a:solidFill>
                  <a:schemeClr val="tx1">
                    <a:lumMod val="60000"/>
                    <a:lumOff val="40000"/>
                  </a:schemeClr>
                </a:solidFill>
              </a:defRPr>
            </a:pPr>
            <a:endParaRPr lang="en-US"/>
          </a:p>
        </c:txPr>
        <c:crossAx val="347212408"/>
        <c:crosses val="max"/>
        <c:auto val="1"/>
        <c:lblAlgn val="ctr"/>
        <c:lblOffset val="0"/>
        <c:tickLblSkip val="3"/>
        <c:tickMarkSkip val="3"/>
        <c:noMultiLvlLbl val="0"/>
      </c:catAx>
      <c:valAx>
        <c:axId val="347212408"/>
        <c:scaling>
          <c:orientation val="minMax"/>
        </c:scaling>
        <c:delete val="0"/>
        <c:axPos val="l"/>
        <c:majorGridlines/>
        <c:title>
          <c:tx>
            <c:rich>
              <a:bodyPr rot="-5400000" vert="horz"/>
              <a:lstStyle/>
              <a:p>
                <a:pPr>
                  <a:defRPr b="0">
                    <a:solidFill>
                      <a:schemeClr val="tx1">
                        <a:lumMod val="60000"/>
                        <a:lumOff val="40000"/>
                      </a:schemeClr>
                    </a:solidFill>
                  </a:defRPr>
                </a:pPr>
                <a:r>
                  <a:rPr lang="en-AU" b="0" baseline="0">
                    <a:solidFill>
                      <a:schemeClr val="tx1">
                        <a:lumMod val="60000"/>
                        <a:lumOff val="40000"/>
                      </a:schemeClr>
                    </a:solidFill>
                  </a:rPr>
                  <a:t>TJ per day</a:t>
                </a:r>
                <a:endParaRPr lang="en-AU" b="0">
                  <a:solidFill>
                    <a:schemeClr val="tx1">
                      <a:lumMod val="60000"/>
                      <a:lumOff val="40000"/>
                    </a:schemeClr>
                  </a:solidFill>
                </a:endParaRPr>
              </a:p>
            </c:rich>
          </c:tx>
          <c:layout>
            <c:manualLayout>
              <c:xMode val="edge"/>
              <c:yMode val="edge"/>
              <c:x val="7.3563218390804597E-4"/>
              <c:y val="0.26600628617327099"/>
            </c:manualLayout>
          </c:layout>
          <c:overlay val="0"/>
        </c:title>
        <c:numFmt formatCode="#,##0" sourceLinked="0"/>
        <c:majorTickMark val="out"/>
        <c:minorTickMark val="none"/>
        <c:tickLblPos val="nextTo"/>
        <c:spPr>
          <a:ln>
            <a:noFill/>
          </a:ln>
        </c:spPr>
        <c:txPr>
          <a:bodyPr/>
          <a:lstStyle/>
          <a:p>
            <a:pPr>
              <a:defRPr>
                <a:solidFill>
                  <a:schemeClr val="tx1">
                    <a:lumMod val="60000"/>
                    <a:lumOff val="40000"/>
                  </a:schemeClr>
                </a:solidFill>
              </a:defRPr>
            </a:pPr>
            <a:endParaRPr lang="en-US"/>
          </a:p>
        </c:txPr>
        <c:crossAx val="347212016"/>
        <c:crossesAt val="1"/>
        <c:crossBetween val="between"/>
      </c:valAx>
      <c:spPr>
        <a:ln>
          <a:solidFill>
            <a:schemeClr val="tx1">
              <a:lumMod val="40000"/>
              <a:lumOff val="60000"/>
            </a:schemeClr>
          </a:solidFill>
        </a:ln>
      </c:spPr>
    </c:plotArea>
    <c:legend>
      <c:legendPos val="b"/>
      <c:layout>
        <c:manualLayout>
          <c:xMode val="edge"/>
          <c:yMode val="edge"/>
          <c:x val="1.5057435061996562E-2"/>
          <c:y val="0.89417564733297783"/>
          <c:w val="0.97542408550282556"/>
          <c:h val="0.10582435266702217"/>
        </c:manualLayout>
      </c:layout>
      <c:overlay val="0"/>
      <c:txPr>
        <a:bodyPr/>
        <a:lstStyle/>
        <a:p>
          <a:pPr>
            <a:defRPr>
              <a:solidFill>
                <a:schemeClr val="tx1">
                  <a:lumMod val="60000"/>
                  <a:lumOff val="40000"/>
                </a:schemeClr>
              </a:solidFill>
            </a:defRPr>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Base Scenario</c:v>
          </c:tx>
          <c:spPr>
            <a:solidFill>
              <a:schemeClr val="accent1"/>
            </a:solidFill>
            <a:ln>
              <a:noFill/>
            </a:ln>
            <a:effectLst/>
          </c:spPr>
          <c:invertIfNegative val="0"/>
          <c:cat>
            <c:numRef>
              <c:f>'Fig 4.3'!$E$32:$N$32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 4.3'!$E$33:$N$33</c:f>
              <c:numCache>
                <c:formatCode>_-* #,##0_-;\-* #,##0_-;_-* "-"??_-;_-@_-</c:formatCode>
                <c:ptCount val="10"/>
                <c:pt idx="0">
                  <c:v>1869.8283041576765</c:v>
                </c:pt>
                <c:pt idx="1">
                  <c:v>2619.8053042866718</c:v>
                </c:pt>
                <c:pt idx="2">
                  <c:v>3188.1983274119052</c:v>
                </c:pt>
                <c:pt idx="3">
                  <c:v>3238.0136063663226</c:v>
                </c:pt>
                <c:pt idx="4">
                  <c:v>3237.3832373810633</c:v>
                </c:pt>
                <c:pt idx="5">
                  <c:v>3391.6388418379242</c:v>
                </c:pt>
                <c:pt idx="6">
                  <c:v>3544.4845827423233</c:v>
                </c:pt>
                <c:pt idx="7">
                  <c:v>3545.7306694394665</c:v>
                </c:pt>
                <c:pt idx="8">
                  <c:v>3548.9477491688685</c:v>
                </c:pt>
                <c:pt idx="9">
                  <c:v>3667.120772229704</c:v>
                </c:pt>
              </c:numCache>
            </c:numRef>
          </c:val>
        </c:ser>
        <c:ser>
          <c:idx val="1"/>
          <c:order val="1"/>
          <c:tx>
            <c:v>High Scenario</c:v>
          </c:tx>
          <c:spPr>
            <a:solidFill>
              <a:schemeClr val="accent2"/>
            </a:solidFill>
            <a:ln>
              <a:noFill/>
            </a:ln>
            <a:effectLst/>
          </c:spPr>
          <c:invertIfNegative val="0"/>
          <c:cat>
            <c:numRef>
              <c:f>'Fig 4.3'!$E$32:$N$32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 4.3'!$E$34:$N$34</c:f>
              <c:numCache>
                <c:formatCode>_-* #,##0_-;\-* #,##0_-;_-* "-"??_-;_-@_-</c:formatCode>
                <c:ptCount val="10"/>
                <c:pt idx="0">
                  <c:v>1875.6923098525233</c:v>
                </c:pt>
                <c:pt idx="1">
                  <c:v>2637.2922049375088</c:v>
                </c:pt>
                <c:pt idx="2">
                  <c:v>3208.9231561918382</c:v>
                </c:pt>
                <c:pt idx="3">
                  <c:v>3261.8428657679319</c:v>
                </c:pt>
                <c:pt idx="4">
                  <c:v>3319.3419169093781</c:v>
                </c:pt>
                <c:pt idx="5">
                  <c:v>3868.2030346623847</c:v>
                </c:pt>
                <c:pt idx="6">
                  <c:v>4208.6737485176927</c:v>
                </c:pt>
                <c:pt idx="7">
                  <c:v>4271.2405252704866</c:v>
                </c:pt>
                <c:pt idx="8">
                  <c:v>4334.3369800760101</c:v>
                </c:pt>
                <c:pt idx="9">
                  <c:v>4454.237780113488</c:v>
                </c:pt>
              </c:numCache>
            </c:numRef>
          </c:val>
        </c:ser>
        <c:dLbls>
          <c:showLegendKey val="0"/>
          <c:showVal val="0"/>
          <c:showCatName val="0"/>
          <c:showSerName val="0"/>
          <c:showPercent val="0"/>
          <c:showBubbleSize val="0"/>
        </c:dLbls>
        <c:gapWidth val="219"/>
        <c:overlap val="-27"/>
        <c:axId val="347212800"/>
        <c:axId val="347213584"/>
      </c:barChart>
      <c:catAx>
        <c:axId val="347212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13584"/>
        <c:crosses val="autoZero"/>
        <c:auto val="1"/>
        <c:lblAlgn val="ctr"/>
        <c:lblOffset val="100"/>
        <c:noMultiLvlLbl val="0"/>
      </c:catAx>
      <c:valAx>
        <c:axId val="347213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PJ</a:t>
                </a:r>
                <a:r>
                  <a:rPr lang="en-AU" baseline="0"/>
                  <a:t> per annum</a:t>
                </a:r>
                <a:endParaRPr lang="en-AU"/>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12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046650556345661E-2"/>
          <c:y val="4.044633765041665E-2"/>
          <c:w val="0.87043401513136853"/>
          <c:h val="0.79017420749867406"/>
        </c:manualLayout>
      </c:layout>
      <c:areaChart>
        <c:grouping val="stacked"/>
        <c:varyColors val="0"/>
        <c:ser>
          <c:idx val="0"/>
          <c:order val="0"/>
          <c:tx>
            <c:strRef>
              <c:f>'Fig 4.4'!$D$33</c:f>
              <c:strCache>
                <c:ptCount val="1"/>
                <c:pt idx="0">
                  <c:v>KGP</c:v>
                </c:pt>
              </c:strCache>
            </c:strRef>
          </c:tx>
          <c:cat>
            <c:numRef>
              <c:extLst>
                <c:ext xmlns:c15="http://schemas.microsoft.com/office/drawing/2012/chart" uri="{02D57815-91ED-43cb-92C2-25804820EDAC}">
                  <c15:fullRef>
                    <c15:sqref>'Fig 4.4'!$E$32:$O$32</c15:sqref>
                  </c15:fullRef>
                </c:ext>
              </c:extLst>
              <c:f>'Fig 4.4'!$F$32:$O$32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extLst>
                <c:ext xmlns:c15="http://schemas.microsoft.com/office/drawing/2012/chart" uri="{02D57815-91ED-43cb-92C2-25804820EDAC}">
                  <c15:fullRef>
                    <c15:sqref>'Fig 4.4'!$E$33:$O$33</c15:sqref>
                  </c15:fullRef>
                </c:ext>
              </c:extLst>
              <c:f>'Fig 4.4'!$F$33:$O$33</c:f>
              <c:numCache>
                <c:formatCode>General</c:formatCode>
                <c:ptCount val="10"/>
                <c:pt idx="0">
                  <c:v>630</c:v>
                </c:pt>
                <c:pt idx="1">
                  <c:v>630</c:v>
                </c:pt>
                <c:pt idx="2">
                  <c:v>630</c:v>
                </c:pt>
                <c:pt idx="3">
                  <c:v>630</c:v>
                </c:pt>
                <c:pt idx="4">
                  <c:v>630</c:v>
                </c:pt>
                <c:pt idx="5">
                  <c:v>630</c:v>
                </c:pt>
                <c:pt idx="6">
                  <c:v>630</c:v>
                </c:pt>
                <c:pt idx="7">
                  <c:v>630</c:v>
                </c:pt>
                <c:pt idx="8">
                  <c:v>630</c:v>
                </c:pt>
                <c:pt idx="9">
                  <c:v>630</c:v>
                </c:pt>
              </c:numCache>
            </c:numRef>
          </c:val>
        </c:ser>
        <c:ser>
          <c:idx val="1"/>
          <c:order val="1"/>
          <c:tx>
            <c:strRef>
              <c:f>'Fig 4.4'!$D$34</c:f>
              <c:strCache>
                <c:ptCount val="1"/>
                <c:pt idx="0">
                  <c:v>Varanus Island</c:v>
                </c:pt>
              </c:strCache>
            </c:strRef>
          </c:tx>
          <c:spPr>
            <a:ln w="25400">
              <a:noFill/>
            </a:ln>
          </c:spPr>
          <c:cat>
            <c:numRef>
              <c:extLst>
                <c:ext xmlns:c15="http://schemas.microsoft.com/office/drawing/2012/chart" uri="{02D57815-91ED-43cb-92C2-25804820EDAC}">
                  <c15:fullRef>
                    <c15:sqref>'Fig 4.4'!$E$32:$O$32</c15:sqref>
                  </c15:fullRef>
                </c:ext>
              </c:extLst>
              <c:f>'Fig 4.4'!$F$32:$O$32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extLst>
                <c:ext xmlns:c15="http://schemas.microsoft.com/office/drawing/2012/chart" uri="{02D57815-91ED-43cb-92C2-25804820EDAC}">
                  <c15:fullRef>
                    <c15:sqref>'Fig 4.4'!$E$34:$O$34</c15:sqref>
                  </c15:fullRef>
                </c:ext>
              </c:extLst>
              <c:f>'Fig 4.4'!$F$34:$O$34</c:f>
              <c:numCache>
                <c:formatCode>General</c:formatCode>
                <c:ptCount val="10"/>
                <c:pt idx="0">
                  <c:v>390</c:v>
                </c:pt>
                <c:pt idx="1">
                  <c:v>390</c:v>
                </c:pt>
                <c:pt idx="2">
                  <c:v>390</c:v>
                </c:pt>
                <c:pt idx="3">
                  <c:v>390</c:v>
                </c:pt>
                <c:pt idx="4">
                  <c:v>390</c:v>
                </c:pt>
                <c:pt idx="5">
                  <c:v>390</c:v>
                </c:pt>
                <c:pt idx="6">
                  <c:v>390</c:v>
                </c:pt>
                <c:pt idx="7">
                  <c:v>390</c:v>
                </c:pt>
                <c:pt idx="8">
                  <c:v>390</c:v>
                </c:pt>
                <c:pt idx="9">
                  <c:v>390</c:v>
                </c:pt>
              </c:numCache>
            </c:numRef>
          </c:val>
        </c:ser>
        <c:ser>
          <c:idx val="2"/>
          <c:order val="2"/>
          <c:tx>
            <c:strRef>
              <c:f>'Fig 4.4'!$D$35</c:f>
              <c:strCache>
                <c:ptCount val="1"/>
                <c:pt idx="0">
                  <c:v>Devil Creek</c:v>
                </c:pt>
              </c:strCache>
            </c:strRef>
          </c:tx>
          <c:spPr>
            <a:solidFill>
              <a:schemeClr val="accent4"/>
            </a:solidFill>
            <a:ln w="25400">
              <a:noFill/>
            </a:ln>
          </c:spPr>
          <c:cat>
            <c:numRef>
              <c:extLst>
                <c:ext xmlns:c15="http://schemas.microsoft.com/office/drawing/2012/chart" uri="{02D57815-91ED-43cb-92C2-25804820EDAC}">
                  <c15:fullRef>
                    <c15:sqref>'Fig 4.4'!$E$32:$O$32</c15:sqref>
                  </c15:fullRef>
                </c:ext>
              </c:extLst>
              <c:f>'Fig 4.4'!$F$32:$O$32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extLst>
                <c:ext xmlns:c15="http://schemas.microsoft.com/office/drawing/2012/chart" uri="{02D57815-91ED-43cb-92C2-25804820EDAC}">
                  <c15:fullRef>
                    <c15:sqref>'Fig 4.4'!$E$35:$O$35</c15:sqref>
                  </c15:fullRef>
                </c:ext>
              </c:extLst>
              <c:f>'Fig 4.4'!$F$35:$O$35</c:f>
              <c:numCache>
                <c:formatCode>General</c:formatCode>
                <c:ptCount val="10"/>
                <c:pt idx="0">
                  <c:v>220</c:v>
                </c:pt>
                <c:pt idx="1">
                  <c:v>220</c:v>
                </c:pt>
                <c:pt idx="2">
                  <c:v>220</c:v>
                </c:pt>
                <c:pt idx="3">
                  <c:v>220</c:v>
                </c:pt>
                <c:pt idx="4">
                  <c:v>220</c:v>
                </c:pt>
                <c:pt idx="5">
                  <c:v>220</c:v>
                </c:pt>
                <c:pt idx="6">
                  <c:v>220</c:v>
                </c:pt>
                <c:pt idx="7">
                  <c:v>220</c:v>
                </c:pt>
                <c:pt idx="8">
                  <c:v>220</c:v>
                </c:pt>
                <c:pt idx="9">
                  <c:v>220</c:v>
                </c:pt>
              </c:numCache>
            </c:numRef>
          </c:val>
        </c:ser>
        <c:ser>
          <c:idx val="3"/>
          <c:order val="3"/>
          <c:tx>
            <c:strRef>
              <c:f>'Fig 4.4'!$D$36</c:f>
              <c:strCache>
                <c:ptCount val="1"/>
                <c:pt idx="0">
                  <c:v>Macedon</c:v>
                </c:pt>
              </c:strCache>
            </c:strRef>
          </c:tx>
          <c:spPr>
            <a:solidFill>
              <a:schemeClr val="accent3"/>
            </a:solidFill>
            <a:ln w="25400">
              <a:noFill/>
            </a:ln>
          </c:spPr>
          <c:cat>
            <c:numRef>
              <c:extLst>
                <c:ext xmlns:c15="http://schemas.microsoft.com/office/drawing/2012/chart" uri="{02D57815-91ED-43cb-92C2-25804820EDAC}">
                  <c15:fullRef>
                    <c15:sqref>'Fig 4.4'!$E$32:$O$32</c15:sqref>
                  </c15:fullRef>
                </c:ext>
              </c:extLst>
              <c:f>'Fig 4.4'!$F$32:$O$32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extLst>
                <c:ext xmlns:c15="http://schemas.microsoft.com/office/drawing/2012/chart" uri="{02D57815-91ED-43cb-92C2-25804820EDAC}">
                  <c15:fullRef>
                    <c15:sqref>'Fig 4.4'!$E$36:$O$36</c15:sqref>
                  </c15:fullRef>
                </c:ext>
              </c:extLst>
              <c:f>'Fig 4.4'!$F$36:$O$36</c:f>
              <c:numCache>
                <c:formatCode>General</c:formatCode>
                <c:ptCount val="10"/>
                <c:pt idx="0">
                  <c:v>200</c:v>
                </c:pt>
                <c:pt idx="1">
                  <c:v>200</c:v>
                </c:pt>
                <c:pt idx="2">
                  <c:v>200</c:v>
                </c:pt>
                <c:pt idx="3">
                  <c:v>200</c:v>
                </c:pt>
                <c:pt idx="4">
                  <c:v>200</c:v>
                </c:pt>
                <c:pt idx="5">
                  <c:v>200</c:v>
                </c:pt>
                <c:pt idx="6">
                  <c:v>200</c:v>
                </c:pt>
                <c:pt idx="7">
                  <c:v>200</c:v>
                </c:pt>
                <c:pt idx="8">
                  <c:v>200</c:v>
                </c:pt>
                <c:pt idx="9">
                  <c:v>200</c:v>
                </c:pt>
              </c:numCache>
            </c:numRef>
          </c:val>
        </c:ser>
        <c:ser>
          <c:idx val="4"/>
          <c:order val="4"/>
          <c:tx>
            <c:strRef>
              <c:f>'Fig 4.4'!$D$37</c:f>
              <c:strCache>
                <c:ptCount val="1"/>
                <c:pt idx="0">
                  <c:v>Gorgon</c:v>
                </c:pt>
              </c:strCache>
            </c:strRef>
          </c:tx>
          <c:spPr>
            <a:solidFill>
              <a:srgbClr val="FFDE00"/>
            </a:solidFill>
            <a:ln w="25400">
              <a:noFill/>
            </a:ln>
          </c:spPr>
          <c:cat>
            <c:numRef>
              <c:extLst>
                <c:ext xmlns:c15="http://schemas.microsoft.com/office/drawing/2012/chart" uri="{02D57815-91ED-43cb-92C2-25804820EDAC}">
                  <c15:fullRef>
                    <c15:sqref>'Fig 4.4'!$E$32:$O$32</c15:sqref>
                  </c15:fullRef>
                </c:ext>
              </c:extLst>
              <c:f>'Fig 4.4'!$F$32:$O$32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extLst>
                <c:ext xmlns:c15="http://schemas.microsoft.com/office/drawing/2012/chart" uri="{02D57815-91ED-43cb-92C2-25804820EDAC}">
                  <c15:fullRef>
                    <c15:sqref>'Fig 4.4'!$E$37:$O$37</c15:sqref>
                  </c15:fullRef>
                </c:ext>
              </c:extLst>
              <c:f>'Fig 4.4'!$F$37:$O$37</c:f>
              <c:numCache>
                <c:formatCode>General</c:formatCode>
                <c:ptCount val="10"/>
                <c:pt idx="0">
                  <c:v>182</c:v>
                </c:pt>
                <c:pt idx="1">
                  <c:v>182</c:v>
                </c:pt>
                <c:pt idx="2">
                  <c:v>182</c:v>
                </c:pt>
                <c:pt idx="3">
                  <c:v>182</c:v>
                </c:pt>
                <c:pt idx="4">
                  <c:v>300</c:v>
                </c:pt>
                <c:pt idx="5">
                  <c:v>300</c:v>
                </c:pt>
                <c:pt idx="6">
                  <c:v>300</c:v>
                </c:pt>
                <c:pt idx="7">
                  <c:v>300</c:v>
                </c:pt>
                <c:pt idx="8">
                  <c:v>300</c:v>
                </c:pt>
                <c:pt idx="9">
                  <c:v>300</c:v>
                </c:pt>
              </c:numCache>
            </c:numRef>
          </c:val>
        </c:ser>
        <c:ser>
          <c:idx val="6"/>
          <c:order val="5"/>
          <c:tx>
            <c:strRef>
              <c:f>'Fig 4.4'!$D$38</c:f>
              <c:strCache>
                <c:ptCount val="1"/>
                <c:pt idx="0">
                  <c:v>Wheatstone</c:v>
                </c:pt>
              </c:strCache>
            </c:strRef>
          </c:tx>
          <c:spPr>
            <a:solidFill>
              <a:srgbClr val="805A89"/>
            </a:solidFill>
            <a:ln w="25400">
              <a:noFill/>
            </a:ln>
          </c:spPr>
          <c:cat>
            <c:numRef>
              <c:extLst>
                <c:ext xmlns:c15="http://schemas.microsoft.com/office/drawing/2012/chart" uri="{02D57815-91ED-43cb-92C2-25804820EDAC}">
                  <c15:fullRef>
                    <c15:sqref>'Fig 4.4'!$E$32:$O$32</c15:sqref>
                  </c15:fullRef>
                </c:ext>
              </c:extLst>
              <c:f>'Fig 4.4'!$F$32:$O$32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extLst>
                <c:ext xmlns:c15="http://schemas.microsoft.com/office/drawing/2012/chart" uri="{02D57815-91ED-43cb-92C2-25804820EDAC}">
                  <c15:fullRef>
                    <c15:sqref>'Fig 4.4'!$E$38:$O$38</c15:sqref>
                  </c15:fullRef>
                </c:ext>
              </c:extLst>
              <c:f>'Fig 4.4'!$F$38:$O$38</c:f>
              <c:numCache>
                <c:formatCode>General</c:formatCode>
                <c:ptCount val="10"/>
                <c:pt idx="2">
                  <c:v>200</c:v>
                </c:pt>
                <c:pt idx="3">
                  <c:v>200</c:v>
                </c:pt>
                <c:pt idx="4">
                  <c:v>200</c:v>
                </c:pt>
                <c:pt idx="5">
                  <c:v>200</c:v>
                </c:pt>
                <c:pt idx="6">
                  <c:v>200</c:v>
                </c:pt>
                <c:pt idx="7">
                  <c:v>200</c:v>
                </c:pt>
                <c:pt idx="8">
                  <c:v>200</c:v>
                </c:pt>
                <c:pt idx="9">
                  <c:v>200</c:v>
                </c:pt>
              </c:numCache>
            </c:numRef>
          </c:val>
        </c:ser>
        <c:ser>
          <c:idx val="7"/>
          <c:order val="6"/>
          <c:tx>
            <c:strRef>
              <c:f>'Fig 4.4'!$D$39</c:f>
              <c:strCache>
                <c:ptCount val="1"/>
                <c:pt idx="0">
                  <c:v>Dongara</c:v>
                </c:pt>
              </c:strCache>
            </c:strRef>
          </c:tx>
          <c:spPr>
            <a:solidFill>
              <a:schemeClr val="accent6"/>
            </a:solidFill>
            <a:ln w="25400">
              <a:noFill/>
            </a:ln>
          </c:spPr>
          <c:cat>
            <c:numRef>
              <c:extLst>
                <c:ext xmlns:c15="http://schemas.microsoft.com/office/drawing/2012/chart" uri="{02D57815-91ED-43cb-92C2-25804820EDAC}">
                  <c15:fullRef>
                    <c15:sqref>'Fig 4.4'!$E$32:$O$32</c15:sqref>
                  </c15:fullRef>
                </c:ext>
              </c:extLst>
              <c:f>'Fig 4.4'!$F$32:$O$32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extLst>
                <c:ext xmlns:c15="http://schemas.microsoft.com/office/drawing/2012/chart" uri="{02D57815-91ED-43cb-92C2-25804820EDAC}">
                  <c15:fullRef>
                    <c15:sqref>'Fig 4.4'!$E$39:$O$39</c15:sqref>
                  </c15:fullRef>
                </c:ext>
              </c:extLst>
              <c:f>'Fig 4.4'!$F$39:$O$39</c:f>
              <c:numCache>
                <c:formatCode>General</c:formatCode>
                <c:ptCount val="10"/>
                <c:pt idx="0">
                  <c:v>7</c:v>
                </c:pt>
                <c:pt idx="1">
                  <c:v>7</c:v>
                </c:pt>
                <c:pt idx="2">
                  <c:v>7</c:v>
                </c:pt>
                <c:pt idx="3">
                  <c:v>7</c:v>
                </c:pt>
                <c:pt idx="4">
                  <c:v>7</c:v>
                </c:pt>
                <c:pt idx="5">
                  <c:v>7</c:v>
                </c:pt>
                <c:pt idx="6">
                  <c:v>7</c:v>
                </c:pt>
                <c:pt idx="7">
                  <c:v>7</c:v>
                </c:pt>
                <c:pt idx="8">
                  <c:v>7</c:v>
                </c:pt>
                <c:pt idx="9">
                  <c:v>7</c:v>
                </c:pt>
              </c:numCache>
            </c:numRef>
          </c:val>
        </c:ser>
        <c:ser>
          <c:idx val="8"/>
          <c:order val="7"/>
          <c:tx>
            <c:strRef>
              <c:f>'Fig 4.4'!$D$40</c:f>
              <c:strCache>
                <c:ptCount val="1"/>
                <c:pt idx="0">
                  <c:v>Beharra Springs</c:v>
                </c:pt>
              </c:strCache>
            </c:strRef>
          </c:tx>
          <c:spPr>
            <a:solidFill>
              <a:schemeClr val="accent5"/>
            </a:solidFill>
            <a:ln w="25400">
              <a:noFill/>
            </a:ln>
          </c:spPr>
          <c:cat>
            <c:numRef>
              <c:extLst>
                <c:ext xmlns:c15="http://schemas.microsoft.com/office/drawing/2012/chart" uri="{02D57815-91ED-43cb-92C2-25804820EDAC}">
                  <c15:fullRef>
                    <c15:sqref>'Fig 4.4'!$E$32:$O$32</c15:sqref>
                  </c15:fullRef>
                </c:ext>
              </c:extLst>
              <c:f>'Fig 4.4'!$F$32:$O$32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extLst>
                <c:ext xmlns:c15="http://schemas.microsoft.com/office/drawing/2012/chart" uri="{02D57815-91ED-43cb-92C2-25804820EDAC}">
                  <c15:fullRef>
                    <c15:sqref>'Fig 4.4'!$E$40:$O$40</c15:sqref>
                  </c15:fullRef>
                </c:ext>
              </c:extLst>
              <c:f>'Fig 4.4'!$F$40:$O$40</c:f>
              <c:numCache>
                <c:formatCode>General</c:formatCode>
                <c:ptCount val="10"/>
                <c:pt idx="0">
                  <c:v>19.600000000000001</c:v>
                </c:pt>
                <c:pt idx="1">
                  <c:v>19.600000000000001</c:v>
                </c:pt>
                <c:pt idx="2">
                  <c:v>19.600000000000001</c:v>
                </c:pt>
                <c:pt idx="3">
                  <c:v>19.600000000000001</c:v>
                </c:pt>
                <c:pt idx="4">
                  <c:v>19.600000000000001</c:v>
                </c:pt>
                <c:pt idx="5">
                  <c:v>19.600000000000001</c:v>
                </c:pt>
                <c:pt idx="6">
                  <c:v>19.600000000000001</c:v>
                </c:pt>
                <c:pt idx="7">
                  <c:v>19.600000000000001</c:v>
                </c:pt>
                <c:pt idx="8">
                  <c:v>19.600000000000001</c:v>
                </c:pt>
                <c:pt idx="9">
                  <c:v>19.600000000000001</c:v>
                </c:pt>
              </c:numCache>
            </c:numRef>
          </c:val>
        </c:ser>
        <c:ser>
          <c:idx val="9"/>
          <c:order val="8"/>
          <c:tx>
            <c:strRef>
              <c:f>'Fig 4.4'!$D$41</c:f>
              <c:strCache>
                <c:ptCount val="1"/>
                <c:pt idx="0">
                  <c:v>Empire Oil and Gas</c:v>
                </c:pt>
              </c:strCache>
            </c:strRef>
          </c:tx>
          <c:spPr>
            <a:solidFill>
              <a:srgbClr val="B2BB1C"/>
            </a:solidFill>
            <a:ln w="25400">
              <a:noFill/>
            </a:ln>
          </c:spPr>
          <c:cat>
            <c:numRef>
              <c:extLst>
                <c:ext xmlns:c15="http://schemas.microsoft.com/office/drawing/2012/chart" uri="{02D57815-91ED-43cb-92C2-25804820EDAC}">
                  <c15:fullRef>
                    <c15:sqref>'Fig 4.4'!$E$32:$O$32</c15:sqref>
                  </c15:fullRef>
                </c:ext>
              </c:extLst>
              <c:f>'Fig 4.4'!$F$32:$O$32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extLst>
                <c:ext xmlns:c15="http://schemas.microsoft.com/office/drawing/2012/chart" uri="{02D57815-91ED-43cb-92C2-25804820EDAC}">
                  <c15:fullRef>
                    <c15:sqref>'Fig 4.4'!$E$41:$O$41</c15:sqref>
                  </c15:fullRef>
                </c:ext>
              </c:extLst>
              <c:f>'Fig 4.4'!$F$41:$O$41</c:f>
              <c:numCache>
                <c:formatCode>General</c:formatCode>
                <c:ptCount val="10"/>
                <c:pt idx="0">
                  <c:v>10</c:v>
                </c:pt>
                <c:pt idx="1">
                  <c:v>10</c:v>
                </c:pt>
                <c:pt idx="2">
                  <c:v>10</c:v>
                </c:pt>
                <c:pt idx="3">
                  <c:v>10</c:v>
                </c:pt>
                <c:pt idx="4">
                  <c:v>10</c:v>
                </c:pt>
                <c:pt idx="5">
                  <c:v>10</c:v>
                </c:pt>
                <c:pt idx="6">
                  <c:v>10</c:v>
                </c:pt>
                <c:pt idx="7">
                  <c:v>10</c:v>
                </c:pt>
                <c:pt idx="8">
                  <c:v>10</c:v>
                </c:pt>
                <c:pt idx="9">
                  <c:v>10</c:v>
                </c:pt>
              </c:numCache>
            </c:numRef>
          </c:val>
        </c:ser>
        <c:dLbls>
          <c:showLegendKey val="0"/>
          <c:showVal val="0"/>
          <c:showCatName val="0"/>
          <c:showSerName val="0"/>
          <c:showPercent val="0"/>
          <c:showBubbleSize val="0"/>
        </c:dLbls>
        <c:axId val="349085192"/>
        <c:axId val="349085584"/>
      </c:areaChart>
      <c:catAx>
        <c:axId val="349085192"/>
        <c:scaling>
          <c:orientation val="minMax"/>
        </c:scaling>
        <c:delete val="0"/>
        <c:axPos val="b"/>
        <c:numFmt formatCode="General" sourceLinked="1"/>
        <c:majorTickMark val="out"/>
        <c:minorTickMark val="none"/>
        <c:tickLblPos val="nextTo"/>
        <c:txPr>
          <a:bodyPr/>
          <a:lstStyle/>
          <a:p>
            <a:pPr>
              <a:defRPr>
                <a:solidFill>
                  <a:srgbClr val="949CA1"/>
                </a:solidFill>
              </a:defRPr>
            </a:pPr>
            <a:endParaRPr lang="en-US"/>
          </a:p>
        </c:txPr>
        <c:crossAx val="349085584"/>
        <c:crosses val="autoZero"/>
        <c:auto val="1"/>
        <c:lblAlgn val="ctr"/>
        <c:lblOffset val="100"/>
        <c:noMultiLvlLbl val="0"/>
      </c:catAx>
      <c:valAx>
        <c:axId val="349085584"/>
        <c:scaling>
          <c:orientation val="minMax"/>
        </c:scaling>
        <c:delete val="0"/>
        <c:axPos val="l"/>
        <c:majorGridlines/>
        <c:title>
          <c:tx>
            <c:rich>
              <a:bodyPr rot="-5400000" vert="horz"/>
              <a:lstStyle/>
              <a:p>
                <a:pPr>
                  <a:defRPr b="0">
                    <a:solidFill>
                      <a:srgbClr val="949CA1"/>
                    </a:solidFill>
                  </a:defRPr>
                </a:pPr>
                <a:r>
                  <a:rPr lang="en-AU" b="0">
                    <a:solidFill>
                      <a:srgbClr val="949CA1"/>
                    </a:solidFill>
                  </a:rPr>
                  <a:t>TJ per day</a:t>
                </a:r>
              </a:p>
            </c:rich>
          </c:tx>
          <c:layout>
            <c:manualLayout>
              <c:xMode val="edge"/>
              <c:yMode val="edge"/>
              <c:x val="8.4189916789035755E-4"/>
              <c:y val="0.22458352032420817"/>
            </c:manualLayout>
          </c:layout>
          <c:overlay val="0"/>
        </c:title>
        <c:numFmt formatCode="#,##0" sourceLinked="0"/>
        <c:majorTickMark val="out"/>
        <c:minorTickMark val="none"/>
        <c:tickLblPos val="nextTo"/>
        <c:spPr>
          <a:ln>
            <a:noFill/>
          </a:ln>
        </c:spPr>
        <c:txPr>
          <a:bodyPr/>
          <a:lstStyle/>
          <a:p>
            <a:pPr>
              <a:defRPr>
                <a:solidFill>
                  <a:srgbClr val="949CA1"/>
                </a:solidFill>
              </a:defRPr>
            </a:pPr>
            <a:endParaRPr lang="en-US"/>
          </a:p>
        </c:txPr>
        <c:crossAx val="349085192"/>
        <c:crosses val="autoZero"/>
        <c:crossBetween val="midCat"/>
      </c:valAx>
    </c:plotArea>
    <c:legend>
      <c:legendPos val="b"/>
      <c:layout>
        <c:manualLayout>
          <c:xMode val="edge"/>
          <c:yMode val="edge"/>
          <c:x val="0"/>
          <c:y val="0.90134660628561325"/>
          <c:w val="0.99627843876343647"/>
          <c:h val="9.865339371438675E-2"/>
        </c:manualLayout>
      </c:layout>
      <c:overlay val="0"/>
      <c:txPr>
        <a:bodyPr/>
        <a:lstStyle/>
        <a:p>
          <a:pPr>
            <a:defRPr>
              <a:solidFill>
                <a:srgbClr val="949CA1"/>
              </a:solidFill>
            </a:defRPr>
          </a:pPr>
          <a:endParaRPr lang="en-US"/>
        </a:p>
      </c:txPr>
    </c:legend>
    <c:plotVisOnly val="1"/>
    <c:dispBlanksAs val="zero"/>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4.5'!$C$33</c:f>
              <c:strCache>
                <c:ptCount val="1"/>
                <c:pt idx="0">
                  <c:v>Base potential gas supply (2015)</c:v>
                </c:pt>
              </c:strCache>
            </c:strRef>
          </c:tx>
          <c:spPr>
            <a:ln w="28575" cap="rnd">
              <a:solidFill>
                <a:schemeClr val="accent1"/>
              </a:solidFill>
              <a:round/>
            </a:ln>
            <a:effectLst/>
          </c:spPr>
          <c:marker>
            <c:symbol val="none"/>
          </c:marker>
          <c:cat>
            <c:numRef>
              <c:f>'Fig 4.5'!$D$32:$M$32</c:f>
              <c:numCache>
                <c:formatCode>General</c:formatCode>
                <c:ptCount val="10"/>
                <c:pt idx="0">
                  <c:v>2016</c:v>
                </c:pt>
                <c:pt idx="1">
                  <c:v>2017</c:v>
                </c:pt>
                <c:pt idx="2" formatCode="_-* #,##0_-;\-* #,##0_-;_-* &quot;-&quot;??_-;_-@_-">
                  <c:v>2018</c:v>
                </c:pt>
                <c:pt idx="3">
                  <c:v>2019</c:v>
                </c:pt>
                <c:pt idx="4">
                  <c:v>2020</c:v>
                </c:pt>
                <c:pt idx="5">
                  <c:v>2021</c:v>
                </c:pt>
                <c:pt idx="6">
                  <c:v>2022</c:v>
                </c:pt>
                <c:pt idx="7">
                  <c:v>2023</c:v>
                </c:pt>
                <c:pt idx="8">
                  <c:v>2024</c:v>
                </c:pt>
                <c:pt idx="9">
                  <c:v>2025</c:v>
                </c:pt>
              </c:numCache>
            </c:numRef>
          </c:cat>
          <c:val>
            <c:numRef>
              <c:f>'Fig 4.5'!$D$33:$M$33</c:f>
              <c:numCache>
                <c:formatCode>#,##0</c:formatCode>
                <c:ptCount val="10"/>
                <c:pt idx="0">
                  <c:v>1201.1211014917053</c:v>
                </c:pt>
                <c:pt idx="1">
                  <c:v>1250.5116058928859</c:v>
                </c:pt>
                <c:pt idx="2">
                  <c:v>1175.4735852777692</c:v>
                </c:pt>
                <c:pt idx="3">
                  <c:v>1261.6077082958004</c:v>
                </c:pt>
                <c:pt idx="4">
                  <c:v>1186.7610908798356</c:v>
                </c:pt>
                <c:pt idx="5">
                  <c:v>1231.1862220094213</c:v>
                </c:pt>
                <c:pt idx="6">
                  <c:v>1306.3058115811746</c:v>
                </c:pt>
                <c:pt idx="7">
                  <c:v>1356.1251550945276</c:v>
                </c:pt>
                <c:pt idx="8">
                  <c:v>1430.7550634557147</c:v>
                </c:pt>
                <c:pt idx="9">
                  <c:v>1485.9328993636891</c:v>
                </c:pt>
              </c:numCache>
            </c:numRef>
          </c:val>
          <c:smooth val="0"/>
        </c:ser>
        <c:ser>
          <c:idx val="1"/>
          <c:order val="1"/>
          <c:tx>
            <c:strRef>
              <c:f>'Fig 4.5'!$C$34</c:f>
              <c:strCache>
                <c:ptCount val="1"/>
                <c:pt idx="0">
                  <c:v>High potential gas supply (2015)</c:v>
                </c:pt>
              </c:strCache>
            </c:strRef>
          </c:tx>
          <c:spPr>
            <a:ln w="28575" cap="rnd">
              <a:solidFill>
                <a:schemeClr val="accent2"/>
              </a:solidFill>
              <a:round/>
            </a:ln>
            <a:effectLst/>
          </c:spPr>
          <c:marker>
            <c:symbol val="none"/>
          </c:marker>
          <c:cat>
            <c:numRef>
              <c:f>'Fig 4.5'!$D$32:$M$32</c:f>
              <c:numCache>
                <c:formatCode>General</c:formatCode>
                <c:ptCount val="10"/>
                <c:pt idx="0">
                  <c:v>2016</c:v>
                </c:pt>
                <c:pt idx="1">
                  <c:v>2017</c:v>
                </c:pt>
                <c:pt idx="2" formatCode="_-* #,##0_-;\-* #,##0_-;_-* &quot;-&quot;??_-;_-@_-">
                  <c:v>2018</c:v>
                </c:pt>
                <c:pt idx="3">
                  <c:v>2019</c:v>
                </c:pt>
                <c:pt idx="4">
                  <c:v>2020</c:v>
                </c:pt>
                <c:pt idx="5">
                  <c:v>2021</c:v>
                </c:pt>
                <c:pt idx="6">
                  <c:v>2022</c:v>
                </c:pt>
                <c:pt idx="7">
                  <c:v>2023</c:v>
                </c:pt>
                <c:pt idx="8">
                  <c:v>2024</c:v>
                </c:pt>
                <c:pt idx="9">
                  <c:v>2025</c:v>
                </c:pt>
              </c:numCache>
            </c:numRef>
          </c:cat>
          <c:val>
            <c:numRef>
              <c:f>'Fig 4.5'!$D$34:$M$34</c:f>
              <c:numCache>
                <c:formatCode>#,##0</c:formatCode>
                <c:ptCount val="10"/>
                <c:pt idx="0">
                  <c:v>1204.5128661874949</c:v>
                </c:pt>
                <c:pt idx="1">
                  <c:v>1355.0701080913827</c:v>
                </c:pt>
                <c:pt idx="2">
                  <c:v>1274.0157106050724</c:v>
                </c:pt>
                <c:pt idx="3">
                  <c:v>1376.5756617631819</c:v>
                </c:pt>
                <c:pt idx="4">
                  <c:v>1270.6484463586946</c:v>
                </c:pt>
                <c:pt idx="5">
                  <c:v>1329.2430311629103</c:v>
                </c:pt>
                <c:pt idx="6">
                  <c:v>1459.9596365796435</c:v>
                </c:pt>
                <c:pt idx="7">
                  <c:v>1492.492070678996</c:v>
                </c:pt>
                <c:pt idx="8">
                  <c:v>1577.679181807471</c:v>
                </c:pt>
                <c:pt idx="9">
                  <c:v>1607.542822951513</c:v>
                </c:pt>
              </c:numCache>
            </c:numRef>
          </c:val>
          <c:smooth val="0"/>
        </c:ser>
        <c:ser>
          <c:idx val="2"/>
          <c:order val="2"/>
          <c:tx>
            <c:strRef>
              <c:f>'Fig 4.5'!$C$35</c:f>
              <c:strCache>
                <c:ptCount val="1"/>
                <c:pt idx="0">
                  <c:v>Upper potential gas supply (2014)</c:v>
                </c:pt>
              </c:strCache>
            </c:strRef>
          </c:tx>
          <c:spPr>
            <a:ln w="28575" cap="rnd">
              <a:solidFill>
                <a:schemeClr val="accent1"/>
              </a:solidFill>
              <a:prstDash val="sysDash"/>
              <a:round/>
            </a:ln>
            <a:effectLst/>
          </c:spPr>
          <c:marker>
            <c:symbol val="none"/>
          </c:marker>
          <c:cat>
            <c:numRef>
              <c:f>'Fig 4.5'!$D$32:$M$32</c:f>
              <c:numCache>
                <c:formatCode>General</c:formatCode>
                <c:ptCount val="10"/>
                <c:pt idx="0">
                  <c:v>2016</c:v>
                </c:pt>
                <c:pt idx="1">
                  <c:v>2017</c:v>
                </c:pt>
                <c:pt idx="2" formatCode="_-* #,##0_-;\-* #,##0_-;_-* &quot;-&quot;??_-;_-@_-">
                  <c:v>2018</c:v>
                </c:pt>
                <c:pt idx="3">
                  <c:v>2019</c:v>
                </c:pt>
                <c:pt idx="4">
                  <c:v>2020</c:v>
                </c:pt>
                <c:pt idx="5">
                  <c:v>2021</c:v>
                </c:pt>
                <c:pt idx="6">
                  <c:v>2022</c:v>
                </c:pt>
                <c:pt idx="7">
                  <c:v>2023</c:v>
                </c:pt>
                <c:pt idx="8">
                  <c:v>2024</c:v>
                </c:pt>
                <c:pt idx="9">
                  <c:v>2025</c:v>
                </c:pt>
              </c:numCache>
            </c:numRef>
          </c:cat>
          <c:val>
            <c:numRef>
              <c:f>'Fig 4.5'!$D$35:$M$35</c:f>
              <c:numCache>
                <c:formatCode>#,##0</c:formatCode>
                <c:ptCount val="10"/>
                <c:pt idx="0">
                  <c:v>1298.6607072647</c:v>
                </c:pt>
                <c:pt idx="1">
                  <c:v>1315.03664934788</c:v>
                </c:pt>
                <c:pt idx="2">
                  <c:v>1445.5511838569801</c:v>
                </c:pt>
                <c:pt idx="3">
                  <c:v>1465.56818288568</c:v>
                </c:pt>
                <c:pt idx="4">
                  <c:v>1535.0860683431699</c:v>
                </c:pt>
                <c:pt idx="5">
                  <c:v>1425.3449956858501</c:v>
                </c:pt>
                <c:pt idx="6">
                  <c:v>1422.3461050000001</c:v>
                </c:pt>
                <c:pt idx="7">
                  <c:v>1413.85957082659</c:v>
                </c:pt>
                <c:pt idx="8">
                  <c:v>1414.82682713437</c:v>
                </c:pt>
              </c:numCache>
            </c:numRef>
          </c:val>
          <c:smooth val="0"/>
        </c:ser>
        <c:dLbls>
          <c:showLegendKey val="0"/>
          <c:showVal val="0"/>
          <c:showCatName val="0"/>
          <c:showSerName val="0"/>
          <c:showPercent val="0"/>
          <c:showBubbleSize val="0"/>
        </c:dLbls>
        <c:smooth val="0"/>
        <c:axId val="349086368"/>
        <c:axId val="349085976"/>
      </c:lineChart>
      <c:catAx>
        <c:axId val="349086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9085976"/>
        <c:crosses val="autoZero"/>
        <c:auto val="1"/>
        <c:lblAlgn val="ctr"/>
        <c:lblOffset val="100"/>
        <c:noMultiLvlLbl val="0"/>
      </c:catAx>
      <c:valAx>
        <c:axId val="349085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TJ per 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9086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65532321499307"/>
          <c:y val="3.7414965986394558E-2"/>
          <c:w val="0.77688306878021152"/>
          <c:h val="0.77804809152219201"/>
        </c:manualLayout>
      </c:layout>
      <c:barChart>
        <c:barDir val="col"/>
        <c:grouping val="stacked"/>
        <c:varyColors val="0"/>
        <c:ser>
          <c:idx val="1"/>
          <c:order val="1"/>
          <c:tx>
            <c:strRef>
              <c:f>'Fig 2.1'!$D$34</c:f>
              <c:strCache>
                <c:ptCount val="1"/>
                <c:pt idx="0">
                  <c:v>WA</c:v>
                </c:pt>
              </c:strCache>
            </c:strRef>
          </c:tx>
          <c:spPr>
            <a:solidFill>
              <a:schemeClr val="accent2"/>
            </a:solidFill>
            <a:ln>
              <a:noFill/>
            </a:ln>
            <a:effectLst/>
          </c:spPr>
          <c:invertIfNegative val="0"/>
          <c:cat>
            <c:strRef>
              <c:f>'Fig 2.1'!$E$32:$O$32</c:f>
              <c:strCache>
                <c:ptCount val="11"/>
                <c:pt idx="0">
                  <c:v>2003-04</c:v>
                </c:pt>
                <c:pt idx="1">
                  <c:v>2004-05</c:v>
                </c:pt>
                <c:pt idx="2">
                  <c:v>2005-06</c:v>
                </c:pt>
                <c:pt idx="3">
                  <c:v>2006-07</c:v>
                </c:pt>
                <c:pt idx="4">
                  <c:v>2007-08</c:v>
                </c:pt>
                <c:pt idx="5">
                  <c:v>2008-09</c:v>
                </c:pt>
                <c:pt idx="6">
                  <c:v>2009-10</c:v>
                </c:pt>
                <c:pt idx="7">
                  <c:v>2010-11</c:v>
                </c:pt>
                <c:pt idx="8">
                  <c:v>2011-12</c:v>
                </c:pt>
                <c:pt idx="9">
                  <c:v>2012-13</c:v>
                </c:pt>
                <c:pt idx="10">
                  <c:v>2013-14</c:v>
                </c:pt>
              </c:strCache>
            </c:strRef>
          </c:cat>
          <c:val>
            <c:numRef>
              <c:f>'Fig 2.1'!$E$34:$O$34</c:f>
              <c:numCache>
                <c:formatCode>_-* #,##0.0_-;\-* #,##0.0_-;_-* "-"??_-;_-@_-</c:formatCode>
                <c:ptCount val="11"/>
                <c:pt idx="0">
                  <c:v>421.7</c:v>
                </c:pt>
                <c:pt idx="1">
                  <c:v>423.5</c:v>
                </c:pt>
                <c:pt idx="2">
                  <c:v>434.6</c:v>
                </c:pt>
                <c:pt idx="3">
                  <c:v>467.1</c:v>
                </c:pt>
                <c:pt idx="4">
                  <c:v>464.2</c:v>
                </c:pt>
                <c:pt idx="5">
                  <c:v>477.9</c:v>
                </c:pt>
                <c:pt idx="6">
                  <c:v>481.1</c:v>
                </c:pt>
                <c:pt idx="7">
                  <c:v>502.5</c:v>
                </c:pt>
                <c:pt idx="8">
                  <c:v>509.9</c:v>
                </c:pt>
                <c:pt idx="9">
                  <c:v>515.70000000000005</c:v>
                </c:pt>
                <c:pt idx="10" formatCode="0.0">
                  <c:v>532.72</c:v>
                </c:pt>
              </c:numCache>
            </c:numRef>
          </c:val>
        </c:ser>
        <c:ser>
          <c:idx val="2"/>
          <c:order val="2"/>
          <c:tx>
            <c:strRef>
              <c:f>'Fig 2.1'!$D$35</c:f>
              <c:strCache>
                <c:ptCount val="1"/>
                <c:pt idx="0">
                  <c:v>Vic</c:v>
                </c:pt>
              </c:strCache>
            </c:strRef>
          </c:tx>
          <c:spPr>
            <a:solidFill>
              <a:schemeClr val="accent3"/>
            </a:solidFill>
            <a:ln>
              <a:noFill/>
            </a:ln>
            <a:effectLst/>
          </c:spPr>
          <c:invertIfNegative val="0"/>
          <c:cat>
            <c:strRef>
              <c:f>'Fig 2.1'!$E$32:$O$32</c:f>
              <c:strCache>
                <c:ptCount val="11"/>
                <c:pt idx="0">
                  <c:v>2003-04</c:v>
                </c:pt>
                <c:pt idx="1">
                  <c:v>2004-05</c:v>
                </c:pt>
                <c:pt idx="2">
                  <c:v>2005-06</c:v>
                </c:pt>
                <c:pt idx="3">
                  <c:v>2006-07</c:v>
                </c:pt>
                <c:pt idx="4">
                  <c:v>2007-08</c:v>
                </c:pt>
                <c:pt idx="5">
                  <c:v>2008-09</c:v>
                </c:pt>
                <c:pt idx="6">
                  <c:v>2009-10</c:v>
                </c:pt>
                <c:pt idx="7">
                  <c:v>2010-11</c:v>
                </c:pt>
                <c:pt idx="8">
                  <c:v>2011-12</c:v>
                </c:pt>
                <c:pt idx="9">
                  <c:v>2012-13</c:v>
                </c:pt>
                <c:pt idx="10">
                  <c:v>2013-14</c:v>
                </c:pt>
              </c:strCache>
            </c:strRef>
          </c:cat>
          <c:val>
            <c:numRef>
              <c:f>'Fig 2.1'!$E$35:$O$35</c:f>
              <c:numCache>
                <c:formatCode>_-* #,##0.0_-;\-* #,##0.0_-;_-* "-"??_-;_-@_-</c:formatCode>
                <c:ptCount val="11"/>
                <c:pt idx="0">
                  <c:v>264.5</c:v>
                </c:pt>
                <c:pt idx="1">
                  <c:v>263.8</c:v>
                </c:pt>
                <c:pt idx="2">
                  <c:v>263.39999999999998</c:v>
                </c:pt>
                <c:pt idx="3">
                  <c:v>263.89999999999998</c:v>
                </c:pt>
                <c:pt idx="4">
                  <c:v>275.89999999999998</c:v>
                </c:pt>
                <c:pt idx="5">
                  <c:v>278.8</c:v>
                </c:pt>
                <c:pt idx="6">
                  <c:v>269.89999999999998</c:v>
                </c:pt>
                <c:pt idx="7">
                  <c:v>267.60000000000002</c:v>
                </c:pt>
                <c:pt idx="8">
                  <c:v>270.60000000000002</c:v>
                </c:pt>
                <c:pt idx="9">
                  <c:v>287.10000000000002</c:v>
                </c:pt>
                <c:pt idx="10" formatCode="0.0">
                  <c:v>287.20400000000001</c:v>
                </c:pt>
              </c:numCache>
            </c:numRef>
          </c:val>
        </c:ser>
        <c:ser>
          <c:idx val="4"/>
          <c:order val="3"/>
          <c:tx>
            <c:strRef>
              <c:f>'Fig 2.1'!$D$37</c:f>
              <c:strCache>
                <c:ptCount val="1"/>
                <c:pt idx="0">
                  <c:v>SA</c:v>
                </c:pt>
              </c:strCache>
            </c:strRef>
          </c:tx>
          <c:spPr>
            <a:solidFill>
              <a:schemeClr val="accent5"/>
            </a:solidFill>
            <a:ln>
              <a:noFill/>
            </a:ln>
            <a:effectLst/>
          </c:spPr>
          <c:invertIfNegative val="0"/>
          <c:cat>
            <c:strRef>
              <c:f>'Fig 2.1'!$E$32:$O$32</c:f>
              <c:strCache>
                <c:ptCount val="11"/>
                <c:pt idx="0">
                  <c:v>2003-04</c:v>
                </c:pt>
                <c:pt idx="1">
                  <c:v>2004-05</c:v>
                </c:pt>
                <c:pt idx="2">
                  <c:v>2005-06</c:v>
                </c:pt>
                <c:pt idx="3">
                  <c:v>2006-07</c:v>
                </c:pt>
                <c:pt idx="4">
                  <c:v>2007-08</c:v>
                </c:pt>
                <c:pt idx="5">
                  <c:v>2008-09</c:v>
                </c:pt>
                <c:pt idx="6">
                  <c:v>2009-10</c:v>
                </c:pt>
                <c:pt idx="7">
                  <c:v>2010-11</c:v>
                </c:pt>
                <c:pt idx="8">
                  <c:v>2011-12</c:v>
                </c:pt>
                <c:pt idx="9">
                  <c:v>2012-13</c:v>
                </c:pt>
                <c:pt idx="10">
                  <c:v>2013-14</c:v>
                </c:pt>
              </c:strCache>
            </c:strRef>
          </c:cat>
          <c:val>
            <c:numRef>
              <c:f>'Fig 2.1'!$E$37:$O$37</c:f>
              <c:numCache>
                <c:formatCode>_-* #,##0.0_-;\-* #,##0.0_-;_-* "-"??_-;_-@_-</c:formatCode>
                <c:ptCount val="11"/>
                <c:pt idx="0">
                  <c:v>130.4</c:v>
                </c:pt>
                <c:pt idx="1">
                  <c:v>131.9</c:v>
                </c:pt>
                <c:pt idx="2">
                  <c:v>121.5</c:v>
                </c:pt>
                <c:pt idx="3">
                  <c:v>137.9</c:v>
                </c:pt>
                <c:pt idx="4">
                  <c:v>146.5</c:v>
                </c:pt>
                <c:pt idx="5">
                  <c:v>135</c:v>
                </c:pt>
                <c:pt idx="6">
                  <c:v>120.7</c:v>
                </c:pt>
                <c:pt idx="7">
                  <c:v>124.8</c:v>
                </c:pt>
                <c:pt idx="8">
                  <c:v>124.9</c:v>
                </c:pt>
                <c:pt idx="9">
                  <c:v>126.5</c:v>
                </c:pt>
                <c:pt idx="10" formatCode="0.0">
                  <c:v>116.39460000000001</c:v>
                </c:pt>
              </c:numCache>
            </c:numRef>
          </c:val>
        </c:ser>
        <c:ser>
          <c:idx val="5"/>
          <c:order val="4"/>
          <c:tx>
            <c:strRef>
              <c:f>'Fig 2.1'!$D$38</c:f>
              <c:strCache>
                <c:ptCount val="1"/>
                <c:pt idx="0">
                  <c:v>Qld</c:v>
                </c:pt>
              </c:strCache>
            </c:strRef>
          </c:tx>
          <c:spPr>
            <a:solidFill>
              <a:schemeClr val="accent6"/>
            </a:solidFill>
            <a:ln>
              <a:noFill/>
            </a:ln>
            <a:effectLst/>
          </c:spPr>
          <c:invertIfNegative val="0"/>
          <c:cat>
            <c:strRef>
              <c:f>'Fig 2.1'!$E$32:$O$32</c:f>
              <c:strCache>
                <c:ptCount val="11"/>
                <c:pt idx="0">
                  <c:v>2003-04</c:v>
                </c:pt>
                <c:pt idx="1">
                  <c:v>2004-05</c:v>
                </c:pt>
                <c:pt idx="2">
                  <c:v>2005-06</c:v>
                </c:pt>
                <c:pt idx="3">
                  <c:v>2006-07</c:v>
                </c:pt>
                <c:pt idx="4">
                  <c:v>2007-08</c:v>
                </c:pt>
                <c:pt idx="5">
                  <c:v>2008-09</c:v>
                </c:pt>
                <c:pt idx="6">
                  <c:v>2009-10</c:v>
                </c:pt>
                <c:pt idx="7">
                  <c:v>2010-11</c:v>
                </c:pt>
                <c:pt idx="8">
                  <c:v>2011-12</c:v>
                </c:pt>
                <c:pt idx="9">
                  <c:v>2012-13</c:v>
                </c:pt>
                <c:pt idx="10">
                  <c:v>2013-14</c:v>
                </c:pt>
              </c:strCache>
            </c:strRef>
          </c:cat>
          <c:val>
            <c:numRef>
              <c:f>'Fig 2.1'!$E$38:$O$38</c:f>
              <c:numCache>
                <c:formatCode>_-* #,##0.0_-;\-* #,##0.0_-;_-* "-"??_-;_-@_-</c:formatCode>
                <c:ptCount val="11"/>
                <c:pt idx="0">
                  <c:v>113.1</c:v>
                </c:pt>
                <c:pt idx="1">
                  <c:v>113.2</c:v>
                </c:pt>
                <c:pt idx="2">
                  <c:v>114.5</c:v>
                </c:pt>
                <c:pt idx="3">
                  <c:v>181.5</c:v>
                </c:pt>
                <c:pt idx="4">
                  <c:v>193.9</c:v>
                </c:pt>
                <c:pt idx="5">
                  <c:v>194.9</c:v>
                </c:pt>
                <c:pt idx="6">
                  <c:v>196.3</c:v>
                </c:pt>
                <c:pt idx="7">
                  <c:v>193.3</c:v>
                </c:pt>
                <c:pt idx="8">
                  <c:v>241.8</c:v>
                </c:pt>
                <c:pt idx="9">
                  <c:v>235.1</c:v>
                </c:pt>
                <c:pt idx="10" formatCode="0.0">
                  <c:v>251.58910000000003</c:v>
                </c:pt>
              </c:numCache>
            </c:numRef>
          </c:val>
        </c:ser>
        <c:ser>
          <c:idx val="7"/>
          <c:order val="5"/>
          <c:tx>
            <c:strRef>
              <c:f>'Fig 2.1'!$D$40</c:f>
              <c:strCache>
                <c:ptCount val="1"/>
                <c:pt idx="0">
                  <c:v>NSW</c:v>
                </c:pt>
              </c:strCache>
            </c:strRef>
          </c:tx>
          <c:spPr>
            <a:solidFill>
              <a:schemeClr val="accent2">
                <a:lumMod val="60000"/>
              </a:schemeClr>
            </a:solidFill>
            <a:ln>
              <a:noFill/>
            </a:ln>
            <a:effectLst/>
          </c:spPr>
          <c:invertIfNegative val="0"/>
          <c:cat>
            <c:strRef>
              <c:f>'Fig 2.1'!$E$32:$O$32</c:f>
              <c:strCache>
                <c:ptCount val="11"/>
                <c:pt idx="0">
                  <c:v>2003-04</c:v>
                </c:pt>
                <c:pt idx="1">
                  <c:v>2004-05</c:v>
                </c:pt>
                <c:pt idx="2">
                  <c:v>2005-06</c:v>
                </c:pt>
                <c:pt idx="3">
                  <c:v>2006-07</c:v>
                </c:pt>
                <c:pt idx="4">
                  <c:v>2007-08</c:v>
                </c:pt>
                <c:pt idx="5">
                  <c:v>2008-09</c:v>
                </c:pt>
                <c:pt idx="6">
                  <c:v>2009-10</c:v>
                </c:pt>
                <c:pt idx="7">
                  <c:v>2010-11</c:v>
                </c:pt>
                <c:pt idx="8">
                  <c:v>2011-12</c:v>
                </c:pt>
                <c:pt idx="9">
                  <c:v>2012-13</c:v>
                </c:pt>
                <c:pt idx="10">
                  <c:v>2013-14</c:v>
                </c:pt>
              </c:strCache>
            </c:strRef>
          </c:cat>
          <c:val>
            <c:numRef>
              <c:f>'Fig 2.1'!$E$40:$O$40</c:f>
              <c:numCache>
                <c:formatCode>_-* #,##0.0_-;\-* #,##0.0_-;_-* "-"??_-;_-@_-</c:formatCode>
                <c:ptCount val="11"/>
                <c:pt idx="0">
                  <c:v>145.5</c:v>
                </c:pt>
                <c:pt idx="1">
                  <c:v>141.19999999999999</c:v>
                </c:pt>
                <c:pt idx="2">
                  <c:v>139.6</c:v>
                </c:pt>
                <c:pt idx="3">
                  <c:v>131.6</c:v>
                </c:pt>
                <c:pt idx="4">
                  <c:v>130.30000000000001</c:v>
                </c:pt>
                <c:pt idx="5">
                  <c:v>138</c:v>
                </c:pt>
                <c:pt idx="6">
                  <c:v>161.1</c:v>
                </c:pt>
                <c:pt idx="7">
                  <c:v>161.5</c:v>
                </c:pt>
                <c:pt idx="8">
                  <c:v>153.5</c:v>
                </c:pt>
                <c:pt idx="9">
                  <c:v>161.5</c:v>
                </c:pt>
                <c:pt idx="10" formatCode="0.0">
                  <c:v>155.11790000000002</c:v>
                </c:pt>
              </c:numCache>
            </c:numRef>
          </c:val>
        </c:ser>
        <c:ser>
          <c:idx val="6"/>
          <c:order val="6"/>
          <c:tx>
            <c:strRef>
              <c:f>'Fig 2.1'!$D$39</c:f>
              <c:strCache>
                <c:ptCount val="1"/>
                <c:pt idx="0">
                  <c:v>NT</c:v>
                </c:pt>
              </c:strCache>
            </c:strRef>
          </c:tx>
          <c:spPr>
            <a:solidFill>
              <a:schemeClr val="accent1">
                <a:lumMod val="60000"/>
              </a:schemeClr>
            </a:solidFill>
            <a:ln>
              <a:noFill/>
            </a:ln>
            <a:effectLst/>
          </c:spPr>
          <c:invertIfNegative val="0"/>
          <c:cat>
            <c:strRef>
              <c:f>'Fig 2.1'!$E$32:$O$32</c:f>
              <c:strCache>
                <c:ptCount val="11"/>
                <c:pt idx="0">
                  <c:v>2003-04</c:v>
                </c:pt>
                <c:pt idx="1">
                  <c:v>2004-05</c:v>
                </c:pt>
                <c:pt idx="2">
                  <c:v>2005-06</c:v>
                </c:pt>
                <c:pt idx="3">
                  <c:v>2006-07</c:v>
                </c:pt>
                <c:pt idx="4">
                  <c:v>2007-08</c:v>
                </c:pt>
                <c:pt idx="5">
                  <c:v>2008-09</c:v>
                </c:pt>
                <c:pt idx="6">
                  <c:v>2009-10</c:v>
                </c:pt>
                <c:pt idx="7">
                  <c:v>2010-11</c:v>
                </c:pt>
                <c:pt idx="8">
                  <c:v>2011-12</c:v>
                </c:pt>
                <c:pt idx="9">
                  <c:v>2012-13</c:v>
                </c:pt>
                <c:pt idx="10">
                  <c:v>2013-14</c:v>
                </c:pt>
              </c:strCache>
            </c:strRef>
          </c:cat>
          <c:val>
            <c:numRef>
              <c:f>'Fig 2.1'!$E$39:$O$39</c:f>
              <c:numCache>
                <c:formatCode>_-* #,##0.0_-;\-* #,##0.0_-;_-* "-"??_-;_-@_-</c:formatCode>
                <c:ptCount val="11"/>
                <c:pt idx="0">
                  <c:v>14.8</c:v>
                </c:pt>
                <c:pt idx="1">
                  <c:v>15.5</c:v>
                </c:pt>
                <c:pt idx="2">
                  <c:v>18.7</c:v>
                </c:pt>
                <c:pt idx="3">
                  <c:v>34.299999999999997</c:v>
                </c:pt>
                <c:pt idx="4">
                  <c:v>31.3</c:v>
                </c:pt>
                <c:pt idx="5">
                  <c:v>40</c:v>
                </c:pt>
                <c:pt idx="6">
                  <c:v>46.5</c:v>
                </c:pt>
                <c:pt idx="7">
                  <c:v>41</c:v>
                </c:pt>
                <c:pt idx="8">
                  <c:v>42</c:v>
                </c:pt>
                <c:pt idx="9">
                  <c:v>44.9</c:v>
                </c:pt>
                <c:pt idx="10" formatCode="0.0">
                  <c:v>47.400000000000006</c:v>
                </c:pt>
              </c:numCache>
            </c:numRef>
          </c:val>
        </c:ser>
        <c:ser>
          <c:idx val="3"/>
          <c:order val="7"/>
          <c:tx>
            <c:strRef>
              <c:f>'Fig 2.1'!$D$36</c:f>
              <c:strCache>
                <c:ptCount val="1"/>
                <c:pt idx="0">
                  <c:v>Tas</c:v>
                </c:pt>
              </c:strCache>
            </c:strRef>
          </c:tx>
          <c:spPr>
            <a:solidFill>
              <a:schemeClr val="accent4"/>
            </a:solidFill>
            <a:ln>
              <a:noFill/>
            </a:ln>
            <a:effectLst/>
          </c:spPr>
          <c:invertIfNegative val="0"/>
          <c:cat>
            <c:strRef>
              <c:f>'Fig 2.1'!$E$32:$O$32</c:f>
              <c:strCache>
                <c:ptCount val="11"/>
                <c:pt idx="0">
                  <c:v>2003-04</c:v>
                </c:pt>
                <c:pt idx="1">
                  <c:v>2004-05</c:v>
                </c:pt>
                <c:pt idx="2">
                  <c:v>2005-06</c:v>
                </c:pt>
                <c:pt idx="3">
                  <c:v>2006-07</c:v>
                </c:pt>
                <c:pt idx="4">
                  <c:v>2007-08</c:v>
                </c:pt>
                <c:pt idx="5">
                  <c:v>2008-09</c:v>
                </c:pt>
                <c:pt idx="6">
                  <c:v>2009-10</c:v>
                </c:pt>
                <c:pt idx="7">
                  <c:v>2010-11</c:v>
                </c:pt>
                <c:pt idx="8">
                  <c:v>2011-12</c:v>
                </c:pt>
                <c:pt idx="9">
                  <c:v>2012-13</c:v>
                </c:pt>
                <c:pt idx="10">
                  <c:v>2013-14</c:v>
                </c:pt>
              </c:strCache>
            </c:strRef>
          </c:cat>
          <c:val>
            <c:numRef>
              <c:f>'Fig 2.1'!$E$36:$O$36</c:f>
              <c:numCache>
                <c:formatCode>_-* #,##0.0_-;\-* #,##0.0_-;_-* "-"??_-;_-@_-</c:formatCode>
                <c:ptCount val="11"/>
                <c:pt idx="0">
                  <c:v>7.3</c:v>
                </c:pt>
                <c:pt idx="1">
                  <c:v>8.9</c:v>
                </c:pt>
                <c:pt idx="2">
                  <c:v>10.1</c:v>
                </c:pt>
                <c:pt idx="3">
                  <c:v>11.5</c:v>
                </c:pt>
                <c:pt idx="4">
                  <c:v>14.7</c:v>
                </c:pt>
                <c:pt idx="5">
                  <c:v>9.4</c:v>
                </c:pt>
                <c:pt idx="6">
                  <c:v>11.6</c:v>
                </c:pt>
                <c:pt idx="7">
                  <c:v>13.9</c:v>
                </c:pt>
                <c:pt idx="8">
                  <c:v>14.3</c:v>
                </c:pt>
                <c:pt idx="9">
                  <c:v>15.6</c:v>
                </c:pt>
                <c:pt idx="10" formatCode="0.0">
                  <c:v>11.497150000000001</c:v>
                </c:pt>
              </c:numCache>
            </c:numRef>
          </c:val>
        </c:ser>
        <c:dLbls>
          <c:showLegendKey val="0"/>
          <c:showVal val="0"/>
          <c:showCatName val="0"/>
          <c:showSerName val="0"/>
          <c:showPercent val="0"/>
          <c:showBubbleSize val="0"/>
        </c:dLbls>
        <c:gapWidth val="150"/>
        <c:overlap val="100"/>
        <c:axId val="341242240"/>
        <c:axId val="338128448"/>
      </c:barChart>
      <c:lineChart>
        <c:grouping val="standard"/>
        <c:varyColors val="0"/>
        <c:ser>
          <c:idx val="0"/>
          <c:order val="0"/>
          <c:tx>
            <c:strRef>
              <c:f>'Fig 2.1'!$D$33</c:f>
              <c:strCache>
                <c:ptCount val="1"/>
                <c:pt idx="0">
                  <c:v>WA share of total (RHS)</c:v>
                </c:pt>
              </c:strCache>
            </c:strRef>
          </c:tx>
          <c:spPr>
            <a:ln w="28575" cap="rnd">
              <a:solidFill>
                <a:schemeClr val="accent1"/>
              </a:solidFill>
              <a:round/>
            </a:ln>
            <a:effectLst/>
          </c:spPr>
          <c:marker>
            <c:symbol val="none"/>
          </c:marker>
          <c:cat>
            <c:strRef>
              <c:f>'Fig 2.1'!$E$32:$O$32</c:f>
              <c:strCache>
                <c:ptCount val="11"/>
                <c:pt idx="0">
                  <c:v>2003-04</c:v>
                </c:pt>
                <c:pt idx="1">
                  <c:v>2004-05</c:v>
                </c:pt>
                <c:pt idx="2">
                  <c:v>2005-06</c:v>
                </c:pt>
                <c:pt idx="3">
                  <c:v>2006-07</c:v>
                </c:pt>
                <c:pt idx="4">
                  <c:v>2007-08</c:v>
                </c:pt>
                <c:pt idx="5">
                  <c:v>2008-09</c:v>
                </c:pt>
                <c:pt idx="6">
                  <c:v>2009-10</c:v>
                </c:pt>
                <c:pt idx="7">
                  <c:v>2010-11</c:v>
                </c:pt>
                <c:pt idx="8">
                  <c:v>2011-12</c:v>
                </c:pt>
                <c:pt idx="9">
                  <c:v>2012-13</c:v>
                </c:pt>
                <c:pt idx="10">
                  <c:v>2013-14</c:v>
                </c:pt>
              </c:strCache>
            </c:strRef>
          </c:cat>
          <c:val>
            <c:numRef>
              <c:f>'Fig 2.1'!$E$33:$O$33</c:f>
              <c:numCache>
                <c:formatCode>0%</c:formatCode>
                <c:ptCount val="11"/>
                <c:pt idx="0">
                  <c:v>0.38430693520459308</c:v>
                </c:pt>
                <c:pt idx="1">
                  <c:v>0.38570127504553736</c:v>
                </c:pt>
                <c:pt idx="2">
                  <c:v>0.39423076923076922</c:v>
                </c:pt>
                <c:pt idx="3">
                  <c:v>0.38043655318455777</c:v>
                </c:pt>
                <c:pt idx="4">
                  <c:v>0.36935073201782304</c:v>
                </c:pt>
                <c:pt idx="5">
                  <c:v>0.37511773940345366</c:v>
                </c:pt>
                <c:pt idx="6">
                  <c:v>0.37375699192044748</c:v>
                </c:pt>
                <c:pt idx="7">
                  <c:v>0.38517553273033883</c:v>
                </c:pt>
                <c:pt idx="8">
                  <c:v>0.37575534266764921</c:v>
                </c:pt>
                <c:pt idx="9">
                  <c:v>0.37197057126370459</c:v>
                </c:pt>
                <c:pt idx="10">
                  <c:v>0.37999240685693991</c:v>
                </c:pt>
              </c:numCache>
            </c:numRef>
          </c:val>
          <c:smooth val="0"/>
        </c:ser>
        <c:dLbls>
          <c:showLegendKey val="0"/>
          <c:showVal val="0"/>
          <c:showCatName val="0"/>
          <c:showSerName val="0"/>
          <c:showPercent val="0"/>
          <c:showBubbleSize val="0"/>
        </c:dLbls>
        <c:marker val="1"/>
        <c:smooth val="0"/>
        <c:axId val="338129232"/>
        <c:axId val="338128840"/>
      </c:lineChart>
      <c:catAx>
        <c:axId val="34124224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128448"/>
        <c:crosses val="autoZero"/>
        <c:auto val="0"/>
        <c:lblAlgn val="ctr"/>
        <c:lblOffset val="100"/>
        <c:noMultiLvlLbl val="0"/>
      </c:catAx>
      <c:valAx>
        <c:axId val="338128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PJ per annum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1242240"/>
        <c:crosses val="autoZero"/>
        <c:crossBetween val="between"/>
      </c:valAx>
      <c:valAx>
        <c:axId val="338128840"/>
        <c:scaling>
          <c:orientation val="minMax"/>
          <c:max val="0.48000000000000004"/>
          <c:min val="0"/>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129232"/>
        <c:crosses val="max"/>
        <c:crossBetween val="between"/>
        <c:majorUnit val="6.0000000000000012E-2"/>
      </c:valAx>
      <c:catAx>
        <c:axId val="338129232"/>
        <c:scaling>
          <c:orientation val="minMax"/>
        </c:scaling>
        <c:delete val="1"/>
        <c:axPos val="b"/>
        <c:numFmt formatCode="General" sourceLinked="1"/>
        <c:majorTickMark val="none"/>
        <c:minorTickMark val="none"/>
        <c:tickLblPos val="nextTo"/>
        <c:crossAx val="338128840"/>
        <c:crosses val="autoZero"/>
        <c:auto val="0"/>
        <c:lblAlgn val="ctr"/>
        <c:lblOffset val="100"/>
        <c:noMultiLvlLbl val="0"/>
      </c:catAx>
      <c:spPr>
        <a:noFill/>
        <a:ln>
          <a:noFill/>
        </a:ln>
        <a:effectLst/>
      </c:spPr>
    </c:plotArea>
    <c:legend>
      <c:legendPos val="b"/>
      <c:layout>
        <c:manualLayout>
          <c:xMode val="edge"/>
          <c:yMode val="edge"/>
          <c:x val="7.7155097810874054E-2"/>
          <c:y val="0.94633923001777243"/>
          <c:w val="0.84568966192658757"/>
          <c:h val="4.76816967385803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1"/>
          <c:tx>
            <c:strRef>
              <c:f>'Fig 4.6'!$H$44</c:f>
              <c:strCache>
                <c:ptCount val="1"/>
                <c:pt idx="0">
                  <c:v>Bottom area</c:v>
                </c:pt>
              </c:strCache>
            </c:strRef>
          </c:tx>
          <c:spPr>
            <a:noFill/>
            <a:ln>
              <a:noFill/>
            </a:ln>
            <a:effectLst/>
          </c:spPr>
          <c:cat>
            <c:numRef>
              <c:f>'Fig 4.6'!$G$45:$G$58</c:f>
              <c:numCache>
                <c:formatCode>General</c:formatCode>
                <c:ptCount val="14"/>
                <c:pt idx="0">
                  <c:v>0</c:v>
                </c:pt>
                <c:pt idx="1">
                  <c:v>0</c:v>
                </c:pt>
                <c:pt idx="2">
                  <c:v>0</c:v>
                </c:pt>
                <c:pt idx="3">
                  <c:v>111.11111111111111</c:v>
                </c:pt>
                <c:pt idx="4">
                  <c:v>222.22222222222223</c:v>
                </c:pt>
                <c:pt idx="5">
                  <c:v>333.33333333333331</c:v>
                </c:pt>
                <c:pt idx="6">
                  <c:v>444.44444444444446</c:v>
                </c:pt>
                <c:pt idx="7">
                  <c:v>555.55555555555554</c:v>
                </c:pt>
                <c:pt idx="8">
                  <c:v>666.66666666666663</c:v>
                </c:pt>
                <c:pt idx="9">
                  <c:v>777.77777777777783</c:v>
                </c:pt>
                <c:pt idx="10">
                  <c:v>888.88888888888891</c:v>
                </c:pt>
                <c:pt idx="11">
                  <c:v>1000</c:v>
                </c:pt>
                <c:pt idx="12">
                  <c:v>1000</c:v>
                </c:pt>
                <c:pt idx="13">
                  <c:v>1000</c:v>
                </c:pt>
              </c:numCache>
            </c:numRef>
          </c:cat>
          <c:val>
            <c:numRef>
              <c:f>'Fig 4.6'!$H$45:$H$58</c:f>
              <c:numCache>
                <c:formatCode>General</c:formatCode>
                <c:ptCount val="14"/>
                <c:pt idx="0">
                  <c:v>0</c:v>
                </c:pt>
                <c:pt idx="1">
                  <c:v>0</c:v>
                </c:pt>
                <c:pt idx="2" formatCode="_-* #,##0_-;\-* #,##0_-;_-* &quot;-&quot;??_-;_-@_-">
                  <c:v>1077.0007064045926</c:v>
                </c:pt>
                <c:pt idx="3" formatCode="_-* #,##0_-;\-* #,##0_-;_-* &quot;-&quot;??_-;_-@_-">
                  <c:v>1070.3467029223889</c:v>
                </c:pt>
                <c:pt idx="4" formatCode="_-* #,##0_-;\-* #,##0_-;_-* &quot;-&quot;??_-;_-@_-">
                  <c:v>1067.6856102243987</c:v>
                </c:pt>
                <c:pt idx="5" formatCode="_-* #,##0_-;\-* #,##0_-;_-* &quot;-&quot;??_-;_-@_-">
                  <c:v>1061.1145123460904</c:v>
                </c:pt>
                <c:pt idx="6" formatCode="_-* #,##0_-;\-* #,##0_-;_-* &quot;-&quot;??_-;_-@_-">
                  <c:v>1059.387474030312</c:v>
                </c:pt>
                <c:pt idx="7" formatCode="_-* #,##0_-;\-* #,##0_-;_-* &quot;-&quot;??_-;_-@_-">
                  <c:v>1064.1028528162312</c:v>
                </c:pt>
                <c:pt idx="8" formatCode="_-* #,##0_-;\-* #,##0_-;_-* &quot;-&quot;??_-;_-@_-">
                  <c:v>1064.9555917323939</c:v>
                </c:pt>
                <c:pt idx="9" formatCode="_-* #,##0_-;\-* #,##0_-;_-* &quot;-&quot;??_-;_-@_-">
                  <c:v>1068.3695278889513</c:v>
                </c:pt>
                <c:pt idx="10" formatCode="_-* #,##0_-;\-* #,##0_-;_-* &quot;-&quot;??_-;_-@_-">
                  <c:v>1077.1834449558057</c:v>
                </c:pt>
                <c:pt idx="11" formatCode="_-* #,##0_-;\-* #,##0_-;_-* &quot;-&quot;??_-;_-@_-">
                  <c:v>1083.0897897800123</c:v>
                </c:pt>
                <c:pt idx="12">
                  <c:v>0</c:v>
                </c:pt>
                <c:pt idx="13">
                  <c:v>0</c:v>
                </c:pt>
              </c:numCache>
            </c:numRef>
          </c:val>
        </c:ser>
        <c:ser>
          <c:idx val="3"/>
          <c:order val="2"/>
          <c:tx>
            <c:strRef>
              <c:f>'Fig 4.6'!$I$44</c:f>
              <c:strCache>
                <c:ptCount val="1"/>
                <c:pt idx="0">
                  <c:v>Expected gas demand range</c:v>
                </c:pt>
              </c:strCache>
            </c:strRef>
          </c:tx>
          <c:spPr>
            <a:solidFill>
              <a:schemeClr val="accent1">
                <a:lumMod val="60000"/>
                <a:lumOff val="40000"/>
              </a:schemeClr>
            </a:solidFill>
            <a:ln>
              <a:noFill/>
            </a:ln>
            <a:effectLst/>
          </c:spPr>
          <c:cat>
            <c:numRef>
              <c:f>'Fig 4.6'!$G$45:$G$58</c:f>
              <c:numCache>
                <c:formatCode>General</c:formatCode>
                <c:ptCount val="14"/>
                <c:pt idx="0">
                  <c:v>0</c:v>
                </c:pt>
                <c:pt idx="1">
                  <c:v>0</c:v>
                </c:pt>
                <c:pt idx="2">
                  <c:v>0</c:v>
                </c:pt>
                <c:pt idx="3">
                  <c:v>111.11111111111111</c:v>
                </c:pt>
                <c:pt idx="4">
                  <c:v>222.22222222222223</c:v>
                </c:pt>
                <c:pt idx="5">
                  <c:v>333.33333333333331</c:v>
                </c:pt>
                <c:pt idx="6">
                  <c:v>444.44444444444446</c:v>
                </c:pt>
                <c:pt idx="7">
                  <c:v>555.55555555555554</c:v>
                </c:pt>
                <c:pt idx="8">
                  <c:v>666.66666666666663</c:v>
                </c:pt>
                <c:pt idx="9">
                  <c:v>777.77777777777783</c:v>
                </c:pt>
                <c:pt idx="10">
                  <c:v>888.88888888888891</c:v>
                </c:pt>
                <c:pt idx="11">
                  <c:v>1000</c:v>
                </c:pt>
                <c:pt idx="12">
                  <c:v>1000</c:v>
                </c:pt>
                <c:pt idx="13">
                  <c:v>1000</c:v>
                </c:pt>
              </c:numCache>
            </c:numRef>
          </c:cat>
          <c:val>
            <c:numRef>
              <c:f>'Fig 4.6'!$I$45:$I$58</c:f>
              <c:numCache>
                <c:formatCode>General</c:formatCode>
                <c:ptCount val="14"/>
                <c:pt idx="0">
                  <c:v>0</c:v>
                </c:pt>
                <c:pt idx="1">
                  <c:v>0</c:v>
                </c:pt>
                <c:pt idx="2" formatCode="_-* #,##0_-;\-* #,##0_-;_-* &quot;-&quot;??_-;_-@_-">
                  <c:v>12.065769026977705</c:v>
                </c:pt>
                <c:pt idx="3" formatCode="_-* #,##0_-;\-* #,##0_-;_-* &quot;-&quot;??_-;_-@_-">
                  <c:v>23.409316851608082</c:v>
                </c:pt>
                <c:pt idx="4" formatCode="_-* #,##0_-;\-* #,##0_-;_-* &quot;-&quot;??_-;_-@_-">
                  <c:v>21.680352821735141</c:v>
                </c:pt>
                <c:pt idx="5" formatCode="_-* #,##0_-;\-* #,##0_-;_-* &quot;-&quot;??_-;_-@_-">
                  <c:v>25.185642196190202</c:v>
                </c:pt>
                <c:pt idx="6" formatCode="_-* #,##0_-;\-* #,##0_-;_-* &quot;-&quot;??_-;_-@_-">
                  <c:v>30.293013283053142</c:v>
                </c:pt>
                <c:pt idx="7" formatCode="_-* #,##0_-;\-* #,##0_-;_-* &quot;-&quot;??_-;_-@_-">
                  <c:v>32.893538697153417</c:v>
                </c:pt>
                <c:pt idx="8" formatCode="_-* #,##0_-;\-* #,##0_-;_-* &quot;-&quot;??_-;_-@_-">
                  <c:v>40.629347329778739</c:v>
                </c:pt>
                <c:pt idx="9" formatCode="_-* #,##0_-;\-* #,##0_-;_-* &quot;-&quot;??_-;_-@_-">
                  <c:v>47.899424194575658</c:v>
                </c:pt>
                <c:pt idx="10" formatCode="_-* #,##0_-;\-* #,##0_-;_-* &quot;-&quot;??_-;_-@_-">
                  <c:v>51.220692896279161</c:v>
                </c:pt>
                <c:pt idx="11" formatCode="_-* #,##0_-;\-* #,##0_-;_-* &quot;-&quot;??_-;_-@_-">
                  <c:v>55.954328448725619</c:v>
                </c:pt>
                <c:pt idx="12">
                  <c:v>0</c:v>
                </c:pt>
                <c:pt idx="13">
                  <c:v>0</c:v>
                </c:pt>
              </c:numCache>
            </c:numRef>
          </c:val>
        </c:ser>
        <c:dLbls>
          <c:showLegendKey val="0"/>
          <c:showVal val="0"/>
          <c:showCatName val="0"/>
          <c:showSerName val="0"/>
          <c:showPercent val="0"/>
          <c:showBubbleSize val="0"/>
        </c:dLbls>
        <c:axId val="349088720"/>
        <c:axId val="349088328"/>
      </c:areaChart>
      <c:scatterChart>
        <c:scatterStyle val="lineMarker"/>
        <c:varyColors val="0"/>
        <c:ser>
          <c:idx val="1"/>
          <c:order val="0"/>
          <c:tx>
            <c:strRef>
              <c:f>'Fig 4.6'!$D$40</c:f>
              <c:strCache>
                <c:ptCount val="1"/>
                <c:pt idx="0">
                  <c:v>Base gas demand forecasts</c:v>
                </c:pt>
              </c:strCache>
            </c:strRef>
          </c:tx>
          <c:spPr>
            <a:ln w="19050" cap="rnd">
              <a:noFill/>
              <a:round/>
            </a:ln>
            <a:effectLst/>
          </c:spPr>
          <c:marker>
            <c:symbol val="none"/>
          </c:marker>
          <c:xVal>
            <c:numRef>
              <c:f>'Fig 4.6'!$E$32:$N$32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xVal>
          <c:yVal>
            <c:numRef>
              <c:f>'Fig 4.6'!$E$40:$N$40</c:f>
              <c:numCache>
                <c:formatCode>_-* #,##0_-;\-* #,##0_-;_-* "-"??_-;_-@_-</c:formatCode>
                <c:ptCount val="10"/>
                <c:pt idx="0">
                  <c:v>1077.0007064045926</c:v>
                </c:pt>
                <c:pt idx="1">
                  <c:v>1070.3467029223889</c:v>
                </c:pt>
                <c:pt idx="2">
                  <c:v>1067.6856102243987</c:v>
                </c:pt>
                <c:pt idx="3">
                  <c:v>1061.1145123460904</c:v>
                </c:pt>
                <c:pt idx="4">
                  <c:v>1059.387474030312</c:v>
                </c:pt>
                <c:pt idx="5">
                  <c:v>1064.1028528162312</c:v>
                </c:pt>
                <c:pt idx="6">
                  <c:v>1064.9555917323939</c:v>
                </c:pt>
                <c:pt idx="7">
                  <c:v>1068.3695278889513</c:v>
                </c:pt>
                <c:pt idx="8">
                  <c:v>1077.1834449558057</c:v>
                </c:pt>
                <c:pt idx="9">
                  <c:v>1083.0897897800123</c:v>
                </c:pt>
              </c:numCache>
            </c:numRef>
          </c:yVal>
          <c:smooth val="0"/>
        </c:ser>
        <c:ser>
          <c:idx val="0"/>
          <c:order val="3"/>
          <c:tx>
            <c:strRef>
              <c:f>'Fig 4.6'!$D$33</c:f>
              <c:strCache>
                <c:ptCount val="1"/>
                <c:pt idx="0">
                  <c:v>High case potential gas supply forecast</c:v>
                </c:pt>
              </c:strCache>
            </c:strRef>
          </c:tx>
          <c:spPr>
            <a:ln w="28575" cap="flat" cmpd="sng" algn="ctr">
              <a:solidFill>
                <a:schemeClr val="accent2"/>
              </a:solidFill>
              <a:prstDash val="solid"/>
              <a:miter lim="800000"/>
            </a:ln>
            <a:effectLst/>
          </c:spPr>
          <c:marker>
            <c:symbol val="none"/>
          </c:marker>
          <c:xVal>
            <c:numRef>
              <c:f>'Fig 4.6'!$E$32:$N$32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xVal>
          <c:yVal>
            <c:numRef>
              <c:f>'Fig 4.6'!$E$33:$N$33</c:f>
              <c:numCache>
                <c:formatCode>_-* #,##0_-;\-* #,##0_-;_-* "-"??_-;_-@_-</c:formatCode>
                <c:ptCount val="10"/>
                <c:pt idx="0">
                  <c:v>1204.5128661874949</c:v>
                </c:pt>
                <c:pt idx="1">
                  <c:v>1355.0701080913827</c:v>
                </c:pt>
                <c:pt idx="2">
                  <c:v>1274.0157106050724</c:v>
                </c:pt>
                <c:pt idx="3">
                  <c:v>1376.5756617631819</c:v>
                </c:pt>
                <c:pt idx="4">
                  <c:v>1270.6484463586946</c:v>
                </c:pt>
                <c:pt idx="5">
                  <c:v>1329.2430311629103</c:v>
                </c:pt>
                <c:pt idx="6">
                  <c:v>1459.9596365796435</c:v>
                </c:pt>
                <c:pt idx="7">
                  <c:v>1492.492070678996</c:v>
                </c:pt>
                <c:pt idx="8">
                  <c:v>1577.679181807471</c:v>
                </c:pt>
                <c:pt idx="9">
                  <c:v>1607.542822951513</c:v>
                </c:pt>
              </c:numCache>
            </c:numRef>
          </c:yVal>
          <c:smooth val="0"/>
        </c:ser>
        <c:ser>
          <c:idx val="4"/>
          <c:order val="4"/>
          <c:tx>
            <c:strRef>
              <c:f>'Fig 4.6'!$D$34</c:f>
              <c:strCache>
                <c:ptCount val="1"/>
                <c:pt idx="0">
                  <c:v>Base case potential gas supply forecast</c:v>
                </c:pt>
              </c:strCache>
            </c:strRef>
          </c:tx>
          <c:spPr>
            <a:ln w="28575" cap="flat" cmpd="sng" algn="ctr">
              <a:solidFill>
                <a:schemeClr val="accent1"/>
              </a:solidFill>
              <a:prstDash val="solid"/>
              <a:miter lim="800000"/>
            </a:ln>
            <a:effectLst/>
          </c:spPr>
          <c:marker>
            <c:symbol val="none"/>
          </c:marker>
          <c:xVal>
            <c:numRef>
              <c:f>'Fig 4.6'!$E$32:$N$32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xVal>
          <c:yVal>
            <c:numRef>
              <c:f>'Fig 4.6'!$E$34:$N$34</c:f>
              <c:numCache>
                <c:formatCode>_-* #,##0_-;\-* #,##0_-;_-* "-"??_-;_-@_-</c:formatCode>
                <c:ptCount val="10"/>
                <c:pt idx="0">
                  <c:v>1201.1211014917053</c:v>
                </c:pt>
                <c:pt idx="1">
                  <c:v>1250.5116058928859</c:v>
                </c:pt>
                <c:pt idx="2">
                  <c:v>1175.4735852777692</c:v>
                </c:pt>
                <c:pt idx="3">
                  <c:v>1261.6077082958004</c:v>
                </c:pt>
                <c:pt idx="4">
                  <c:v>1186.7610908798356</c:v>
                </c:pt>
                <c:pt idx="5">
                  <c:v>1231.1862220094213</c:v>
                </c:pt>
                <c:pt idx="6">
                  <c:v>1306.3058115811746</c:v>
                </c:pt>
                <c:pt idx="7">
                  <c:v>1356.1251550945276</c:v>
                </c:pt>
                <c:pt idx="8">
                  <c:v>1430.7550634557147</c:v>
                </c:pt>
                <c:pt idx="9">
                  <c:v>1485.9328993636891</c:v>
                </c:pt>
              </c:numCache>
            </c:numRef>
          </c:yVal>
          <c:smooth val="0"/>
        </c:ser>
        <c:ser>
          <c:idx val="5"/>
          <c:order val="5"/>
          <c:tx>
            <c:strRef>
              <c:f>'Fig 4.6'!$D$36</c:f>
              <c:strCache>
                <c:ptCount val="1"/>
                <c:pt idx="0">
                  <c:v>Total production capacity</c:v>
                </c:pt>
              </c:strCache>
            </c:strRef>
          </c:tx>
          <c:spPr>
            <a:ln w="28575" cap="flat" cmpd="sng" algn="ctr">
              <a:solidFill>
                <a:schemeClr val="accent3"/>
              </a:solidFill>
              <a:prstDash val="solid"/>
              <a:miter lim="800000"/>
            </a:ln>
            <a:effectLst/>
          </c:spPr>
          <c:marker>
            <c:symbol val="none"/>
          </c:marker>
          <c:xVal>
            <c:numRef>
              <c:f>'Fig 4.6'!$E$32:$N$32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xVal>
          <c:yVal>
            <c:numRef>
              <c:f>'Fig 4.6'!$E$36:$N$36</c:f>
              <c:numCache>
                <c:formatCode>_-* #,##0_-;\-* #,##0_-;_-* "-"??_-;_-@_-</c:formatCode>
                <c:ptCount val="10"/>
                <c:pt idx="0">
                  <c:v>1617.1980399999998</c:v>
                </c:pt>
                <c:pt idx="1">
                  <c:v>1817.1980399999998</c:v>
                </c:pt>
                <c:pt idx="2">
                  <c:v>1935.19804</c:v>
                </c:pt>
                <c:pt idx="3">
                  <c:v>1935.1980399999998</c:v>
                </c:pt>
                <c:pt idx="4">
                  <c:v>1935.1980400000002</c:v>
                </c:pt>
                <c:pt idx="5">
                  <c:v>1935.1980400000002</c:v>
                </c:pt>
                <c:pt idx="6">
                  <c:v>1935.1980400000002</c:v>
                </c:pt>
                <c:pt idx="7">
                  <c:v>1935.1980400000002</c:v>
                </c:pt>
                <c:pt idx="8">
                  <c:v>1935.1980400000002</c:v>
                </c:pt>
                <c:pt idx="9">
                  <c:v>1935.1980400000002</c:v>
                </c:pt>
              </c:numCache>
            </c:numRef>
          </c:yVal>
          <c:smooth val="0"/>
        </c:ser>
        <c:dLbls>
          <c:showLegendKey val="0"/>
          <c:showVal val="0"/>
          <c:showCatName val="0"/>
          <c:showSerName val="0"/>
          <c:showPercent val="0"/>
          <c:showBubbleSize val="0"/>
        </c:dLbls>
        <c:axId val="349087544"/>
        <c:axId val="349087936"/>
      </c:scatterChart>
      <c:valAx>
        <c:axId val="349087544"/>
        <c:scaling>
          <c:orientation val="minMax"/>
          <c:max val="2025"/>
          <c:min val="201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9087936"/>
        <c:crosses val="autoZero"/>
        <c:crossBetween val="midCat"/>
      </c:valAx>
      <c:valAx>
        <c:axId val="349087936"/>
        <c:scaling>
          <c:orientation val="minMax"/>
          <c:min val="9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TJ per 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9087544"/>
        <c:crosses val="autoZero"/>
        <c:crossBetween val="midCat"/>
        <c:majorUnit val="200"/>
      </c:valAx>
      <c:valAx>
        <c:axId val="349088328"/>
        <c:scaling>
          <c:orientation val="minMax"/>
        </c:scaling>
        <c:delete val="1"/>
        <c:axPos val="r"/>
        <c:numFmt formatCode="General" sourceLinked="1"/>
        <c:majorTickMark val="out"/>
        <c:minorTickMark val="none"/>
        <c:tickLblPos val="nextTo"/>
        <c:crossAx val="349088720"/>
        <c:crosses val="max"/>
        <c:crossBetween val="between"/>
      </c:valAx>
      <c:dateAx>
        <c:axId val="349088720"/>
        <c:scaling>
          <c:orientation val="minMax"/>
        </c:scaling>
        <c:delete val="1"/>
        <c:axPos val="t"/>
        <c:numFmt formatCode="General" sourceLinked="1"/>
        <c:majorTickMark val="out"/>
        <c:minorTickMark val="none"/>
        <c:tickLblPos val="nextTo"/>
        <c:crossAx val="349088328"/>
        <c:crosses val="max"/>
        <c:auto val="0"/>
        <c:lblOffset val="100"/>
        <c:baseTimeUnit val="days"/>
      </c:dateAx>
      <c:spPr>
        <a:noFill/>
        <a:ln>
          <a:noFill/>
        </a:ln>
        <a:effectLst/>
      </c:spPr>
    </c:plotArea>
    <c:legend>
      <c:legendPos val="b"/>
      <c:legendEntry>
        <c:idx val="0"/>
        <c:delete val="1"/>
      </c:legendEntry>
      <c:legendEntry>
        <c:idx val="2"/>
        <c:delete val="1"/>
      </c:legendEntry>
      <c:layout>
        <c:manualLayout>
          <c:xMode val="edge"/>
          <c:yMode val="edge"/>
          <c:x val="1.2044490619282644E-2"/>
          <c:y val="0.89701008261290993"/>
          <c:w val="0.98118458391570917"/>
          <c:h val="9.97098850103295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300914686544598E-2"/>
          <c:y val="3.8800705467372132E-2"/>
          <c:w val="0.9003191080218379"/>
          <c:h val="0.71858362465722669"/>
        </c:manualLayout>
      </c:layout>
      <c:barChart>
        <c:barDir val="col"/>
        <c:grouping val="stacked"/>
        <c:varyColors val="0"/>
        <c:ser>
          <c:idx val="1"/>
          <c:order val="0"/>
          <c:tx>
            <c:strRef>
              <c:f>'Fig 5.2'!$D$35</c:f>
              <c:strCache>
                <c:ptCount val="1"/>
                <c:pt idx="0">
                  <c:v>Carnarvon</c:v>
                </c:pt>
              </c:strCache>
            </c:strRef>
          </c:tx>
          <c:spPr>
            <a:solidFill>
              <a:schemeClr val="accent2"/>
            </a:solidFill>
            <a:ln>
              <a:noFill/>
            </a:ln>
            <a:effectLst/>
          </c:spPr>
          <c:invertIfNegative val="0"/>
          <c:cat>
            <c:strRef>
              <c:f>'Fig 5.2'!$E$32:$AD$32</c:f>
              <c:strCach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 (ongoing)</c:v>
                </c:pt>
              </c:strCache>
            </c:strRef>
          </c:cat>
          <c:val>
            <c:numRef>
              <c:f>'Fig 5.2'!$E$35:$AD$35</c:f>
              <c:numCache>
                <c:formatCode>General</c:formatCode>
                <c:ptCount val="26"/>
                <c:pt idx="0">
                  <c:v>55</c:v>
                </c:pt>
                <c:pt idx="1">
                  <c:v>45</c:v>
                </c:pt>
                <c:pt idx="2">
                  <c:v>34</c:v>
                </c:pt>
                <c:pt idx="3">
                  <c:v>51</c:v>
                </c:pt>
                <c:pt idx="4">
                  <c:v>48</c:v>
                </c:pt>
                <c:pt idx="5">
                  <c:v>60</c:v>
                </c:pt>
                <c:pt idx="6">
                  <c:v>74</c:v>
                </c:pt>
                <c:pt idx="7">
                  <c:v>68</c:v>
                </c:pt>
                <c:pt idx="8">
                  <c:v>54</c:v>
                </c:pt>
                <c:pt idx="9">
                  <c:v>58</c:v>
                </c:pt>
                <c:pt idx="10">
                  <c:v>70</c:v>
                </c:pt>
                <c:pt idx="11">
                  <c:v>57</c:v>
                </c:pt>
                <c:pt idx="12">
                  <c:v>47</c:v>
                </c:pt>
                <c:pt idx="13">
                  <c:v>59</c:v>
                </c:pt>
                <c:pt idx="14">
                  <c:v>71</c:v>
                </c:pt>
                <c:pt idx="15">
                  <c:v>51</c:v>
                </c:pt>
                <c:pt idx="16">
                  <c:v>68</c:v>
                </c:pt>
                <c:pt idx="17">
                  <c:v>108</c:v>
                </c:pt>
                <c:pt idx="18">
                  <c:v>143</c:v>
                </c:pt>
                <c:pt idx="19">
                  <c:v>109</c:v>
                </c:pt>
                <c:pt idx="20">
                  <c:v>76</c:v>
                </c:pt>
                <c:pt idx="21">
                  <c:v>81</c:v>
                </c:pt>
                <c:pt idx="22">
                  <c:v>47</c:v>
                </c:pt>
                <c:pt idx="23">
                  <c:v>34</c:v>
                </c:pt>
                <c:pt idx="24">
                  <c:v>42</c:v>
                </c:pt>
                <c:pt idx="25">
                  <c:v>16</c:v>
                </c:pt>
              </c:numCache>
            </c:numRef>
          </c:val>
        </c:ser>
        <c:ser>
          <c:idx val="0"/>
          <c:order val="1"/>
          <c:tx>
            <c:strRef>
              <c:f>'Fig 5.2'!$D$34</c:f>
              <c:strCache>
                <c:ptCount val="1"/>
                <c:pt idx="0">
                  <c:v>Browse</c:v>
                </c:pt>
              </c:strCache>
            </c:strRef>
          </c:tx>
          <c:spPr>
            <a:solidFill>
              <a:schemeClr val="accent1"/>
            </a:solidFill>
            <a:ln>
              <a:noFill/>
            </a:ln>
            <a:effectLst/>
          </c:spPr>
          <c:invertIfNegative val="0"/>
          <c:cat>
            <c:strRef>
              <c:f>'Fig 5.2'!$E$32:$AD$32</c:f>
              <c:strCach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 (ongoing)</c:v>
                </c:pt>
              </c:strCache>
            </c:strRef>
          </c:cat>
          <c:val>
            <c:numRef>
              <c:f>'Fig 5.2'!$E$34:$AD$34</c:f>
              <c:numCache>
                <c:formatCode>General</c:formatCode>
                <c:ptCount val="26"/>
                <c:pt idx="0">
                  <c:v>5</c:v>
                </c:pt>
                <c:pt idx="1">
                  <c:v>14</c:v>
                </c:pt>
                <c:pt idx="2">
                  <c:v>3</c:v>
                </c:pt>
                <c:pt idx="3">
                  <c:v>5</c:v>
                </c:pt>
                <c:pt idx="4">
                  <c:v>3</c:v>
                </c:pt>
                <c:pt idx="5">
                  <c:v>2</c:v>
                </c:pt>
                <c:pt idx="6">
                  <c:v>1</c:v>
                </c:pt>
                <c:pt idx="7">
                  <c:v>6</c:v>
                </c:pt>
                <c:pt idx="8">
                  <c:v>13</c:v>
                </c:pt>
                <c:pt idx="9">
                  <c:v>3</c:v>
                </c:pt>
                <c:pt idx="10">
                  <c:v>17</c:v>
                </c:pt>
                <c:pt idx="11">
                  <c:v>5</c:v>
                </c:pt>
                <c:pt idx="12">
                  <c:v>2</c:v>
                </c:pt>
                <c:pt idx="13">
                  <c:v>6</c:v>
                </c:pt>
                <c:pt idx="14">
                  <c:v>4</c:v>
                </c:pt>
                <c:pt idx="15">
                  <c:v>9</c:v>
                </c:pt>
                <c:pt idx="16">
                  <c:v>9</c:v>
                </c:pt>
                <c:pt idx="17">
                  <c:v>27</c:v>
                </c:pt>
                <c:pt idx="18">
                  <c:v>22</c:v>
                </c:pt>
                <c:pt idx="19">
                  <c:v>19</c:v>
                </c:pt>
                <c:pt idx="20">
                  <c:v>5</c:v>
                </c:pt>
                <c:pt idx="21">
                  <c:v>6</c:v>
                </c:pt>
                <c:pt idx="22">
                  <c:v>10</c:v>
                </c:pt>
                <c:pt idx="23">
                  <c:v>21</c:v>
                </c:pt>
                <c:pt idx="24">
                  <c:v>7</c:v>
                </c:pt>
                <c:pt idx="25">
                  <c:v>14</c:v>
                </c:pt>
              </c:numCache>
            </c:numRef>
          </c:val>
        </c:ser>
        <c:ser>
          <c:idx val="3"/>
          <c:order val="2"/>
          <c:tx>
            <c:strRef>
              <c:f>'Fig 5.2'!$D$36</c:f>
              <c:strCache>
                <c:ptCount val="1"/>
                <c:pt idx="0">
                  <c:v>Canning</c:v>
                </c:pt>
              </c:strCache>
            </c:strRef>
          </c:tx>
          <c:spPr>
            <a:solidFill>
              <a:schemeClr val="accent4"/>
            </a:solidFill>
            <a:ln>
              <a:noFill/>
            </a:ln>
            <a:effectLst/>
          </c:spPr>
          <c:invertIfNegative val="0"/>
          <c:cat>
            <c:strRef>
              <c:f>'Fig 5.2'!$E$32:$AD$32</c:f>
              <c:strCach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 (ongoing)</c:v>
                </c:pt>
              </c:strCache>
            </c:strRef>
          </c:cat>
          <c:val>
            <c:numRef>
              <c:f>'Fig 5.2'!$E$36:$AD$36</c:f>
              <c:numCache>
                <c:formatCode>General</c:formatCode>
                <c:ptCount val="26"/>
                <c:pt idx="0">
                  <c:v>7</c:v>
                </c:pt>
                <c:pt idx="1">
                  <c:v>2</c:v>
                </c:pt>
                <c:pt idx="2">
                  <c:v>1</c:v>
                </c:pt>
                <c:pt idx="3">
                  <c:v>3</c:v>
                </c:pt>
                <c:pt idx="4">
                  <c:v>8</c:v>
                </c:pt>
                <c:pt idx="5">
                  <c:v>1</c:v>
                </c:pt>
                <c:pt idx="6">
                  <c:v>1</c:v>
                </c:pt>
                <c:pt idx="7">
                  <c:v>4</c:v>
                </c:pt>
                <c:pt idx="8">
                  <c:v>5</c:v>
                </c:pt>
                <c:pt idx="9">
                  <c:v>0</c:v>
                </c:pt>
                <c:pt idx="10">
                  <c:v>1</c:v>
                </c:pt>
                <c:pt idx="11">
                  <c:v>8</c:v>
                </c:pt>
                <c:pt idx="12">
                  <c:v>0</c:v>
                </c:pt>
                <c:pt idx="13">
                  <c:v>0</c:v>
                </c:pt>
                <c:pt idx="14">
                  <c:v>0</c:v>
                </c:pt>
                <c:pt idx="15">
                  <c:v>0</c:v>
                </c:pt>
                <c:pt idx="16">
                  <c:v>2</c:v>
                </c:pt>
                <c:pt idx="17">
                  <c:v>3</c:v>
                </c:pt>
                <c:pt idx="18">
                  <c:v>4</c:v>
                </c:pt>
                <c:pt idx="19">
                  <c:v>0</c:v>
                </c:pt>
                <c:pt idx="20">
                  <c:v>5</c:v>
                </c:pt>
                <c:pt idx="21">
                  <c:v>8</c:v>
                </c:pt>
                <c:pt idx="22">
                  <c:v>13</c:v>
                </c:pt>
                <c:pt idx="23">
                  <c:v>3</c:v>
                </c:pt>
                <c:pt idx="24">
                  <c:v>6</c:v>
                </c:pt>
                <c:pt idx="25">
                  <c:v>0</c:v>
                </c:pt>
              </c:numCache>
            </c:numRef>
          </c:val>
        </c:ser>
        <c:ser>
          <c:idx val="2"/>
          <c:order val="3"/>
          <c:tx>
            <c:strRef>
              <c:f>'Fig 5.2'!$D$33</c:f>
              <c:strCache>
                <c:ptCount val="1"/>
                <c:pt idx="0">
                  <c:v>Bonaparte</c:v>
                </c:pt>
              </c:strCache>
            </c:strRef>
          </c:tx>
          <c:spPr>
            <a:solidFill>
              <a:schemeClr val="accent3"/>
            </a:solidFill>
            <a:ln>
              <a:noFill/>
            </a:ln>
            <a:effectLst/>
          </c:spPr>
          <c:invertIfNegative val="0"/>
          <c:cat>
            <c:strRef>
              <c:f>'Fig 5.2'!$E$32:$AD$32</c:f>
              <c:strCach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 (ongoing)</c:v>
                </c:pt>
              </c:strCache>
            </c:strRef>
          </c:cat>
          <c:val>
            <c:numRef>
              <c:f>'Fig 5.2'!$E$33:$AD$33</c:f>
              <c:numCache>
                <c:formatCode>General</c:formatCode>
                <c:ptCount val="26"/>
                <c:pt idx="0">
                  <c:v>5</c:v>
                </c:pt>
                <c:pt idx="1">
                  <c:v>7</c:v>
                </c:pt>
                <c:pt idx="2">
                  <c:v>10</c:v>
                </c:pt>
                <c:pt idx="3">
                  <c:v>7</c:v>
                </c:pt>
                <c:pt idx="4">
                  <c:v>24</c:v>
                </c:pt>
                <c:pt idx="5">
                  <c:v>19</c:v>
                </c:pt>
                <c:pt idx="6">
                  <c:v>25</c:v>
                </c:pt>
                <c:pt idx="7">
                  <c:v>29</c:v>
                </c:pt>
                <c:pt idx="8">
                  <c:v>33</c:v>
                </c:pt>
                <c:pt idx="9">
                  <c:v>10</c:v>
                </c:pt>
                <c:pt idx="10">
                  <c:v>16</c:v>
                </c:pt>
                <c:pt idx="11">
                  <c:v>16</c:v>
                </c:pt>
                <c:pt idx="12">
                  <c:v>34</c:v>
                </c:pt>
                <c:pt idx="13">
                  <c:v>36</c:v>
                </c:pt>
                <c:pt idx="14">
                  <c:v>28</c:v>
                </c:pt>
                <c:pt idx="15">
                  <c:v>10</c:v>
                </c:pt>
                <c:pt idx="16">
                  <c:v>8</c:v>
                </c:pt>
                <c:pt idx="17">
                  <c:v>8</c:v>
                </c:pt>
                <c:pt idx="18">
                  <c:v>15</c:v>
                </c:pt>
                <c:pt idx="19">
                  <c:v>42</c:v>
                </c:pt>
                <c:pt idx="20">
                  <c:v>0</c:v>
                </c:pt>
                <c:pt idx="21">
                  <c:v>6</c:v>
                </c:pt>
                <c:pt idx="22">
                  <c:v>2</c:v>
                </c:pt>
                <c:pt idx="23">
                  <c:v>2</c:v>
                </c:pt>
                <c:pt idx="24">
                  <c:v>6</c:v>
                </c:pt>
                <c:pt idx="25">
                  <c:v>3</c:v>
                </c:pt>
              </c:numCache>
            </c:numRef>
          </c:val>
        </c:ser>
        <c:ser>
          <c:idx val="4"/>
          <c:order val="4"/>
          <c:tx>
            <c:strRef>
              <c:f>'Fig 5.2'!$D$37</c:f>
              <c:strCache>
                <c:ptCount val="1"/>
                <c:pt idx="0">
                  <c:v>Perth</c:v>
                </c:pt>
              </c:strCache>
            </c:strRef>
          </c:tx>
          <c:spPr>
            <a:solidFill>
              <a:schemeClr val="accent5"/>
            </a:solidFill>
            <a:ln>
              <a:noFill/>
            </a:ln>
            <a:effectLst/>
          </c:spPr>
          <c:invertIfNegative val="0"/>
          <c:cat>
            <c:strRef>
              <c:f>'Fig 5.2'!$E$32:$AD$32</c:f>
              <c:strCach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 (ongoing)</c:v>
                </c:pt>
              </c:strCache>
            </c:strRef>
          </c:cat>
          <c:val>
            <c:numRef>
              <c:f>'Fig 5.2'!$E$37:$AD$37</c:f>
              <c:numCache>
                <c:formatCode>General</c:formatCode>
                <c:ptCount val="26"/>
                <c:pt idx="0">
                  <c:v>15</c:v>
                </c:pt>
                <c:pt idx="1">
                  <c:v>8</c:v>
                </c:pt>
                <c:pt idx="2">
                  <c:v>7</c:v>
                </c:pt>
                <c:pt idx="3">
                  <c:v>10</c:v>
                </c:pt>
                <c:pt idx="4">
                  <c:v>6</c:v>
                </c:pt>
                <c:pt idx="5">
                  <c:v>10</c:v>
                </c:pt>
                <c:pt idx="6">
                  <c:v>3</c:v>
                </c:pt>
                <c:pt idx="7">
                  <c:v>4</c:v>
                </c:pt>
                <c:pt idx="8">
                  <c:v>8</c:v>
                </c:pt>
                <c:pt idx="9">
                  <c:v>8</c:v>
                </c:pt>
                <c:pt idx="10">
                  <c:v>2</c:v>
                </c:pt>
                <c:pt idx="11">
                  <c:v>8</c:v>
                </c:pt>
                <c:pt idx="12">
                  <c:v>12</c:v>
                </c:pt>
                <c:pt idx="13">
                  <c:v>18</c:v>
                </c:pt>
                <c:pt idx="14">
                  <c:v>18</c:v>
                </c:pt>
                <c:pt idx="15">
                  <c:v>29</c:v>
                </c:pt>
                <c:pt idx="16">
                  <c:v>17</c:v>
                </c:pt>
                <c:pt idx="17">
                  <c:v>12</c:v>
                </c:pt>
                <c:pt idx="18">
                  <c:v>10</c:v>
                </c:pt>
                <c:pt idx="19">
                  <c:v>10</c:v>
                </c:pt>
                <c:pt idx="20">
                  <c:v>3</c:v>
                </c:pt>
                <c:pt idx="21">
                  <c:v>7</c:v>
                </c:pt>
                <c:pt idx="22">
                  <c:v>1</c:v>
                </c:pt>
                <c:pt idx="23">
                  <c:v>0</c:v>
                </c:pt>
                <c:pt idx="24">
                  <c:v>0</c:v>
                </c:pt>
                <c:pt idx="25">
                  <c:v>3</c:v>
                </c:pt>
              </c:numCache>
            </c:numRef>
          </c:val>
        </c:ser>
        <c:dLbls>
          <c:showLegendKey val="0"/>
          <c:showVal val="0"/>
          <c:showCatName val="0"/>
          <c:showSerName val="0"/>
          <c:showPercent val="0"/>
          <c:showBubbleSize val="0"/>
        </c:dLbls>
        <c:gapWidth val="150"/>
        <c:overlap val="100"/>
        <c:axId val="349089504"/>
        <c:axId val="349089896"/>
      </c:barChart>
      <c:catAx>
        <c:axId val="349089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9089896"/>
        <c:crosses val="autoZero"/>
        <c:auto val="1"/>
        <c:lblAlgn val="ctr"/>
        <c:lblOffset val="100"/>
        <c:noMultiLvlLbl val="0"/>
      </c:catAx>
      <c:valAx>
        <c:axId val="349089896"/>
        <c:scaling>
          <c:orientation val="minMax"/>
          <c:max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Number of wells drilled</a:t>
                </a:r>
              </a:p>
            </c:rich>
          </c:tx>
          <c:layout>
            <c:manualLayout>
              <c:xMode val="edge"/>
              <c:yMode val="edge"/>
              <c:x val="1.9436342992379576E-3"/>
              <c:y val="0.21030343429293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908950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59536540397911"/>
          <c:y val="3.0491970979261197E-2"/>
          <c:w val="0.82682296614763651"/>
          <c:h val="0.81398515178510766"/>
        </c:manualLayout>
      </c:layout>
      <c:barChart>
        <c:barDir val="col"/>
        <c:grouping val="stacked"/>
        <c:varyColors val="0"/>
        <c:ser>
          <c:idx val="0"/>
          <c:order val="0"/>
          <c:tx>
            <c:v>2p+EDR+SDR+Shale</c:v>
          </c:tx>
          <c:spPr>
            <a:noFill/>
            <a:ln>
              <a:noFill/>
            </a:ln>
            <a:effectLst/>
          </c:spPr>
          <c:invertIfNegative val="0"/>
          <c:cat>
            <c:strRef>
              <c:f>'Fig 5.3'!$C$33:$C$38</c:f>
              <c:strCache>
                <c:ptCount val="6"/>
                <c:pt idx="0">
                  <c:v>2P reserves</c:v>
                </c:pt>
                <c:pt idx="1">
                  <c:v>McKelvey's EDR</c:v>
                </c:pt>
                <c:pt idx="2">
                  <c:v>McKelvey's SDR</c:v>
                </c:pt>
                <c:pt idx="3">
                  <c:v>EIA shale resources (2013)</c:v>
                </c:pt>
                <c:pt idx="4">
                  <c:v>Tight gas estimates (official)</c:v>
                </c:pt>
                <c:pt idx="5">
                  <c:v>Total </c:v>
                </c:pt>
              </c:strCache>
            </c:strRef>
          </c:cat>
          <c:val>
            <c:numRef>
              <c:f>'Fig 5.3'!$D$33:$D$38</c:f>
              <c:numCache>
                <c:formatCode>#,##0</c:formatCode>
                <c:ptCount val="6"/>
                <c:pt idx="1">
                  <c:v>88619</c:v>
                </c:pt>
                <c:pt idx="2">
                  <c:v>99728</c:v>
                </c:pt>
                <c:pt idx="3">
                  <c:v>158373</c:v>
                </c:pt>
                <c:pt idx="4">
                  <c:v>442453</c:v>
                </c:pt>
              </c:numCache>
            </c:numRef>
          </c:val>
        </c:ser>
        <c:ser>
          <c:idx val="1"/>
          <c:order val="1"/>
          <c:tx>
            <c:strRef>
              <c:f>'Fig 5.3'!$E$32</c:f>
              <c:strCache>
                <c:ptCount val="1"/>
                <c:pt idx="0">
                  <c:v>Total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5.3'!$C$33:$C$38</c:f>
              <c:strCache>
                <c:ptCount val="6"/>
                <c:pt idx="0">
                  <c:v>2P reserves</c:v>
                </c:pt>
                <c:pt idx="1">
                  <c:v>McKelvey's EDR</c:v>
                </c:pt>
                <c:pt idx="2">
                  <c:v>McKelvey's SDR</c:v>
                </c:pt>
                <c:pt idx="3">
                  <c:v>EIA shale resources (2013)</c:v>
                </c:pt>
                <c:pt idx="4">
                  <c:v>Tight gas estimates (official)</c:v>
                </c:pt>
                <c:pt idx="5">
                  <c:v>Total </c:v>
                </c:pt>
              </c:strCache>
            </c:strRef>
          </c:cat>
          <c:val>
            <c:numRef>
              <c:f>'Fig 5.3'!$E$33:$E$38</c:f>
              <c:numCache>
                <c:formatCode>General</c:formatCode>
                <c:ptCount val="6"/>
                <c:pt idx="5" formatCode="#,##0">
                  <c:v>442465</c:v>
                </c:pt>
              </c:numCache>
            </c:numRef>
          </c:val>
        </c:ser>
        <c:ser>
          <c:idx val="2"/>
          <c:order val="2"/>
          <c:tx>
            <c:strRef>
              <c:f>'Fig 5.3'!$F$32</c:f>
              <c:strCache>
                <c:ptCount val="1"/>
                <c:pt idx="0">
                  <c:v>2P+EDR+SDR</c:v>
                </c:pt>
              </c:strCache>
            </c:strRef>
          </c:tx>
          <c:spPr>
            <a:solidFill>
              <a:schemeClr val="accent3"/>
            </a:solidFill>
            <a:ln>
              <a:noFill/>
            </a:ln>
            <a:effectLst/>
          </c:spPr>
          <c:invertIfNegative val="0"/>
          <c:cat>
            <c:strRef>
              <c:f>'Fig 5.3'!$C$33:$C$38</c:f>
              <c:strCache>
                <c:ptCount val="6"/>
                <c:pt idx="0">
                  <c:v>2P reserves</c:v>
                </c:pt>
                <c:pt idx="1">
                  <c:v>McKelvey's EDR</c:v>
                </c:pt>
                <c:pt idx="2">
                  <c:v>McKelvey's SDR</c:v>
                </c:pt>
                <c:pt idx="3">
                  <c:v>EIA shale resources (2013)</c:v>
                </c:pt>
                <c:pt idx="4">
                  <c:v>Tight gas estimates (official)</c:v>
                </c:pt>
                <c:pt idx="5">
                  <c:v>Total </c:v>
                </c:pt>
              </c:strCache>
            </c:strRef>
          </c:cat>
          <c:val>
            <c:numRef>
              <c:f>'Fig 5.3'!$F$33:$F$38</c:f>
              <c:numCache>
                <c:formatCode>General</c:formatCode>
                <c:ptCount val="6"/>
              </c:numCache>
            </c:numRef>
          </c:val>
        </c:ser>
        <c:ser>
          <c:idx val="3"/>
          <c:order val="3"/>
          <c:tx>
            <c:strRef>
              <c:f>'Fig 5.3'!$G$32</c:f>
              <c:strCache>
                <c:ptCount val="1"/>
                <c:pt idx="0">
                  <c:v>2P+EDR</c:v>
                </c:pt>
              </c:strCache>
            </c:strRef>
          </c:tx>
          <c:spPr>
            <a:solidFill>
              <a:schemeClr val="tx2"/>
            </a:solidFill>
            <a:ln>
              <a:noFill/>
            </a:ln>
            <a:effectLst/>
          </c:spPr>
          <c:invertIfNegative val="0"/>
          <c:dPt>
            <c:idx val="2"/>
            <c:invertIfNegative val="0"/>
            <c:bubble3D val="0"/>
            <c:spPr>
              <a:solidFill>
                <a:schemeClr val="accent3"/>
              </a:solidFill>
              <a:ln>
                <a:noFill/>
              </a:ln>
              <a:effectLst/>
            </c:spPr>
          </c:dPt>
          <c:dPt>
            <c:idx val="3"/>
            <c:invertIfNegative val="0"/>
            <c:bubble3D val="0"/>
            <c:spPr>
              <a:solidFill>
                <a:schemeClr val="accent5"/>
              </a:solidFill>
              <a:ln>
                <a:noFill/>
              </a:ln>
              <a:effectLst/>
            </c:spPr>
          </c:dPt>
          <c:dPt>
            <c:idx val="4"/>
            <c:invertIfNegative val="0"/>
            <c:bubble3D val="0"/>
            <c:spPr>
              <a:solidFill>
                <a:schemeClr val="accent4"/>
              </a:solidFill>
              <a:ln>
                <a:noFill/>
              </a:ln>
              <a:effectLst/>
            </c:spPr>
          </c:dPt>
          <c:dLbls>
            <c:dLbl>
              <c:idx val="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dLbl>
            <c:dLbl>
              <c:idx val="4"/>
              <c:layout>
                <c:manualLayout>
                  <c:x val="-9.9976122958684611E-17"/>
                  <c:y val="-3.049203049203050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5.3'!$C$33:$C$38</c:f>
              <c:strCache>
                <c:ptCount val="6"/>
                <c:pt idx="0">
                  <c:v>2P reserves</c:v>
                </c:pt>
                <c:pt idx="1">
                  <c:v>McKelvey's EDR</c:v>
                </c:pt>
                <c:pt idx="2">
                  <c:v>McKelvey's SDR</c:v>
                </c:pt>
                <c:pt idx="3">
                  <c:v>EIA shale resources (2013)</c:v>
                </c:pt>
                <c:pt idx="4">
                  <c:v>Tight gas estimates (official)</c:v>
                </c:pt>
                <c:pt idx="5">
                  <c:v>Total </c:v>
                </c:pt>
              </c:strCache>
            </c:strRef>
          </c:cat>
          <c:val>
            <c:numRef>
              <c:f>'Fig 5.3'!$G$33:$G$38</c:f>
              <c:numCache>
                <c:formatCode>#,##0</c:formatCode>
                <c:ptCount val="6"/>
                <c:pt idx="1">
                  <c:v>10942</c:v>
                </c:pt>
                <c:pt idx="2">
                  <c:v>58645</c:v>
                </c:pt>
                <c:pt idx="3">
                  <c:v>284080</c:v>
                </c:pt>
                <c:pt idx="4">
                  <c:v>12</c:v>
                </c:pt>
              </c:numCache>
            </c:numRef>
          </c:val>
        </c:ser>
        <c:ser>
          <c:idx val="4"/>
          <c:order val="4"/>
          <c:tx>
            <c:strRef>
              <c:f>'Fig 5.3'!$H$32</c:f>
              <c:strCache>
                <c:ptCount val="1"/>
                <c:pt idx="0">
                  <c:v>2P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5.3'!$C$33:$C$38</c:f>
              <c:strCache>
                <c:ptCount val="6"/>
                <c:pt idx="0">
                  <c:v>2P reserves</c:v>
                </c:pt>
                <c:pt idx="1">
                  <c:v>McKelvey's EDR</c:v>
                </c:pt>
                <c:pt idx="2">
                  <c:v>McKelvey's SDR</c:v>
                </c:pt>
                <c:pt idx="3">
                  <c:v>EIA shale resources (2013)</c:v>
                </c:pt>
                <c:pt idx="4">
                  <c:v>Tight gas estimates (official)</c:v>
                </c:pt>
                <c:pt idx="5">
                  <c:v>Total </c:v>
                </c:pt>
              </c:strCache>
            </c:strRef>
          </c:cat>
          <c:val>
            <c:numRef>
              <c:f>'Fig 5.3'!$H$33:$H$38</c:f>
              <c:numCache>
                <c:formatCode>General</c:formatCode>
                <c:ptCount val="6"/>
                <c:pt idx="0" formatCode="#,##0">
                  <c:v>88619</c:v>
                </c:pt>
              </c:numCache>
            </c:numRef>
          </c:val>
        </c:ser>
        <c:dLbls>
          <c:showLegendKey val="0"/>
          <c:showVal val="0"/>
          <c:showCatName val="0"/>
          <c:showSerName val="0"/>
          <c:showPercent val="0"/>
          <c:showBubbleSize val="0"/>
        </c:dLbls>
        <c:gapWidth val="15"/>
        <c:overlap val="100"/>
        <c:axId val="349090288"/>
        <c:axId val="349091072"/>
      </c:barChart>
      <c:lineChart>
        <c:grouping val="standard"/>
        <c:varyColors val="0"/>
        <c:ser>
          <c:idx val="5"/>
          <c:order val="5"/>
          <c:tx>
            <c:strRef>
              <c:f>'Fig 5.3'!$I$32</c:f>
              <c:strCache>
                <c:ptCount val="1"/>
                <c:pt idx="0">
                  <c:v>Years remaining beyond 2025</c:v>
                </c:pt>
              </c:strCache>
            </c:strRef>
          </c:tx>
          <c:spPr>
            <a:ln w="28575" cap="rnd">
              <a:solidFill>
                <a:schemeClr val="accent6"/>
              </a:solidFill>
              <a:round/>
            </a:ln>
            <a:effectLst/>
          </c:spPr>
          <c:marker>
            <c:symbol val="none"/>
          </c:marker>
          <c:cat>
            <c:strRef>
              <c:f>'Fig 5.3'!$C$33:$C$38</c:f>
              <c:strCache>
                <c:ptCount val="6"/>
                <c:pt idx="0">
                  <c:v>2P reserves</c:v>
                </c:pt>
                <c:pt idx="1">
                  <c:v>McKelvey's EDR</c:v>
                </c:pt>
                <c:pt idx="2">
                  <c:v>McKelvey's SDR</c:v>
                </c:pt>
                <c:pt idx="3">
                  <c:v>EIA shale resources (2013)</c:v>
                </c:pt>
                <c:pt idx="4">
                  <c:v>Tight gas estimates (official)</c:v>
                </c:pt>
                <c:pt idx="5">
                  <c:v>Total </c:v>
                </c:pt>
              </c:strCache>
            </c:strRef>
          </c:cat>
          <c:val>
            <c:numRef>
              <c:f>'Fig 5.3'!$I$33:$I$38</c:f>
              <c:numCache>
                <c:formatCode>0.0</c:formatCode>
                <c:ptCount val="6"/>
                <c:pt idx="0">
                  <c:v>19.933991917377639</c:v>
                </c:pt>
                <c:pt idx="1">
                  <c:v>22.390660080826223</c:v>
                </c:pt>
                <c:pt idx="2">
                  <c:v>35.557476425684776</c:v>
                </c:pt>
                <c:pt idx="3">
                  <c:v>99.338347552761562</c:v>
                </c:pt>
                <c:pt idx="4">
                  <c:v>99.341041760215532</c:v>
                </c:pt>
              </c:numCache>
            </c:numRef>
          </c:val>
          <c:smooth val="0"/>
        </c:ser>
        <c:dLbls>
          <c:showLegendKey val="0"/>
          <c:showVal val="0"/>
          <c:showCatName val="0"/>
          <c:showSerName val="0"/>
          <c:showPercent val="0"/>
          <c:showBubbleSize val="0"/>
        </c:dLbls>
        <c:marker val="1"/>
        <c:smooth val="0"/>
        <c:axId val="349091856"/>
        <c:axId val="349091464"/>
      </c:lineChart>
      <c:catAx>
        <c:axId val="34909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0000"/>
                    <a:lumOff val="40000"/>
                  </a:schemeClr>
                </a:solidFill>
                <a:latin typeface="+mn-lt"/>
                <a:ea typeface="+mn-ea"/>
                <a:cs typeface="+mn-cs"/>
              </a:defRPr>
            </a:pPr>
            <a:endParaRPr lang="en-US"/>
          </a:p>
        </c:txPr>
        <c:crossAx val="349091072"/>
        <c:crosses val="autoZero"/>
        <c:auto val="1"/>
        <c:lblAlgn val="ctr"/>
        <c:lblOffset val="100"/>
        <c:noMultiLvlLbl val="0"/>
      </c:catAx>
      <c:valAx>
        <c:axId val="3490910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0000"/>
                        <a:lumOff val="40000"/>
                      </a:schemeClr>
                    </a:solidFill>
                    <a:latin typeface="+mn-lt"/>
                    <a:ea typeface="+mn-ea"/>
                    <a:cs typeface="+mn-cs"/>
                  </a:defRPr>
                </a:pPr>
                <a:r>
                  <a:rPr lang="en-AU">
                    <a:solidFill>
                      <a:schemeClr val="tx1">
                        <a:lumMod val="60000"/>
                        <a:lumOff val="40000"/>
                      </a:schemeClr>
                    </a:solidFill>
                  </a:rPr>
                  <a:t>PJ</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0000"/>
                      <a:lumOff val="40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0000"/>
                    <a:lumOff val="40000"/>
                  </a:schemeClr>
                </a:solidFill>
                <a:latin typeface="+mn-lt"/>
                <a:ea typeface="+mn-ea"/>
                <a:cs typeface="+mn-cs"/>
              </a:defRPr>
            </a:pPr>
            <a:endParaRPr lang="en-US"/>
          </a:p>
        </c:txPr>
        <c:crossAx val="349090288"/>
        <c:crosses val="autoZero"/>
        <c:crossBetween val="between"/>
      </c:valAx>
      <c:valAx>
        <c:axId val="349091464"/>
        <c:scaling>
          <c:orientation val="minMax"/>
          <c:max val="100"/>
        </c:scaling>
        <c:delete val="0"/>
        <c:axPos val="r"/>
        <c:title>
          <c:tx>
            <c:rich>
              <a:bodyPr rot="-5400000" spcFirstLastPara="1" vertOverflow="ellipsis" vert="horz" wrap="square" anchor="ctr" anchorCtr="1"/>
              <a:lstStyle/>
              <a:p>
                <a:pPr>
                  <a:defRPr sz="1000" b="0" i="0" u="none" strike="noStrike" kern="1200" baseline="0">
                    <a:solidFill>
                      <a:schemeClr val="tx1">
                        <a:lumMod val="60000"/>
                        <a:lumOff val="40000"/>
                      </a:schemeClr>
                    </a:solidFill>
                    <a:latin typeface="+mn-lt"/>
                    <a:ea typeface="+mn-ea"/>
                    <a:cs typeface="+mn-cs"/>
                  </a:defRPr>
                </a:pPr>
                <a:r>
                  <a:rPr lang="en-AU">
                    <a:solidFill>
                      <a:schemeClr val="tx1">
                        <a:lumMod val="60000"/>
                        <a:lumOff val="40000"/>
                      </a:schemeClr>
                    </a:solidFill>
                  </a:rPr>
                  <a:t>Years remaining beyond 2025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0000"/>
                      <a:lumOff val="40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0000"/>
                    <a:lumOff val="40000"/>
                  </a:schemeClr>
                </a:solidFill>
                <a:latin typeface="+mn-lt"/>
                <a:ea typeface="+mn-ea"/>
                <a:cs typeface="+mn-cs"/>
              </a:defRPr>
            </a:pPr>
            <a:endParaRPr lang="en-US"/>
          </a:p>
        </c:txPr>
        <c:crossAx val="349091856"/>
        <c:crosses val="max"/>
        <c:crossBetween val="between"/>
      </c:valAx>
      <c:catAx>
        <c:axId val="349091856"/>
        <c:scaling>
          <c:orientation val="minMax"/>
        </c:scaling>
        <c:delete val="1"/>
        <c:axPos val="b"/>
        <c:numFmt formatCode="General" sourceLinked="1"/>
        <c:majorTickMark val="out"/>
        <c:minorTickMark val="none"/>
        <c:tickLblPos val="nextTo"/>
        <c:crossAx val="349091464"/>
        <c:crosses val="autoZero"/>
        <c:auto val="1"/>
        <c:lblAlgn val="ctr"/>
        <c:lblOffset val="100"/>
        <c:noMultiLvlLbl val="0"/>
      </c:catAx>
      <c:spPr>
        <a:noFill/>
        <a:ln>
          <a:noFill/>
        </a:ln>
        <a:effectLst/>
      </c:spPr>
    </c:plotArea>
    <c:legend>
      <c:legendPos val="b"/>
      <c:layout>
        <c:manualLayout>
          <c:xMode val="edge"/>
          <c:yMode val="edge"/>
          <c:x val="6.8547553166899394E-2"/>
          <c:y val="0.90885215483138038"/>
          <c:w val="0.85294129574083566"/>
          <c:h val="7.317035799754802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949CA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[3]Sheet1!$E$1</c:f>
              <c:strCache>
                <c:ptCount val="1"/>
                <c:pt idx="0">
                  <c:v>Estimated 2P reserves (PJ)</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[3]Sheet1!$A$2:$A$7</c:f>
              <c:strCache>
                <c:ptCount val="6"/>
                <c:pt idx="0">
                  <c:v>Karratha Gas Plant</c:v>
                </c:pt>
                <c:pt idx="1">
                  <c:v>Varanus Island</c:v>
                </c:pt>
                <c:pt idx="2">
                  <c:v>Devil Creek</c:v>
                </c:pt>
                <c:pt idx="3">
                  <c:v>Dongara and Beharra Springs</c:v>
                </c:pt>
                <c:pt idx="4">
                  <c:v>Red Gully</c:v>
                </c:pt>
                <c:pt idx="5">
                  <c:v>Macedon</c:v>
                </c:pt>
              </c:strCache>
            </c:strRef>
          </c:cat>
          <c:val>
            <c:numRef>
              <c:f>[3]Sheet1!$E$2:$E$7</c:f>
              <c:numCache>
                <c:formatCode>General</c:formatCode>
                <c:ptCount val="6"/>
                <c:pt idx="0">
                  <c:v>14206</c:v>
                </c:pt>
                <c:pt idx="1">
                  <c:v>1114</c:v>
                </c:pt>
                <c:pt idx="2">
                  <c:v>389</c:v>
                </c:pt>
                <c:pt idx="3">
                  <c:v>57.7</c:v>
                </c:pt>
                <c:pt idx="4">
                  <c:v>17.8</c:v>
                </c:pt>
                <c:pt idx="5">
                  <c:v>496</c:v>
                </c:pt>
              </c:numCache>
            </c:numRef>
          </c:val>
        </c:ser>
        <c:dLbls>
          <c:showLegendKey val="0"/>
          <c:showVal val="0"/>
          <c:showCatName val="0"/>
          <c:showSerName val="0"/>
          <c:showPercent val="0"/>
          <c:showBubbleSize val="0"/>
        </c:dLbls>
        <c:gapWidth val="219"/>
        <c:overlap val="-27"/>
        <c:axId val="349285520"/>
        <c:axId val="349285912"/>
      </c:barChart>
      <c:barChart>
        <c:barDir val="col"/>
        <c:grouping val="clustered"/>
        <c:varyColors val="0"/>
        <c:ser>
          <c:idx val="1"/>
          <c:order val="1"/>
          <c:tx>
            <c:strRef>
              <c:f>[3]Sheet1!$F$1</c:f>
              <c:strCache>
                <c:ptCount val="1"/>
                <c:pt idx="0">
                  <c:v>Years remaining (implied) based on 2015 average production</c:v>
                </c:pt>
              </c:strCache>
            </c:strRef>
          </c:tx>
          <c:spPr>
            <a:solidFill>
              <a:schemeClr val="accent2"/>
            </a:solidFill>
            <a:ln>
              <a:noFill/>
            </a:ln>
            <a:effectLst/>
          </c:spPr>
          <c:invertIfNegative val="0"/>
          <c:cat>
            <c:strRef>
              <c:f>[3]Sheet1!$A$2:$A$7</c:f>
              <c:strCache>
                <c:ptCount val="6"/>
                <c:pt idx="0">
                  <c:v>Karratha Gas Plant</c:v>
                </c:pt>
                <c:pt idx="1">
                  <c:v>Varanus Island</c:v>
                </c:pt>
                <c:pt idx="2">
                  <c:v>Devil Creek</c:v>
                </c:pt>
                <c:pt idx="3">
                  <c:v>Dongara and Beharra Springs</c:v>
                </c:pt>
                <c:pt idx="4">
                  <c:v>Red Gully</c:v>
                </c:pt>
                <c:pt idx="5">
                  <c:v>Macedon</c:v>
                </c:pt>
              </c:strCache>
            </c:strRef>
          </c:cat>
          <c:val>
            <c:numRef>
              <c:f>[3]Sheet1!$F$2:$F$7</c:f>
              <c:numCache>
                <c:formatCode>General</c:formatCode>
                <c:ptCount val="6"/>
                <c:pt idx="0">
                  <c:v>13.14</c:v>
                </c:pt>
                <c:pt idx="1">
                  <c:v>11.31</c:v>
                </c:pt>
                <c:pt idx="2">
                  <c:v>12.37</c:v>
                </c:pt>
                <c:pt idx="3">
                  <c:v>6.3</c:v>
                </c:pt>
                <c:pt idx="4">
                  <c:v>2.87</c:v>
                </c:pt>
                <c:pt idx="5">
                  <c:v>7.96</c:v>
                </c:pt>
              </c:numCache>
            </c:numRef>
          </c:val>
        </c:ser>
        <c:dLbls>
          <c:showLegendKey val="0"/>
          <c:showVal val="0"/>
          <c:showCatName val="0"/>
          <c:showSerName val="0"/>
          <c:showPercent val="0"/>
          <c:showBubbleSize val="0"/>
        </c:dLbls>
        <c:gapWidth val="219"/>
        <c:overlap val="-27"/>
        <c:axId val="349286696"/>
        <c:axId val="349286304"/>
      </c:barChart>
      <c:catAx>
        <c:axId val="3492855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349285912"/>
        <c:crosses val="autoZero"/>
        <c:auto val="1"/>
        <c:lblAlgn val="ctr"/>
        <c:lblOffset val="100"/>
        <c:noMultiLvlLbl val="0"/>
      </c:catAx>
      <c:valAx>
        <c:axId val="349285912"/>
        <c:scaling>
          <c:orientation val="minMax"/>
          <c:max val="16000"/>
          <c:min val="-16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2P</a:t>
                </a:r>
                <a:r>
                  <a:rPr lang="en-AU" baseline="0"/>
                  <a:t> reserves (PJ)</a:t>
                </a:r>
                <a:endParaRPr lang="en-AU"/>
              </a:p>
            </c:rich>
          </c:tx>
          <c:layout>
            <c:manualLayout>
              <c:xMode val="edge"/>
              <c:yMode val="edge"/>
              <c:x val="1.9159589367621091E-2"/>
              <c:y val="0.1382720800231370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9285520"/>
        <c:crosses val="autoZero"/>
        <c:crossBetween val="between"/>
        <c:majorUnit val="4000"/>
      </c:valAx>
      <c:valAx>
        <c:axId val="349286304"/>
        <c:scaling>
          <c:orientation val="minMax"/>
          <c:max val="34"/>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Implied</a:t>
                </a:r>
                <a:r>
                  <a:rPr lang="en-AU" baseline="0"/>
                  <a:t> years remaining</a:t>
                </a:r>
                <a:endParaRPr lang="en-AU"/>
              </a:p>
            </c:rich>
          </c:tx>
          <c:layout>
            <c:manualLayout>
              <c:xMode val="edge"/>
              <c:yMode val="edge"/>
              <c:x val="0.95435656420972237"/>
              <c:y val="0.5707370895607737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lt;=16]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9286696"/>
        <c:crosses val="max"/>
        <c:crossBetween val="between"/>
        <c:majorUnit val="4"/>
      </c:valAx>
      <c:catAx>
        <c:axId val="349286696"/>
        <c:scaling>
          <c:orientation val="minMax"/>
        </c:scaling>
        <c:delete val="1"/>
        <c:axPos val="b"/>
        <c:numFmt formatCode="General" sourceLinked="1"/>
        <c:majorTickMark val="none"/>
        <c:minorTickMark val="none"/>
        <c:tickLblPos val="none"/>
        <c:crossAx val="3492863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'Fig 6.2'!$C$33</c:f>
              <c:strCache>
                <c:ptCount val="1"/>
                <c:pt idx="0">
                  <c:v>Long-term</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'Fig 6.2'!$D$32:$G$32</c15:sqref>
                  </c15:fullRef>
                </c:ext>
              </c:extLst>
              <c:f>'Fig 6.2'!$E$32:$G$32</c:f>
              <c:numCache>
                <c:formatCode>General</c:formatCode>
                <c:ptCount val="3"/>
                <c:pt idx="0">
                  <c:v>2012</c:v>
                </c:pt>
                <c:pt idx="1">
                  <c:v>2013</c:v>
                </c:pt>
                <c:pt idx="2">
                  <c:v>2014</c:v>
                </c:pt>
              </c:numCache>
            </c:numRef>
          </c:cat>
          <c:val>
            <c:numRef>
              <c:extLst>
                <c:ext xmlns:c15="http://schemas.microsoft.com/office/drawing/2012/chart" uri="{02D57815-91ED-43cb-92C2-25804820EDAC}">
                  <c15:fullRef>
                    <c15:sqref>'Fig 6.2'!$D$33:$G$33</c15:sqref>
                  </c15:fullRef>
                </c:ext>
              </c:extLst>
              <c:f>'Fig 6.2'!$E$33:$G$33</c:f>
              <c:numCache>
                <c:formatCode>0%</c:formatCode>
                <c:ptCount val="3"/>
                <c:pt idx="0">
                  <c:v>0.75</c:v>
                </c:pt>
                <c:pt idx="1">
                  <c:v>0.73</c:v>
                </c:pt>
                <c:pt idx="2">
                  <c:v>0.71</c:v>
                </c:pt>
              </c:numCache>
            </c:numRef>
          </c:val>
        </c:ser>
        <c:ser>
          <c:idx val="1"/>
          <c:order val="1"/>
          <c:tx>
            <c:strRef>
              <c:f>'Fig 6.2'!$C$34</c:f>
              <c:strCache>
                <c:ptCount val="1"/>
                <c:pt idx="0">
                  <c:v>Spot/short-term</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'Fig 6.2'!$D$32:$G$32</c15:sqref>
                  </c15:fullRef>
                </c:ext>
              </c:extLst>
              <c:f>'Fig 6.2'!$E$32:$G$32</c:f>
              <c:numCache>
                <c:formatCode>General</c:formatCode>
                <c:ptCount val="3"/>
                <c:pt idx="0">
                  <c:v>2012</c:v>
                </c:pt>
                <c:pt idx="1">
                  <c:v>2013</c:v>
                </c:pt>
                <c:pt idx="2">
                  <c:v>2014</c:v>
                </c:pt>
              </c:numCache>
            </c:numRef>
          </c:cat>
          <c:val>
            <c:numRef>
              <c:extLst>
                <c:ext xmlns:c15="http://schemas.microsoft.com/office/drawing/2012/chart" uri="{02D57815-91ED-43cb-92C2-25804820EDAC}">
                  <c15:fullRef>
                    <c15:sqref>'Fig 6.2'!$D$34:$G$34</c15:sqref>
                  </c15:fullRef>
                </c:ext>
              </c:extLst>
              <c:f>'Fig 6.2'!$E$34:$G$34</c:f>
              <c:numCache>
                <c:formatCode>0%</c:formatCode>
                <c:ptCount val="3"/>
                <c:pt idx="0">
                  <c:v>0.25</c:v>
                </c:pt>
                <c:pt idx="1">
                  <c:v>0.27</c:v>
                </c:pt>
                <c:pt idx="2">
                  <c:v>0.28999999999999998</c:v>
                </c:pt>
              </c:numCache>
            </c:numRef>
          </c:val>
        </c:ser>
        <c:dLbls>
          <c:showLegendKey val="0"/>
          <c:showVal val="0"/>
          <c:showCatName val="0"/>
          <c:showSerName val="0"/>
          <c:showPercent val="0"/>
          <c:showBubbleSize val="0"/>
        </c:dLbls>
        <c:gapWidth val="150"/>
        <c:overlap val="100"/>
        <c:axId val="349287480"/>
        <c:axId val="349287872"/>
      </c:barChart>
      <c:catAx>
        <c:axId val="349287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9287872"/>
        <c:crosses val="autoZero"/>
        <c:auto val="1"/>
        <c:lblAlgn val="ctr"/>
        <c:lblOffset val="100"/>
        <c:noMultiLvlLbl val="0"/>
      </c:catAx>
      <c:valAx>
        <c:axId val="349287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9287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21596264555322E-2"/>
          <c:y val="3.5685320356853206E-2"/>
          <c:w val="0.89102057684778357"/>
          <c:h val="0.79279776257223378"/>
        </c:manualLayout>
      </c:layout>
      <c:barChart>
        <c:barDir val="col"/>
        <c:grouping val="percentStacked"/>
        <c:varyColors val="0"/>
        <c:ser>
          <c:idx val="0"/>
          <c:order val="0"/>
          <c:tx>
            <c:strRef>
              <c:f>'Fig 2.2'!$D$35</c:f>
              <c:strCache>
                <c:ptCount val="1"/>
                <c:pt idx="0">
                  <c:v>Gas</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2.2'!$E$32:$O$32</c:f>
              <c:strCache>
                <c:ptCount val="11"/>
                <c:pt idx="0">
                  <c:v>2003-04</c:v>
                </c:pt>
                <c:pt idx="1">
                  <c:v>2004-05</c:v>
                </c:pt>
                <c:pt idx="2">
                  <c:v>2005-06</c:v>
                </c:pt>
                <c:pt idx="3">
                  <c:v>2006-07</c:v>
                </c:pt>
                <c:pt idx="4">
                  <c:v>2007-08</c:v>
                </c:pt>
                <c:pt idx="5">
                  <c:v>2008-09</c:v>
                </c:pt>
                <c:pt idx="6">
                  <c:v>2009-10</c:v>
                </c:pt>
                <c:pt idx="7">
                  <c:v>2010-11</c:v>
                </c:pt>
                <c:pt idx="8">
                  <c:v>2011-12</c:v>
                </c:pt>
                <c:pt idx="9">
                  <c:v>2012-13</c:v>
                </c:pt>
                <c:pt idx="10">
                  <c:v>2013-14</c:v>
                </c:pt>
              </c:strCache>
            </c:strRef>
          </c:cat>
          <c:val>
            <c:numRef>
              <c:f>'Fig 2.2'!$E$35:$O$35</c:f>
              <c:numCache>
                <c:formatCode>0.0%</c:formatCode>
                <c:ptCount val="11"/>
                <c:pt idx="0">
                  <c:v>0.50954567423876262</c:v>
                </c:pt>
                <c:pt idx="1">
                  <c:v>0.51918597523599364</c:v>
                </c:pt>
                <c:pt idx="2">
                  <c:v>0.52304729811048267</c:v>
                </c:pt>
                <c:pt idx="3">
                  <c:v>0.52038770053475936</c:v>
                </c:pt>
                <c:pt idx="4">
                  <c:v>0.5173874275523852</c:v>
                </c:pt>
                <c:pt idx="5">
                  <c:v>0.51486004539068408</c:v>
                </c:pt>
                <c:pt idx="6">
                  <c:v>0.52397751074853938</c:v>
                </c:pt>
                <c:pt idx="7">
                  <c:v>0.50847980265186554</c:v>
                </c:pt>
                <c:pt idx="8">
                  <c:v>0.4963922111297816</c:v>
                </c:pt>
                <c:pt idx="9">
                  <c:v>0.48097698449976517</c:v>
                </c:pt>
                <c:pt idx="10">
                  <c:v>0.5077201677468548</c:v>
                </c:pt>
              </c:numCache>
            </c:numRef>
          </c:val>
        </c:ser>
        <c:ser>
          <c:idx val="1"/>
          <c:order val="1"/>
          <c:tx>
            <c:strRef>
              <c:f>'Fig 2.2'!$D$34</c:f>
              <c:strCache>
                <c:ptCount val="1"/>
                <c:pt idx="0">
                  <c:v>Oil</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2.2'!$E$32:$O$32</c:f>
              <c:strCache>
                <c:ptCount val="11"/>
                <c:pt idx="0">
                  <c:v>2003-04</c:v>
                </c:pt>
                <c:pt idx="1">
                  <c:v>2004-05</c:v>
                </c:pt>
                <c:pt idx="2">
                  <c:v>2005-06</c:v>
                </c:pt>
                <c:pt idx="3">
                  <c:v>2006-07</c:v>
                </c:pt>
                <c:pt idx="4">
                  <c:v>2007-08</c:v>
                </c:pt>
                <c:pt idx="5">
                  <c:v>2008-09</c:v>
                </c:pt>
                <c:pt idx="6">
                  <c:v>2009-10</c:v>
                </c:pt>
                <c:pt idx="7">
                  <c:v>2010-11</c:v>
                </c:pt>
                <c:pt idx="8">
                  <c:v>2011-12</c:v>
                </c:pt>
                <c:pt idx="9">
                  <c:v>2012-13</c:v>
                </c:pt>
                <c:pt idx="10">
                  <c:v>2013-14</c:v>
                </c:pt>
              </c:strCache>
            </c:strRef>
          </c:cat>
          <c:val>
            <c:numRef>
              <c:f>'Fig 2.2'!$E$34:$O$34</c:f>
              <c:numCache>
                <c:formatCode>0.0%</c:formatCode>
                <c:ptCount val="11"/>
                <c:pt idx="0">
                  <c:v>0.31343644272595456</c:v>
                </c:pt>
                <c:pt idx="1">
                  <c:v>0.30292999877405907</c:v>
                </c:pt>
                <c:pt idx="2">
                  <c:v>0.29919364544469851</c:v>
                </c:pt>
                <c:pt idx="3">
                  <c:v>0.31127450980392152</c:v>
                </c:pt>
                <c:pt idx="4">
                  <c:v>0.32790905037895673</c:v>
                </c:pt>
                <c:pt idx="5">
                  <c:v>0.31816708094671997</c:v>
                </c:pt>
                <c:pt idx="6">
                  <c:v>0.32179473045970675</c:v>
                </c:pt>
                <c:pt idx="7">
                  <c:v>0.3419673142152328</c:v>
                </c:pt>
                <c:pt idx="8">
                  <c:v>0.36344766235049919</c:v>
                </c:pt>
                <c:pt idx="9">
                  <c:v>0.37078440582433064</c:v>
                </c:pt>
                <c:pt idx="10">
                  <c:v>0.34778879146016006</c:v>
                </c:pt>
              </c:numCache>
            </c:numRef>
          </c:val>
        </c:ser>
        <c:ser>
          <c:idx val="2"/>
          <c:order val="2"/>
          <c:tx>
            <c:strRef>
              <c:f>'Fig 2.2'!$D$33</c:f>
              <c:strCache>
                <c:ptCount val="1"/>
                <c:pt idx="0">
                  <c:v>Coal</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2.2'!$E$32:$O$32</c:f>
              <c:strCache>
                <c:ptCount val="11"/>
                <c:pt idx="0">
                  <c:v>2003-04</c:v>
                </c:pt>
                <c:pt idx="1">
                  <c:v>2004-05</c:v>
                </c:pt>
                <c:pt idx="2">
                  <c:v>2005-06</c:v>
                </c:pt>
                <c:pt idx="3">
                  <c:v>2006-07</c:v>
                </c:pt>
                <c:pt idx="4">
                  <c:v>2007-08</c:v>
                </c:pt>
                <c:pt idx="5">
                  <c:v>2008-09</c:v>
                </c:pt>
                <c:pt idx="6">
                  <c:v>2009-10</c:v>
                </c:pt>
                <c:pt idx="7">
                  <c:v>2010-11</c:v>
                </c:pt>
                <c:pt idx="8">
                  <c:v>2011-12</c:v>
                </c:pt>
                <c:pt idx="9">
                  <c:v>2012-13</c:v>
                </c:pt>
                <c:pt idx="10">
                  <c:v>2013-14</c:v>
                </c:pt>
              </c:strCache>
            </c:strRef>
          </c:cat>
          <c:val>
            <c:numRef>
              <c:f>'Fig 2.2'!$E$33:$O$33</c:f>
              <c:numCache>
                <c:formatCode>0.0%</c:formatCode>
                <c:ptCount val="11"/>
                <c:pt idx="0">
                  <c:v>0.16300144997583374</c:v>
                </c:pt>
                <c:pt idx="1">
                  <c:v>0.1605982591639083</c:v>
                </c:pt>
                <c:pt idx="2">
                  <c:v>0.15392947406426769</c:v>
                </c:pt>
                <c:pt idx="3">
                  <c:v>0.1429367201426025</c:v>
                </c:pt>
                <c:pt idx="4">
                  <c:v>0.13207757467677217</c:v>
                </c:pt>
                <c:pt idx="5">
                  <c:v>0.15043769588241651</c:v>
                </c:pt>
                <c:pt idx="6">
                  <c:v>0.13846323448351891</c:v>
                </c:pt>
                <c:pt idx="7">
                  <c:v>0.134237845616199</c:v>
                </c:pt>
                <c:pt idx="8">
                  <c:v>0.12355441336364535</c:v>
                </c:pt>
                <c:pt idx="9">
                  <c:v>0.13179896665100987</c:v>
                </c:pt>
                <c:pt idx="10">
                  <c:v>0.12561951963400686</c:v>
                </c:pt>
              </c:numCache>
            </c:numRef>
          </c:val>
        </c:ser>
        <c:ser>
          <c:idx val="3"/>
          <c:order val="3"/>
          <c:tx>
            <c:strRef>
              <c:f>'Fig 2.2'!$D$36</c:f>
              <c:strCache>
                <c:ptCount val="1"/>
                <c:pt idx="0">
                  <c:v>Renewables</c:v>
                </c:pt>
              </c:strCache>
            </c:strRef>
          </c:tx>
          <c:spPr>
            <a:solidFill>
              <a:schemeClr val="accent4"/>
            </a:solidFill>
            <a:ln>
              <a:noFill/>
            </a:ln>
            <a:effectLst/>
          </c:spPr>
          <c:invertIfNegative val="0"/>
          <c:cat>
            <c:strRef>
              <c:f>'Fig 2.2'!$E$32:$O$32</c:f>
              <c:strCache>
                <c:ptCount val="11"/>
                <c:pt idx="0">
                  <c:v>2003-04</c:v>
                </c:pt>
                <c:pt idx="1">
                  <c:v>2004-05</c:v>
                </c:pt>
                <c:pt idx="2">
                  <c:v>2005-06</c:v>
                </c:pt>
                <c:pt idx="3">
                  <c:v>2006-07</c:v>
                </c:pt>
                <c:pt idx="4">
                  <c:v>2007-08</c:v>
                </c:pt>
                <c:pt idx="5">
                  <c:v>2008-09</c:v>
                </c:pt>
                <c:pt idx="6">
                  <c:v>2009-10</c:v>
                </c:pt>
                <c:pt idx="7">
                  <c:v>2010-11</c:v>
                </c:pt>
                <c:pt idx="8">
                  <c:v>2011-12</c:v>
                </c:pt>
                <c:pt idx="9">
                  <c:v>2012-13</c:v>
                </c:pt>
                <c:pt idx="10">
                  <c:v>2013-14</c:v>
                </c:pt>
              </c:strCache>
            </c:strRef>
          </c:cat>
          <c:val>
            <c:numRef>
              <c:f>'Fig 2.2'!$E$36:$O$36</c:f>
              <c:numCache>
                <c:formatCode>0.0%</c:formatCode>
                <c:ptCount val="11"/>
                <c:pt idx="0">
                  <c:v>1.4016433059449107E-2</c:v>
                </c:pt>
                <c:pt idx="1">
                  <c:v>1.7285766826038995E-2</c:v>
                </c:pt>
                <c:pt idx="2">
                  <c:v>2.3829582380551106E-2</c:v>
                </c:pt>
                <c:pt idx="3">
                  <c:v>2.5401069518716568E-2</c:v>
                </c:pt>
                <c:pt idx="4">
                  <c:v>2.2625947391885948E-2</c:v>
                </c:pt>
                <c:pt idx="5">
                  <c:v>1.6535177780179402E-2</c:v>
                </c:pt>
                <c:pt idx="6">
                  <c:v>1.5764524308235037E-2</c:v>
                </c:pt>
                <c:pt idx="7">
                  <c:v>1.5315037516702643E-2</c:v>
                </c:pt>
                <c:pt idx="8">
                  <c:v>1.6605713156073936E-2</c:v>
                </c:pt>
                <c:pt idx="9">
                  <c:v>1.6439643024894316E-2</c:v>
                </c:pt>
                <c:pt idx="10">
                  <c:v>1.887152115897827E-2</c:v>
                </c:pt>
              </c:numCache>
            </c:numRef>
          </c:val>
        </c:ser>
        <c:dLbls>
          <c:showLegendKey val="0"/>
          <c:showVal val="0"/>
          <c:showCatName val="0"/>
          <c:showSerName val="0"/>
          <c:showPercent val="0"/>
          <c:showBubbleSize val="0"/>
        </c:dLbls>
        <c:gapWidth val="100"/>
        <c:overlap val="100"/>
        <c:axId val="338130408"/>
        <c:axId val="338130800"/>
      </c:barChart>
      <c:catAx>
        <c:axId val="33813040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130800"/>
        <c:crosses val="autoZero"/>
        <c:auto val="1"/>
        <c:lblAlgn val="ctr"/>
        <c:lblOffset val="100"/>
        <c:noMultiLvlLbl val="0"/>
      </c:catAx>
      <c:valAx>
        <c:axId val="33813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130408"/>
        <c:crosses val="autoZero"/>
        <c:crossBetween val="between"/>
      </c:valAx>
      <c:spPr>
        <a:noFill/>
        <a:ln>
          <a:noFill/>
        </a:ln>
        <a:effectLst/>
      </c:spPr>
    </c:plotArea>
    <c:legend>
      <c:legendPos val="b"/>
      <c:layout>
        <c:manualLayout>
          <c:xMode val="edge"/>
          <c:yMode val="edge"/>
          <c:x val="9.7155783703832613E-2"/>
          <c:y val="0.94501369810525504"/>
          <c:w val="0.87198677513377121"/>
          <c:h val="5.17421818623037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 2.3'!$E$32</c:f>
              <c:strCache>
                <c:ptCount val="1"/>
                <c:pt idx="0">
                  <c:v>Number of delivery points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2.3'!$D$33:$D$38</c:f>
              <c:strCache>
                <c:ptCount val="6"/>
                <c:pt idx="0">
                  <c:v>&lt; 10 TJ per day</c:v>
                </c:pt>
                <c:pt idx="1">
                  <c:v>10-20 TJ per day</c:v>
                </c:pt>
                <c:pt idx="2">
                  <c:v>20 - 30 TJ per day</c:v>
                </c:pt>
                <c:pt idx="3">
                  <c:v>30 - 40 TJ per day</c:v>
                </c:pt>
                <c:pt idx="4">
                  <c:v>40 - 50 TJ per day</c:v>
                </c:pt>
                <c:pt idx="5">
                  <c:v>&gt;50 TJ per day</c:v>
                </c:pt>
              </c:strCache>
            </c:strRef>
          </c:cat>
          <c:val>
            <c:numRef>
              <c:f>'Fig 2.3'!$E$33:$E$38</c:f>
              <c:numCache>
                <c:formatCode>General</c:formatCode>
                <c:ptCount val="6"/>
                <c:pt idx="0">
                  <c:v>58</c:v>
                </c:pt>
                <c:pt idx="1">
                  <c:v>6</c:v>
                </c:pt>
                <c:pt idx="2">
                  <c:v>11</c:v>
                </c:pt>
                <c:pt idx="3">
                  <c:v>1</c:v>
                </c:pt>
                <c:pt idx="4">
                  <c:v>2</c:v>
                </c:pt>
                <c:pt idx="5">
                  <c:v>5</c:v>
                </c:pt>
              </c:numCache>
            </c:numRef>
          </c:val>
        </c:ser>
        <c:dLbls>
          <c:showLegendKey val="0"/>
          <c:showVal val="0"/>
          <c:showCatName val="0"/>
          <c:showSerName val="0"/>
          <c:showPercent val="0"/>
          <c:showBubbleSize val="0"/>
        </c:dLbls>
        <c:gapWidth val="500"/>
        <c:overlap val="-27"/>
        <c:axId val="338131584"/>
        <c:axId val="338131976"/>
      </c:barChart>
      <c:barChart>
        <c:barDir val="col"/>
        <c:grouping val="clustered"/>
        <c:varyColors val="0"/>
        <c:ser>
          <c:idx val="1"/>
          <c:order val="1"/>
          <c:tx>
            <c:strRef>
              <c:f>'Fig 2.3'!$H$32</c:f>
              <c:strCache>
                <c:ptCount val="1"/>
                <c:pt idx="0">
                  <c:v>Pad 1</c:v>
                </c:pt>
              </c:strCache>
            </c:strRef>
          </c:tx>
          <c:spPr>
            <a:solidFill>
              <a:schemeClr val="accent2"/>
            </a:solidFill>
            <a:ln>
              <a:noFill/>
            </a:ln>
            <a:effectLst/>
          </c:spPr>
          <c:invertIfNegative val="0"/>
          <c:cat>
            <c:strRef>
              <c:f>'Fig 2.3'!$D$33:$D$38</c:f>
              <c:strCache>
                <c:ptCount val="6"/>
                <c:pt idx="0">
                  <c:v>&lt; 10 TJ per day</c:v>
                </c:pt>
                <c:pt idx="1">
                  <c:v>10-20 TJ per day</c:v>
                </c:pt>
                <c:pt idx="2">
                  <c:v>20 - 30 TJ per day</c:v>
                </c:pt>
                <c:pt idx="3">
                  <c:v>30 - 40 TJ per day</c:v>
                </c:pt>
                <c:pt idx="4">
                  <c:v>40 - 50 TJ per day</c:v>
                </c:pt>
                <c:pt idx="5">
                  <c:v>&gt;50 TJ per day</c:v>
                </c:pt>
              </c:strCache>
            </c:strRef>
          </c:cat>
          <c:val>
            <c:numRef>
              <c:f>'Fig 2.3'!$H$33:$H$38</c:f>
              <c:numCache>
                <c:formatCode>General</c:formatCode>
                <c:ptCount val="6"/>
              </c:numCache>
            </c:numRef>
          </c:val>
        </c:ser>
        <c:ser>
          <c:idx val="2"/>
          <c:order val="2"/>
          <c:tx>
            <c:strRef>
              <c:f>'Fig 2.3'!$I$32</c:f>
              <c:strCache>
                <c:ptCount val="1"/>
                <c:pt idx="0">
                  <c:v>Pad 2</c:v>
                </c:pt>
              </c:strCache>
            </c:strRef>
          </c:tx>
          <c:spPr>
            <a:solidFill>
              <a:schemeClr val="accent3"/>
            </a:solidFill>
            <a:ln>
              <a:noFill/>
            </a:ln>
            <a:effectLst/>
          </c:spPr>
          <c:invertIfNegative val="0"/>
          <c:cat>
            <c:strRef>
              <c:f>'Fig 2.3'!$D$33:$D$38</c:f>
              <c:strCache>
                <c:ptCount val="6"/>
                <c:pt idx="0">
                  <c:v>&lt; 10 TJ per day</c:v>
                </c:pt>
                <c:pt idx="1">
                  <c:v>10-20 TJ per day</c:v>
                </c:pt>
                <c:pt idx="2">
                  <c:v>20 - 30 TJ per day</c:v>
                </c:pt>
                <c:pt idx="3">
                  <c:v>30 - 40 TJ per day</c:v>
                </c:pt>
                <c:pt idx="4">
                  <c:v>40 - 50 TJ per day</c:v>
                </c:pt>
                <c:pt idx="5">
                  <c:v>&gt;50 TJ per day</c:v>
                </c:pt>
              </c:strCache>
            </c:strRef>
          </c:cat>
          <c:val>
            <c:numRef>
              <c:f>'Fig 2.3'!$I$33:$I$38</c:f>
              <c:numCache>
                <c:formatCode>General</c:formatCode>
                <c:ptCount val="6"/>
              </c:numCache>
            </c:numRef>
          </c:val>
        </c:ser>
        <c:ser>
          <c:idx val="3"/>
          <c:order val="3"/>
          <c:tx>
            <c:strRef>
              <c:f>'Fig 2.3'!$F$32</c:f>
              <c:strCache>
                <c:ptCount val="1"/>
                <c:pt idx="0">
                  <c:v>Per cent of daily average consumption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2.3'!$D$33:$D$38</c:f>
              <c:strCache>
                <c:ptCount val="6"/>
                <c:pt idx="0">
                  <c:v>&lt; 10 TJ per day</c:v>
                </c:pt>
                <c:pt idx="1">
                  <c:v>10-20 TJ per day</c:v>
                </c:pt>
                <c:pt idx="2">
                  <c:v>20 - 30 TJ per day</c:v>
                </c:pt>
                <c:pt idx="3">
                  <c:v>30 - 40 TJ per day</c:v>
                </c:pt>
                <c:pt idx="4">
                  <c:v>40 - 50 TJ per day</c:v>
                </c:pt>
                <c:pt idx="5">
                  <c:v>&gt;50 TJ per day</c:v>
                </c:pt>
              </c:strCache>
            </c:strRef>
          </c:cat>
          <c:val>
            <c:numRef>
              <c:f>'Fig 2.3'!$F$33:$F$38</c:f>
              <c:numCache>
                <c:formatCode>0%</c:formatCode>
                <c:ptCount val="6"/>
                <c:pt idx="0">
                  <c:v>0.17245207425874304</c:v>
                </c:pt>
                <c:pt idx="1">
                  <c:v>0.12837053844719076</c:v>
                </c:pt>
                <c:pt idx="2">
                  <c:v>0.19951343674292918</c:v>
                </c:pt>
                <c:pt idx="3">
                  <c:v>3.3380117398259759E-2</c:v>
                </c:pt>
                <c:pt idx="4">
                  <c:v>8.3282941977869035E-2</c:v>
                </c:pt>
                <c:pt idx="5">
                  <c:v>0.36206398076017843</c:v>
                </c:pt>
              </c:numCache>
            </c:numRef>
          </c:val>
        </c:ser>
        <c:dLbls>
          <c:showLegendKey val="0"/>
          <c:showVal val="0"/>
          <c:showCatName val="0"/>
          <c:showSerName val="0"/>
          <c:showPercent val="0"/>
          <c:showBubbleSize val="0"/>
        </c:dLbls>
        <c:gapWidth val="251"/>
        <c:overlap val="-27"/>
        <c:axId val="342231640"/>
        <c:axId val="342231248"/>
      </c:barChart>
      <c:catAx>
        <c:axId val="338131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131976"/>
        <c:crosses val="autoZero"/>
        <c:auto val="1"/>
        <c:lblAlgn val="ctr"/>
        <c:lblOffset val="100"/>
        <c:noMultiLvlLbl val="0"/>
      </c:catAx>
      <c:valAx>
        <c:axId val="338131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Number of delivery points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131584"/>
        <c:crosses val="autoZero"/>
        <c:crossBetween val="between"/>
      </c:valAx>
      <c:valAx>
        <c:axId val="342231248"/>
        <c:scaling>
          <c:orientation val="minMax"/>
          <c:max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Per cent of daily average consumption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2231640"/>
        <c:crosses val="max"/>
        <c:crossBetween val="between"/>
      </c:valAx>
      <c:catAx>
        <c:axId val="342231640"/>
        <c:scaling>
          <c:orientation val="minMax"/>
        </c:scaling>
        <c:delete val="1"/>
        <c:axPos val="b"/>
        <c:numFmt formatCode="General" sourceLinked="1"/>
        <c:majorTickMark val="none"/>
        <c:minorTickMark val="none"/>
        <c:tickLblPos val="nextTo"/>
        <c:crossAx val="342231248"/>
        <c:crosses val="autoZero"/>
        <c:auto val="1"/>
        <c:lblAlgn val="ctr"/>
        <c:lblOffset val="100"/>
        <c:noMultiLvlLbl val="0"/>
      </c:catAx>
      <c:spPr>
        <a:noFill/>
        <a:ln>
          <a:noFill/>
        </a:ln>
        <a:effectLst/>
      </c:spPr>
    </c:plotArea>
    <c:legend>
      <c:legendPos val="b"/>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08355512363202E-2"/>
          <c:y val="3.259259259259259E-2"/>
          <c:w val="0.90976134995748248"/>
          <c:h val="0.83724584426946635"/>
        </c:manualLayout>
      </c:layout>
      <c:barChart>
        <c:barDir val="col"/>
        <c:grouping val="percentStacked"/>
        <c:varyColors val="0"/>
        <c:ser>
          <c:idx val="1"/>
          <c:order val="0"/>
          <c:tx>
            <c:strRef>
              <c:f>'Fig 2.5'!$C$35</c:f>
              <c:strCache>
                <c:ptCount val="1"/>
                <c:pt idx="0">
                  <c:v>Gas</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2.5'!$D$33:$K$33</c:f>
              <c:numCache>
                <c:formatCode>General</c:formatCode>
                <c:ptCount val="8"/>
                <c:pt idx="0">
                  <c:v>2007</c:v>
                </c:pt>
                <c:pt idx="1">
                  <c:v>2008</c:v>
                </c:pt>
                <c:pt idx="2">
                  <c:v>2009</c:v>
                </c:pt>
                <c:pt idx="3">
                  <c:v>2010</c:v>
                </c:pt>
                <c:pt idx="4">
                  <c:v>2011</c:v>
                </c:pt>
                <c:pt idx="5">
                  <c:v>2012</c:v>
                </c:pt>
                <c:pt idx="6">
                  <c:v>2013</c:v>
                </c:pt>
                <c:pt idx="7">
                  <c:v>2014</c:v>
                </c:pt>
              </c:numCache>
            </c:numRef>
          </c:cat>
          <c:val>
            <c:numRef>
              <c:f>'Fig 2.5'!$D$35:$K$35</c:f>
              <c:numCache>
                <c:formatCode>0%</c:formatCode>
                <c:ptCount val="8"/>
                <c:pt idx="0">
                  <c:v>0.419867533616198</c:v>
                </c:pt>
                <c:pt idx="1">
                  <c:v>0.39954740332075228</c:v>
                </c:pt>
                <c:pt idx="2">
                  <c:v>0.44189960990480953</c:v>
                </c:pt>
                <c:pt idx="3">
                  <c:v>0.42982098052963064</c:v>
                </c:pt>
                <c:pt idx="4">
                  <c:v>0.41972851147977491</c:v>
                </c:pt>
                <c:pt idx="5">
                  <c:v>0.37172597731249807</c:v>
                </c:pt>
                <c:pt idx="6">
                  <c:v>0.34965976572714891</c:v>
                </c:pt>
                <c:pt idx="7">
                  <c:v>0.36709272097053725</c:v>
                </c:pt>
              </c:numCache>
            </c:numRef>
          </c:val>
        </c:ser>
        <c:ser>
          <c:idx val="0"/>
          <c:order val="1"/>
          <c:tx>
            <c:strRef>
              <c:f>'Fig 2.5'!$C$34</c:f>
              <c:strCache>
                <c:ptCount val="1"/>
                <c:pt idx="0">
                  <c:v>Coal</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2.5'!$D$33:$K$33</c:f>
              <c:numCache>
                <c:formatCode>General</c:formatCode>
                <c:ptCount val="8"/>
                <c:pt idx="0">
                  <c:v>2007</c:v>
                </c:pt>
                <c:pt idx="1">
                  <c:v>2008</c:v>
                </c:pt>
                <c:pt idx="2">
                  <c:v>2009</c:v>
                </c:pt>
                <c:pt idx="3">
                  <c:v>2010</c:v>
                </c:pt>
                <c:pt idx="4">
                  <c:v>2011</c:v>
                </c:pt>
                <c:pt idx="5">
                  <c:v>2012</c:v>
                </c:pt>
                <c:pt idx="6">
                  <c:v>2013</c:v>
                </c:pt>
                <c:pt idx="7">
                  <c:v>2014</c:v>
                </c:pt>
              </c:numCache>
            </c:numRef>
          </c:cat>
          <c:val>
            <c:numRef>
              <c:f>'Fig 2.5'!$D$34:$K$34</c:f>
              <c:numCache>
                <c:formatCode>0%</c:formatCode>
                <c:ptCount val="8"/>
                <c:pt idx="0">
                  <c:v>0.41636497194878735</c:v>
                </c:pt>
                <c:pt idx="1">
                  <c:v>0.43120009574988949</c:v>
                </c:pt>
                <c:pt idx="2">
                  <c:v>0.45604768427209019</c:v>
                </c:pt>
                <c:pt idx="3">
                  <c:v>0.48031240157965993</c:v>
                </c:pt>
                <c:pt idx="4">
                  <c:v>0.470414540262583</c:v>
                </c:pt>
                <c:pt idx="5">
                  <c:v>0.48808756178922019</c:v>
                </c:pt>
                <c:pt idx="6">
                  <c:v>0.50038202120315212</c:v>
                </c:pt>
                <c:pt idx="7">
                  <c:v>0.47969020797227035</c:v>
                </c:pt>
              </c:numCache>
            </c:numRef>
          </c:val>
        </c:ser>
        <c:ser>
          <c:idx val="2"/>
          <c:order val="2"/>
          <c:tx>
            <c:strRef>
              <c:f>'Fig 2.5'!$C$36</c:f>
              <c:strCache>
                <c:ptCount val="1"/>
                <c:pt idx="0">
                  <c:v>Renewable</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2.5'!$D$33:$K$33</c:f>
              <c:numCache>
                <c:formatCode>General</c:formatCode>
                <c:ptCount val="8"/>
                <c:pt idx="0">
                  <c:v>2007</c:v>
                </c:pt>
                <c:pt idx="1">
                  <c:v>2008</c:v>
                </c:pt>
                <c:pt idx="2">
                  <c:v>2009</c:v>
                </c:pt>
                <c:pt idx="3">
                  <c:v>2010</c:v>
                </c:pt>
                <c:pt idx="4">
                  <c:v>2011</c:v>
                </c:pt>
                <c:pt idx="5">
                  <c:v>2012</c:v>
                </c:pt>
                <c:pt idx="6">
                  <c:v>2013</c:v>
                </c:pt>
                <c:pt idx="7">
                  <c:v>2014</c:v>
                </c:pt>
              </c:numCache>
            </c:numRef>
          </c:cat>
          <c:val>
            <c:numRef>
              <c:f>'Fig 2.5'!$D$36:$K$36</c:f>
              <c:numCache>
                <c:formatCode>0%</c:formatCode>
                <c:ptCount val="8"/>
                <c:pt idx="0">
                  <c:v>5.0462280567137766E-2</c:v>
                </c:pt>
                <c:pt idx="1">
                  <c:v>4.5910056787817947E-2</c:v>
                </c:pt>
                <c:pt idx="2">
                  <c:v>4.6204162766695929E-2</c:v>
                </c:pt>
                <c:pt idx="3">
                  <c:v>4.4760045129130503E-2</c:v>
                </c:pt>
                <c:pt idx="4">
                  <c:v>7.1940773203242367E-2</c:v>
                </c:pt>
                <c:pt idx="5">
                  <c:v>8.0789371102099605E-2</c:v>
                </c:pt>
                <c:pt idx="6">
                  <c:v>8.7453339366418401E-2</c:v>
                </c:pt>
                <c:pt idx="7">
                  <c:v>9.2775129982668972E-2</c:v>
                </c:pt>
              </c:numCache>
            </c:numRef>
          </c:val>
        </c:ser>
        <c:ser>
          <c:idx val="3"/>
          <c:order val="3"/>
          <c:tx>
            <c:strRef>
              <c:f>'Fig 2.5'!$C$37</c:f>
              <c:strCache>
                <c:ptCount val="1"/>
                <c:pt idx="0">
                  <c:v>Gas/diesel</c:v>
                </c:pt>
              </c:strCache>
            </c:strRef>
          </c:tx>
          <c:spPr>
            <a:solidFill>
              <a:schemeClr val="accent4"/>
            </a:solidFill>
            <a:ln>
              <a:noFill/>
            </a:ln>
            <a:effectLst/>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2.5'!$D$33:$K$33</c:f>
              <c:numCache>
                <c:formatCode>General</c:formatCode>
                <c:ptCount val="8"/>
                <c:pt idx="0">
                  <c:v>2007</c:v>
                </c:pt>
                <c:pt idx="1">
                  <c:v>2008</c:v>
                </c:pt>
                <c:pt idx="2">
                  <c:v>2009</c:v>
                </c:pt>
                <c:pt idx="3">
                  <c:v>2010</c:v>
                </c:pt>
                <c:pt idx="4">
                  <c:v>2011</c:v>
                </c:pt>
                <c:pt idx="5">
                  <c:v>2012</c:v>
                </c:pt>
                <c:pt idx="6">
                  <c:v>2013</c:v>
                </c:pt>
                <c:pt idx="7">
                  <c:v>2014</c:v>
                </c:pt>
              </c:numCache>
            </c:numRef>
          </c:cat>
          <c:val>
            <c:numRef>
              <c:f>'Fig 2.5'!$D$37:$K$37</c:f>
              <c:numCache>
                <c:formatCode>0%</c:formatCode>
                <c:ptCount val="8"/>
                <c:pt idx="0">
                  <c:v>0</c:v>
                </c:pt>
                <c:pt idx="1">
                  <c:v>0</c:v>
                </c:pt>
                <c:pt idx="2">
                  <c:v>0</c:v>
                </c:pt>
                <c:pt idx="3">
                  <c:v>6.5802411237368306E-4</c:v>
                </c:pt>
                <c:pt idx="4">
                  <c:v>1.399599263740055E-3</c:v>
                </c:pt>
                <c:pt idx="5">
                  <c:v>2.3704407002232461E-2</c:v>
                </c:pt>
                <c:pt idx="6">
                  <c:v>3.7990753337180293E-2</c:v>
                </c:pt>
                <c:pt idx="7">
                  <c:v>5.1830589254766031E-2</c:v>
                </c:pt>
              </c:numCache>
            </c:numRef>
          </c:val>
        </c:ser>
        <c:ser>
          <c:idx val="4"/>
          <c:order val="4"/>
          <c:tx>
            <c:strRef>
              <c:f>'Fig 2.5'!$C$38</c:f>
              <c:strCache>
                <c:ptCount val="1"/>
                <c:pt idx="0">
                  <c:v>Coal/gas</c:v>
                </c:pt>
              </c:strCache>
            </c:strRef>
          </c:tx>
          <c:spPr>
            <a:solidFill>
              <a:schemeClr val="accent5"/>
            </a:solidFill>
            <a:ln>
              <a:noFill/>
            </a:ln>
            <a:effectLst/>
          </c:spPr>
          <c:invertIfNegative val="0"/>
          <c:dLbls>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2.5'!$D$33:$K$33</c:f>
              <c:numCache>
                <c:formatCode>General</c:formatCode>
                <c:ptCount val="8"/>
                <c:pt idx="0">
                  <c:v>2007</c:v>
                </c:pt>
                <c:pt idx="1">
                  <c:v>2008</c:v>
                </c:pt>
                <c:pt idx="2">
                  <c:v>2009</c:v>
                </c:pt>
                <c:pt idx="3">
                  <c:v>2010</c:v>
                </c:pt>
                <c:pt idx="4">
                  <c:v>2011</c:v>
                </c:pt>
                <c:pt idx="5">
                  <c:v>2012</c:v>
                </c:pt>
                <c:pt idx="6">
                  <c:v>2013</c:v>
                </c:pt>
                <c:pt idx="7">
                  <c:v>2014</c:v>
                </c:pt>
              </c:numCache>
            </c:numRef>
          </c:cat>
          <c:val>
            <c:numRef>
              <c:f>'Fig 2.5'!$D$38:$K$38</c:f>
              <c:numCache>
                <c:formatCode>0%</c:formatCode>
                <c:ptCount val="8"/>
                <c:pt idx="0">
                  <c:v>0.11262695903465983</c:v>
                </c:pt>
                <c:pt idx="1">
                  <c:v>0.12295895902679631</c:v>
                </c:pt>
                <c:pt idx="2">
                  <c:v>5.5753954274591032E-2</c:v>
                </c:pt>
                <c:pt idx="3">
                  <c:v>4.4406342691923166E-2</c:v>
                </c:pt>
                <c:pt idx="4">
                  <c:v>3.6192822362501313E-2</c:v>
                </c:pt>
                <c:pt idx="5">
                  <c:v>3.5370360693750262E-2</c:v>
                </c:pt>
                <c:pt idx="6">
                  <c:v>2.4228318031728674E-2</c:v>
                </c:pt>
                <c:pt idx="7">
                  <c:v>8.4488734835355284E-3</c:v>
                </c:pt>
              </c:numCache>
            </c:numRef>
          </c:val>
        </c:ser>
        <c:ser>
          <c:idx val="5"/>
          <c:order val="5"/>
          <c:tx>
            <c:strRef>
              <c:f>'Fig 2.5'!$C$39</c:f>
              <c:strCache>
                <c:ptCount val="1"/>
                <c:pt idx="0">
                  <c:v>Diesel</c:v>
                </c:pt>
              </c:strCache>
            </c:strRef>
          </c:tx>
          <c:spPr>
            <a:solidFill>
              <a:schemeClr val="accent6"/>
            </a:solidFill>
            <a:ln>
              <a:noFill/>
            </a:ln>
            <a:effectLst/>
          </c:spPr>
          <c:invertIfNegative val="0"/>
          <c:dLbls>
            <c:delete val="1"/>
          </c:dLbls>
          <c:cat>
            <c:numRef>
              <c:f>'Fig 2.5'!$D$33:$K$33</c:f>
              <c:numCache>
                <c:formatCode>General</c:formatCode>
                <c:ptCount val="8"/>
                <c:pt idx="0">
                  <c:v>2007</c:v>
                </c:pt>
                <c:pt idx="1">
                  <c:v>2008</c:v>
                </c:pt>
                <c:pt idx="2">
                  <c:v>2009</c:v>
                </c:pt>
                <c:pt idx="3">
                  <c:v>2010</c:v>
                </c:pt>
                <c:pt idx="4">
                  <c:v>2011</c:v>
                </c:pt>
                <c:pt idx="5">
                  <c:v>2012</c:v>
                </c:pt>
                <c:pt idx="6">
                  <c:v>2013</c:v>
                </c:pt>
                <c:pt idx="7">
                  <c:v>2014</c:v>
                </c:pt>
              </c:numCache>
            </c:numRef>
          </c:cat>
          <c:val>
            <c:numRef>
              <c:f>'Fig 2.5'!$D$39:$K$39</c:f>
              <c:numCache>
                <c:formatCode>0%</c:formatCode>
                <c:ptCount val="8"/>
                <c:pt idx="0">
                  <c:v>6.7825483321701783E-4</c:v>
                </c:pt>
                <c:pt idx="1">
                  <c:v>3.8348511474396653E-4</c:v>
                </c:pt>
                <c:pt idx="2">
                  <c:v>9.4588781813436849E-5</c:v>
                </c:pt>
                <c:pt idx="3">
                  <c:v>4.2205957282112527E-5</c:v>
                </c:pt>
                <c:pt idx="4">
                  <c:v>3.2375342815856598E-4</c:v>
                </c:pt>
                <c:pt idx="5">
                  <c:v>3.2232210019935597E-4</c:v>
                </c:pt>
                <c:pt idx="6">
                  <c:v>2.8580233437159409E-4</c:v>
                </c:pt>
                <c:pt idx="7">
                  <c:v>1.624783362218371E-4</c:v>
                </c:pt>
              </c:numCache>
            </c:numRef>
          </c:val>
        </c:ser>
        <c:dLbls>
          <c:dLblPos val="ctr"/>
          <c:showLegendKey val="0"/>
          <c:showVal val="1"/>
          <c:showCatName val="0"/>
          <c:showSerName val="0"/>
          <c:showPercent val="0"/>
          <c:showBubbleSize val="0"/>
        </c:dLbls>
        <c:gapWidth val="150"/>
        <c:overlap val="100"/>
        <c:axId val="341240280"/>
        <c:axId val="341239888"/>
      </c:barChart>
      <c:catAx>
        <c:axId val="341240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1239888"/>
        <c:crosses val="autoZero"/>
        <c:auto val="1"/>
        <c:lblAlgn val="ctr"/>
        <c:lblOffset val="100"/>
        <c:noMultiLvlLbl val="0"/>
      </c:catAx>
      <c:valAx>
        <c:axId val="341239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1240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165681917074159E-2"/>
          <c:y val="3.273809523809524E-2"/>
          <c:w val="0.9112002289191441"/>
          <c:h val="0.83651926321709791"/>
        </c:manualLayout>
      </c:layout>
      <c:barChart>
        <c:barDir val="col"/>
        <c:grouping val="clustered"/>
        <c:varyColors val="0"/>
        <c:ser>
          <c:idx val="0"/>
          <c:order val="0"/>
          <c:tx>
            <c:strRef>
              <c:f>'Fig 2.6'!$C$33</c:f>
              <c:strCache>
                <c:ptCount val="1"/>
                <c:pt idx="0">
                  <c:v>VIC</c:v>
                </c:pt>
              </c:strCache>
            </c:strRef>
          </c:tx>
          <c:spPr>
            <a:solidFill>
              <a:schemeClr val="accent3"/>
            </a:solidFill>
            <a:ln>
              <a:noFill/>
            </a:ln>
            <a:effectLst/>
          </c:spPr>
          <c:invertIfNegative val="0"/>
          <c:cat>
            <c:strRef>
              <c:f>'Fig 2.6'!$F$32:$J$32</c:f>
              <c:strCache>
                <c:ptCount val="5"/>
                <c:pt idx="0">
                  <c:v>2009-10</c:v>
                </c:pt>
                <c:pt idx="1">
                  <c:v>2010-11</c:v>
                </c:pt>
                <c:pt idx="2">
                  <c:v>2011-12</c:v>
                </c:pt>
                <c:pt idx="3">
                  <c:v>2012-13</c:v>
                </c:pt>
                <c:pt idx="4">
                  <c:v>2013-14</c:v>
                </c:pt>
              </c:strCache>
            </c:strRef>
          </c:cat>
          <c:val>
            <c:numRef>
              <c:f>'Fig 2.6'!$F$33:$J$33</c:f>
              <c:numCache>
                <c:formatCode>_(* #,##0.00_);_(* \(#,##0.00\);_(* "-"??_);_(@_)</c:formatCode>
                <c:ptCount val="5"/>
                <c:pt idx="0">
                  <c:v>56.606670947366531</c:v>
                </c:pt>
                <c:pt idx="1">
                  <c:v>57.199400479616308</c:v>
                </c:pt>
                <c:pt idx="2">
                  <c:v>56.439951402472865</c:v>
                </c:pt>
                <c:pt idx="3">
                  <c:v>56.90568223323271</c:v>
                </c:pt>
                <c:pt idx="4">
                  <c:v>57.39774520856821</c:v>
                </c:pt>
              </c:numCache>
            </c:numRef>
          </c:val>
        </c:ser>
        <c:ser>
          <c:idx val="2"/>
          <c:order val="1"/>
          <c:tx>
            <c:strRef>
              <c:f>'Fig 2.6'!$C$35</c:f>
              <c:strCache>
                <c:ptCount val="1"/>
                <c:pt idx="0">
                  <c:v>SA</c:v>
                </c:pt>
              </c:strCache>
            </c:strRef>
          </c:tx>
          <c:spPr>
            <a:solidFill>
              <a:schemeClr val="accent5"/>
            </a:solidFill>
            <a:ln>
              <a:noFill/>
            </a:ln>
            <a:effectLst/>
          </c:spPr>
          <c:invertIfNegative val="0"/>
          <c:cat>
            <c:strRef>
              <c:f>'Fig 2.6'!$F$32:$J$32</c:f>
              <c:strCache>
                <c:ptCount val="5"/>
                <c:pt idx="0">
                  <c:v>2009-10</c:v>
                </c:pt>
                <c:pt idx="1">
                  <c:v>2010-11</c:v>
                </c:pt>
                <c:pt idx="2">
                  <c:v>2011-12</c:v>
                </c:pt>
                <c:pt idx="3">
                  <c:v>2012-13</c:v>
                </c:pt>
                <c:pt idx="4">
                  <c:v>2013-14</c:v>
                </c:pt>
              </c:strCache>
            </c:strRef>
          </c:cat>
          <c:val>
            <c:numRef>
              <c:f>'Fig 2.6'!$F$35:$J$35</c:f>
              <c:numCache>
                <c:formatCode>_(* #,##0.00_);_(* \(#,##0.00\);_(* "-"??_);_(@_)</c:formatCode>
                <c:ptCount val="5"/>
                <c:pt idx="0">
                  <c:v>28.157402240407965</c:v>
                </c:pt>
                <c:pt idx="1">
                  <c:v>27.510890322580646</c:v>
                </c:pt>
                <c:pt idx="2">
                  <c:v>29.579781741605665</c:v>
                </c:pt>
                <c:pt idx="3">
                  <c:v>29.268276501661301</c:v>
                </c:pt>
                <c:pt idx="4">
                  <c:v>30.441418005610814</c:v>
                </c:pt>
              </c:numCache>
            </c:numRef>
          </c:val>
        </c:ser>
        <c:ser>
          <c:idx val="1"/>
          <c:order val="2"/>
          <c:tx>
            <c:strRef>
              <c:f>'Fig 2.6'!$C$34</c:f>
              <c:strCache>
                <c:ptCount val="1"/>
                <c:pt idx="0">
                  <c:v>NSW</c:v>
                </c:pt>
              </c:strCache>
            </c:strRef>
          </c:tx>
          <c:spPr>
            <a:solidFill>
              <a:schemeClr val="accent2">
                <a:lumMod val="50000"/>
              </a:schemeClr>
            </a:solidFill>
            <a:ln>
              <a:noFill/>
            </a:ln>
            <a:effectLst/>
          </c:spPr>
          <c:invertIfNegative val="0"/>
          <c:cat>
            <c:strRef>
              <c:f>'Fig 2.6'!$F$32:$J$32</c:f>
              <c:strCache>
                <c:ptCount val="5"/>
                <c:pt idx="0">
                  <c:v>2009-10</c:v>
                </c:pt>
                <c:pt idx="1">
                  <c:v>2010-11</c:v>
                </c:pt>
                <c:pt idx="2">
                  <c:v>2011-12</c:v>
                </c:pt>
                <c:pt idx="3">
                  <c:v>2012-13</c:v>
                </c:pt>
                <c:pt idx="4">
                  <c:v>2013-14</c:v>
                </c:pt>
              </c:strCache>
            </c:strRef>
          </c:cat>
          <c:val>
            <c:numRef>
              <c:f>'Fig 2.6'!$F$34:$J$34</c:f>
              <c:numCache>
                <c:formatCode>_(* #,##0.00_);_(* \(#,##0.00\);_(* "-"??_);_(@_)</c:formatCode>
                <c:ptCount val="5"/>
                <c:pt idx="0">
                  <c:v>20.316092689650329</c:v>
                </c:pt>
                <c:pt idx="1">
                  <c:v>20.755241762943946</c:v>
                </c:pt>
                <c:pt idx="2">
                  <c:v>21.043879922341237</c:v>
                </c:pt>
                <c:pt idx="3">
                  <c:v>21.126941251363824</c:v>
                </c:pt>
                <c:pt idx="4">
                  <c:v>19.863313698837032</c:v>
                </c:pt>
              </c:numCache>
            </c:numRef>
          </c:val>
        </c:ser>
        <c:ser>
          <c:idx val="3"/>
          <c:order val="3"/>
          <c:tx>
            <c:strRef>
              <c:f>'Fig 2.6'!$C$36</c:f>
              <c:strCache>
                <c:ptCount val="1"/>
                <c:pt idx="0">
                  <c:v>WA</c:v>
                </c:pt>
              </c:strCache>
            </c:strRef>
          </c:tx>
          <c:spPr>
            <a:solidFill>
              <a:schemeClr val="accent2"/>
            </a:solidFill>
            <a:ln>
              <a:noFill/>
            </a:ln>
            <a:effectLst/>
          </c:spPr>
          <c:invertIfNegative val="0"/>
          <c:cat>
            <c:strRef>
              <c:f>'Fig 2.6'!$F$32:$J$32</c:f>
              <c:strCache>
                <c:ptCount val="5"/>
                <c:pt idx="0">
                  <c:v>2009-10</c:v>
                </c:pt>
                <c:pt idx="1">
                  <c:v>2010-11</c:v>
                </c:pt>
                <c:pt idx="2">
                  <c:v>2011-12</c:v>
                </c:pt>
                <c:pt idx="3">
                  <c:v>2012-13</c:v>
                </c:pt>
                <c:pt idx="4">
                  <c:v>2013-14</c:v>
                </c:pt>
              </c:strCache>
            </c:strRef>
          </c:cat>
          <c:val>
            <c:numRef>
              <c:f>'Fig 2.6'!$F$36:$J$36</c:f>
              <c:numCache>
                <c:formatCode>_(* #,##0.00_);_(* \(#,##0.00\);_(* "-"??_);_(@_)</c:formatCode>
                <c:ptCount val="5"/>
                <c:pt idx="0">
                  <c:v>16.417738267259661</c:v>
                </c:pt>
                <c:pt idx="1">
                  <c:v>16.330943827563683</c:v>
                </c:pt>
                <c:pt idx="2">
                  <c:v>16.157233525823742</c:v>
                </c:pt>
                <c:pt idx="3">
                  <c:v>16.140761739754083</c:v>
                </c:pt>
                <c:pt idx="4">
                  <c:v>15.692142216910666</c:v>
                </c:pt>
              </c:numCache>
            </c:numRef>
          </c:val>
        </c:ser>
        <c:ser>
          <c:idx val="4"/>
          <c:order val="4"/>
          <c:tx>
            <c:strRef>
              <c:f>'Fig 2.6'!$C$37</c:f>
              <c:strCache>
                <c:ptCount val="1"/>
                <c:pt idx="0">
                  <c:v>QLD</c:v>
                </c:pt>
              </c:strCache>
            </c:strRef>
          </c:tx>
          <c:spPr>
            <a:solidFill>
              <a:schemeClr val="accent6"/>
            </a:solidFill>
            <a:ln>
              <a:noFill/>
            </a:ln>
            <a:effectLst/>
          </c:spPr>
          <c:invertIfNegative val="0"/>
          <c:cat>
            <c:strRef>
              <c:f>'Fig 2.6'!$F$32:$J$32</c:f>
              <c:strCache>
                <c:ptCount val="5"/>
                <c:pt idx="0">
                  <c:v>2009-10</c:v>
                </c:pt>
                <c:pt idx="1">
                  <c:v>2010-11</c:v>
                </c:pt>
                <c:pt idx="2">
                  <c:v>2011-12</c:v>
                </c:pt>
                <c:pt idx="3">
                  <c:v>2012-13</c:v>
                </c:pt>
                <c:pt idx="4">
                  <c:v>2013-14</c:v>
                </c:pt>
              </c:strCache>
            </c:strRef>
          </c:cat>
          <c:val>
            <c:numRef>
              <c:f>'Fig 2.6'!$F$37:$J$37</c:f>
              <c:numCache>
                <c:formatCode>_(* #,##0.00_);_(* \(#,##0.00\);_(* "-"??_);_(@_)</c:formatCode>
                <c:ptCount val="5"/>
                <c:pt idx="0">
                  <c:v>14.317284823531196</c:v>
                </c:pt>
                <c:pt idx="1">
                  <c:v>15.261719167111586</c:v>
                </c:pt>
                <c:pt idx="2">
                  <c:v>15.168443938892933</c:v>
                </c:pt>
                <c:pt idx="3">
                  <c:v>15.488071219116687</c:v>
                </c:pt>
                <c:pt idx="4">
                  <c:v>14.679162790697674</c:v>
                </c:pt>
              </c:numCache>
            </c:numRef>
          </c:val>
        </c:ser>
        <c:ser>
          <c:idx val="5"/>
          <c:order val="5"/>
          <c:tx>
            <c:strRef>
              <c:f>'Fig 2.6'!$C$38</c:f>
              <c:strCache>
                <c:ptCount val="1"/>
                <c:pt idx="0">
                  <c:v>TAS</c:v>
                </c:pt>
              </c:strCache>
            </c:strRef>
          </c:tx>
          <c:spPr>
            <a:solidFill>
              <a:schemeClr val="tx1"/>
            </a:solidFill>
            <a:ln>
              <a:noFill/>
            </a:ln>
            <a:effectLst/>
          </c:spPr>
          <c:invertIfNegative val="0"/>
          <c:cat>
            <c:strRef>
              <c:f>'Fig 2.6'!$F$32:$J$32</c:f>
              <c:strCache>
                <c:ptCount val="5"/>
                <c:pt idx="0">
                  <c:v>2009-10</c:v>
                </c:pt>
                <c:pt idx="1">
                  <c:v>2010-11</c:v>
                </c:pt>
                <c:pt idx="2">
                  <c:v>2011-12</c:v>
                </c:pt>
                <c:pt idx="3">
                  <c:v>2012-13</c:v>
                </c:pt>
                <c:pt idx="4">
                  <c:v>2013-14</c:v>
                </c:pt>
              </c:strCache>
            </c:strRef>
          </c:cat>
          <c:val>
            <c:numRef>
              <c:f>'Fig 2.6'!$F$38:$J$38</c:f>
              <c:numCache>
                <c:formatCode>_(* #,##0.00_);_(* \(#,##0.00\);_(* "-"??_);_(@_)</c:formatCode>
                <c:ptCount val="5"/>
                <c:pt idx="0">
                  <c:v>12.825631941548659</c:v>
                </c:pt>
                <c:pt idx="1">
                  <c:v>10.869565217391305</c:v>
                </c:pt>
                <c:pt idx="2">
                  <c:v>10.648611505827011</c:v>
                </c:pt>
                <c:pt idx="3">
                  <c:v>10.536470777028757</c:v>
                </c:pt>
                <c:pt idx="4">
                  <c:v>9.9504950495049513</c:v>
                </c:pt>
              </c:numCache>
            </c:numRef>
          </c:val>
        </c:ser>
        <c:dLbls>
          <c:showLegendKey val="0"/>
          <c:showVal val="0"/>
          <c:showCatName val="0"/>
          <c:showSerName val="0"/>
          <c:showPercent val="0"/>
          <c:showBubbleSize val="0"/>
        </c:dLbls>
        <c:gapWidth val="150"/>
        <c:axId val="342924088"/>
        <c:axId val="255004352"/>
      </c:barChart>
      <c:catAx>
        <c:axId val="342924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5004352"/>
        <c:crosses val="autoZero"/>
        <c:auto val="1"/>
        <c:lblAlgn val="ctr"/>
        <c:lblOffset val="100"/>
        <c:noMultiLvlLbl val="0"/>
      </c:catAx>
      <c:valAx>
        <c:axId val="255004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GJ</a:t>
                </a:r>
                <a:r>
                  <a:rPr lang="en-AU" baseline="0"/>
                  <a:t> per connection</a:t>
                </a:r>
                <a:endParaRPr lang="en-AU"/>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2924088"/>
        <c:crosses val="autoZero"/>
        <c:crossBetween val="between"/>
      </c:valAx>
      <c:spPr>
        <a:noFill/>
        <a:ln>
          <a:noFill/>
        </a:ln>
        <a:effectLst/>
      </c:spPr>
    </c:plotArea>
    <c:legend>
      <c:legendPos val="b"/>
      <c:layout>
        <c:manualLayout>
          <c:xMode val="edge"/>
          <c:yMode val="edge"/>
          <c:x val="0.19900642206958172"/>
          <c:y val="0.93318256450820358"/>
          <c:w val="0.60955201876361209"/>
          <c:h val="4.85525953091480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93105915359355"/>
          <c:y val="3.2958801498127341E-2"/>
          <c:w val="0.80742850011518186"/>
          <c:h val="0.69140032606056401"/>
        </c:manualLayout>
      </c:layout>
      <c:barChart>
        <c:barDir val="col"/>
        <c:grouping val="stacked"/>
        <c:varyColors val="0"/>
        <c:ser>
          <c:idx val="2"/>
          <c:order val="0"/>
          <c:tx>
            <c:strRef>
              <c:f>'Fig 2.7'!$D$33</c:f>
              <c:strCache>
                <c:ptCount val="1"/>
                <c:pt idx="0">
                  <c:v>WA</c:v>
                </c:pt>
              </c:strCache>
            </c:strRef>
          </c:tx>
          <c:spPr>
            <a:solidFill>
              <a:schemeClr val="accent2"/>
            </a:solidFill>
            <a:ln>
              <a:noFill/>
            </a:ln>
            <a:effectLst/>
          </c:spPr>
          <c:invertIfNegative val="0"/>
          <c:cat>
            <c:strRef>
              <c:f>'Fig 2.7'!$E$32:$P$32</c:f>
              <c:strCache>
                <c:ptCount val="12"/>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strCache>
            </c:strRef>
          </c:cat>
          <c:val>
            <c:numRef>
              <c:f>'Fig 2.7'!$E$33:$P$33</c:f>
              <c:numCache>
                <c:formatCode>_-* #,##0_-;\-* #,##0_-;_-* "-"??_-;_-@_-</c:formatCode>
                <c:ptCount val="12"/>
                <c:pt idx="0">
                  <c:v>936</c:v>
                </c:pt>
                <c:pt idx="1">
                  <c:v>975</c:v>
                </c:pt>
                <c:pt idx="2">
                  <c:v>1046</c:v>
                </c:pt>
                <c:pt idx="3">
                  <c:v>1143</c:v>
                </c:pt>
                <c:pt idx="4">
                  <c:v>1235</c:v>
                </c:pt>
                <c:pt idx="5">
                  <c:v>1313.8819199999998</c:v>
                </c:pt>
                <c:pt idx="6">
                  <c:v>1379.6864399999999</c:v>
                </c:pt>
                <c:pt idx="7">
                  <c:v>1283.3245218181819</c:v>
                </c:pt>
                <c:pt idx="8">
                  <c:v>1558.3060290909091</c:v>
                </c:pt>
                <c:pt idx="9">
                  <c:v>1603.9747054545453</c:v>
                </c:pt>
                <c:pt idx="10">
                  <c:v>1632</c:v>
                </c:pt>
              </c:numCache>
            </c:numRef>
          </c:val>
        </c:ser>
        <c:ser>
          <c:idx val="5"/>
          <c:order val="1"/>
          <c:tx>
            <c:strRef>
              <c:f>'Fig 2.7'!$D$34</c:f>
              <c:strCache>
                <c:ptCount val="1"/>
                <c:pt idx="0">
                  <c:v>Vic</c:v>
                </c:pt>
              </c:strCache>
            </c:strRef>
          </c:tx>
          <c:spPr>
            <a:solidFill>
              <a:schemeClr val="accent3"/>
            </a:solidFill>
            <a:ln>
              <a:noFill/>
            </a:ln>
            <a:effectLst/>
          </c:spPr>
          <c:invertIfNegative val="0"/>
          <c:cat>
            <c:strRef>
              <c:f>'Fig 2.7'!$E$32:$P$32</c:f>
              <c:strCache>
                <c:ptCount val="12"/>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strCache>
            </c:strRef>
          </c:cat>
          <c:val>
            <c:numRef>
              <c:f>'Fig 2.7'!$E$34:$P$34</c:f>
              <c:numCache>
                <c:formatCode>_-* #,##0_-;\-* #,##0_-;_-* "-"??_-;_-@_-</c:formatCode>
                <c:ptCount val="12"/>
                <c:pt idx="0">
                  <c:v>317</c:v>
                </c:pt>
                <c:pt idx="1">
                  <c:v>360</c:v>
                </c:pt>
                <c:pt idx="2">
                  <c:v>380</c:v>
                </c:pt>
                <c:pt idx="3">
                  <c:v>313</c:v>
                </c:pt>
                <c:pt idx="4">
                  <c:v>274</c:v>
                </c:pt>
                <c:pt idx="5">
                  <c:v>363.44054012681255</c:v>
                </c:pt>
                <c:pt idx="6">
                  <c:v>421.25873890077014</c:v>
                </c:pt>
                <c:pt idx="7">
                  <c:v>401.00719187682165</c:v>
                </c:pt>
                <c:pt idx="8">
                  <c:v>440.67276094887387</c:v>
                </c:pt>
                <c:pt idx="9">
                  <c:v>412.01410761026835</c:v>
                </c:pt>
              </c:numCache>
            </c:numRef>
          </c:val>
        </c:ser>
        <c:ser>
          <c:idx val="3"/>
          <c:order val="2"/>
          <c:tx>
            <c:strRef>
              <c:f>'Fig 2.7'!$D$35</c:f>
              <c:strCache>
                <c:ptCount val="1"/>
                <c:pt idx="0">
                  <c:v>SA</c:v>
                </c:pt>
              </c:strCache>
            </c:strRef>
          </c:tx>
          <c:spPr>
            <a:solidFill>
              <a:schemeClr val="accent5"/>
            </a:solidFill>
            <a:ln>
              <a:noFill/>
            </a:ln>
            <a:effectLst/>
          </c:spPr>
          <c:invertIfNegative val="0"/>
          <c:cat>
            <c:strRef>
              <c:f>'Fig 2.7'!$E$32:$P$32</c:f>
              <c:strCache>
                <c:ptCount val="12"/>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strCache>
            </c:strRef>
          </c:cat>
          <c:val>
            <c:numRef>
              <c:f>'Fig 2.7'!$E$35:$P$35</c:f>
              <c:numCache>
                <c:formatCode>_-* #,##0_-;\-* #,##0_-;_-* "-"??_-;_-@_-</c:formatCode>
                <c:ptCount val="12"/>
                <c:pt idx="0">
                  <c:v>154</c:v>
                </c:pt>
                <c:pt idx="1">
                  <c:v>144</c:v>
                </c:pt>
                <c:pt idx="2">
                  <c:v>141</c:v>
                </c:pt>
                <c:pt idx="3">
                  <c:v>78</c:v>
                </c:pt>
                <c:pt idx="4">
                  <c:v>134</c:v>
                </c:pt>
                <c:pt idx="5">
                  <c:v>58.541594041443162</c:v>
                </c:pt>
                <c:pt idx="6">
                  <c:v>53.752470440261881</c:v>
                </c:pt>
                <c:pt idx="7">
                  <c:v>58.531758321991255</c:v>
                </c:pt>
                <c:pt idx="8">
                  <c:v>75.795492861417316</c:v>
                </c:pt>
                <c:pt idx="9">
                  <c:v>65.849647644457093</c:v>
                </c:pt>
              </c:numCache>
            </c:numRef>
          </c:val>
        </c:ser>
        <c:ser>
          <c:idx val="1"/>
          <c:order val="3"/>
          <c:tx>
            <c:strRef>
              <c:f>'Fig 2.7'!$D$36</c:f>
              <c:strCache>
                <c:ptCount val="1"/>
                <c:pt idx="0">
                  <c:v>Qld</c:v>
                </c:pt>
              </c:strCache>
            </c:strRef>
          </c:tx>
          <c:spPr>
            <a:solidFill>
              <a:schemeClr val="accent6"/>
            </a:solidFill>
            <a:ln>
              <a:noFill/>
            </a:ln>
            <a:effectLst/>
          </c:spPr>
          <c:invertIfNegative val="0"/>
          <c:cat>
            <c:strRef>
              <c:f>'Fig 2.7'!$E$32:$P$32</c:f>
              <c:strCache>
                <c:ptCount val="12"/>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strCache>
            </c:strRef>
          </c:cat>
          <c:val>
            <c:numRef>
              <c:f>'Fig 2.7'!$E$36:$P$36</c:f>
              <c:numCache>
                <c:formatCode>_-* #,##0_-;\-* #,##0_-;_-* "-"??_-;_-@_-</c:formatCode>
                <c:ptCount val="12"/>
                <c:pt idx="0">
                  <c:v>71</c:v>
                </c:pt>
                <c:pt idx="1">
                  <c:v>88</c:v>
                </c:pt>
                <c:pt idx="2">
                  <c:v>112</c:v>
                </c:pt>
                <c:pt idx="3">
                  <c:v>157</c:v>
                </c:pt>
                <c:pt idx="4">
                  <c:v>177</c:v>
                </c:pt>
                <c:pt idx="5">
                  <c:v>299.43833584000004</c:v>
                </c:pt>
                <c:pt idx="6">
                  <c:v>321.89599980999998</c:v>
                </c:pt>
                <c:pt idx="7">
                  <c:v>336.26011583500008</c:v>
                </c:pt>
                <c:pt idx="8">
                  <c:v>311.816785455</c:v>
                </c:pt>
                <c:pt idx="9">
                  <c:v>342.01110378531251</c:v>
                </c:pt>
              </c:numCache>
            </c:numRef>
          </c:val>
        </c:ser>
        <c:ser>
          <c:idx val="4"/>
          <c:order val="4"/>
          <c:tx>
            <c:strRef>
              <c:f>'Fig 2.7'!$D$37</c:f>
              <c:strCache>
                <c:ptCount val="1"/>
                <c:pt idx="0">
                  <c:v>NT</c:v>
                </c:pt>
              </c:strCache>
            </c:strRef>
          </c:tx>
          <c:spPr>
            <a:solidFill>
              <a:schemeClr val="accent4"/>
            </a:solidFill>
            <a:ln>
              <a:noFill/>
            </a:ln>
            <a:effectLst/>
          </c:spPr>
          <c:invertIfNegative val="0"/>
          <c:cat>
            <c:strRef>
              <c:f>'Fig 2.7'!$E$32:$P$32</c:f>
              <c:strCache>
                <c:ptCount val="12"/>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strCache>
            </c:strRef>
          </c:cat>
          <c:val>
            <c:numRef>
              <c:f>'Fig 2.7'!$E$37:$P$37</c:f>
              <c:numCache>
                <c:formatCode>_-* #,##0_-;\-* #,##0_-;_-* "-"??_-;_-@_-</c:formatCode>
                <c:ptCount val="12"/>
                <c:pt idx="0">
                  <c:v>23</c:v>
                </c:pt>
                <c:pt idx="1">
                  <c:v>22</c:v>
                </c:pt>
                <c:pt idx="2">
                  <c:v>22</c:v>
                </c:pt>
                <c:pt idx="3">
                  <c:v>22</c:v>
                </c:pt>
                <c:pt idx="4">
                  <c:v>22</c:v>
                </c:pt>
                <c:pt idx="5">
                  <c:v>20.471506761229318</c:v>
                </c:pt>
                <c:pt idx="6">
                  <c:v>24.263920378250596</c:v>
                </c:pt>
                <c:pt idx="7">
                  <c:v>26.679119999999998</c:v>
                </c:pt>
                <c:pt idx="8">
                  <c:v>26.42352</c:v>
                </c:pt>
                <c:pt idx="9">
                  <c:v>26.748159999999999</c:v>
                </c:pt>
              </c:numCache>
            </c:numRef>
          </c:val>
        </c:ser>
        <c:ser>
          <c:idx val="0"/>
          <c:order val="5"/>
          <c:tx>
            <c:strRef>
              <c:f>'Fig 2.7'!$D$39</c:f>
              <c:strCache>
                <c:ptCount val="1"/>
                <c:pt idx="0">
                  <c:v>Rest of Australia (actual)</c:v>
                </c:pt>
              </c:strCache>
            </c:strRef>
          </c:tx>
          <c:spPr>
            <a:solidFill>
              <a:schemeClr val="bg1">
                <a:lumMod val="75000"/>
              </a:schemeClr>
            </a:solidFill>
            <a:ln>
              <a:noFill/>
            </a:ln>
            <a:effectLst/>
          </c:spPr>
          <c:invertIfNegative val="0"/>
          <c:cat>
            <c:strRef>
              <c:f>'Fig 2.7'!$E$32:$P$32</c:f>
              <c:strCache>
                <c:ptCount val="12"/>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strCache>
            </c:strRef>
          </c:cat>
          <c:val>
            <c:numRef>
              <c:f>'Fig 2.7'!$E$39:$P$39</c:f>
              <c:numCache>
                <c:formatCode>_-* #,##0_-;\-* #,##0_-;_-* "-"??_-;_-@_-</c:formatCode>
                <c:ptCount val="12"/>
                <c:pt idx="10">
                  <c:v>977.52</c:v>
                </c:pt>
              </c:numCache>
            </c:numRef>
          </c:val>
        </c:ser>
        <c:ser>
          <c:idx val="6"/>
          <c:order val="6"/>
          <c:tx>
            <c:strRef>
              <c:f>'Fig 2.7'!$D$40</c:f>
              <c:strCache>
                <c:ptCount val="1"/>
                <c:pt idx="0">
                  <c:v>WA (OCE forecast)</c:v>
                </c:pt>
              </c:strCache>
            </c:strRef>
          </c:tx>
          <c:spPr>
            <a:solidFill>
              <a:schemeClr val="accent2">
                <a:lumMod val="75000"/>
              </a:schemeClr>
            </a:solidFill>
            <a:ln>
              <a:noFill/>
            </a:ln>
            <a:effectLst/>
          </c:spPr>
          <c:invertIfNegative val="0"/>
          <c:cat>
            <c:strRef>
              <c:f>'Fig 2.7'!$E$32:$P$32</c:f>
              <c:strCache>
                <c:ptCount val="12"/>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strCache>
            </c:strRef>
          </c:cat>
          <c:val>
            <c:numRef>
              <c:f>'Fig 2.7'!$E$40:$P$40</c:f>
              <c:numCache>
                <c:formatCode>_-* #,##0_-;\-* #,##0_-;_-* "-"??_-;_-@_-</c:formatCode>
                <c:ptCount val="12"/>
                <c:pt idx="10">
                  <c:v>0</c:v>
                </c:pt>
                <c:pt idx="11">
                  <c:v>1767.038</c:v>
                </c:pt>
              </c:numCache>
            </c:numRef>
          </c:val>
        </c:ser>
        <c:ser>
          <c:idx val="7"/>
          <c:order val="7"/>
          <c:tx>
            <c:strRef>
              <c:f>'Fig 2.7'!$D$41</c:f>
              <c:strCache>
                <c:ptCount val="1"/>
                <c:pt idx="0">
                  <c:v>Rest of Australia (OCE forecast)</c:v>
                </c:pt>
              </c:strCache>
            </c:strRef>
          </c:tx>
          <c:spPr>
            <a:solidFill>
              <a:schemeClr val="bg1">
                <a:lumMod val="50000"/>
              </a:schemeClr>
            </a:solidFill>
            <a:ln>
              <a:noFill/>
            </a:ln>
            <a:effectLst/>
          </c:spPr>
          <c:invertIfNegative val="0"/>
          <c:cat>
            <c:strRef>
              <c:f>'Fig 2.7'!$E$32:$P$32</c:f>
              <c:strCache>
                <c:ptCount val="12"/>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strCache>
            </c:strRef>
          </c:cat>
          <c:val>
            <c:numRef>
              <c:f>'Fig 2.7'!$E$41:$P$41</c:f>
              <c:numCache>
                <c:formatCode>_-* #,##0_-;\-* #,##0_-;_-* "-"??_-;_-@_-</c:formatCode>
                <c:ptCount val="12"/>
                <c:pt idx="11" formatCode="General">
                  <c:v>1418.5719999999999</c:v>
                </c:pt>
              </c:numCache>
            </c:numRef>
          </c:val>
        </c:ser>
        <c:dLbls>
          <c:showLegendKey val="0"/>
          <c:showVal val="0"/>
          <c:showCatName val="0"/>
          <c:showSerName val="0"/>
          <c:showPercent val="0"/>
          <c:showBubbleSize val="0"/>
        </c:dLbls>
        <c:gapWidth val="150"/>
        <c:overlap val="100"/>
        <c:axId val="342232032"/>
        <c:axId val="343720160"/>
      </c:barChart>
      <c:lineChart>
        <c:grouping val="standard"/>
        <c:varyColors val="0"/>
        <c:ser>
          <c:idx val="9"/>
          <c:order val="8"/>
          <c:tx>
            <c:strRef>
              <c:f>'Fig 2.7'!$D$42</c:f>
              <c:strCache>
                <c:ptCount val="1"/>
                <c:pt idx="0">
                  <c:v>WA share of total (RHS)</c:v>
                </c:pt>
              </c:strCache>
            </c:strRef>
          </c:tx>
          <c:spPr>
            <a:ln w="28575" cap="rnd">
              <a:solidFill>
                <a:schemeClr val="accent1"/>
              </a:solidFill>
              <a:round/>
            </a:ln>
            <a:effectLst/>
          </c:spPr>
          <c:marker>
            <c:symbol val="none"/>
          </c:marker>
          <c:cat>
            <c:strRef>
              <c:f>'Fig 2.7'!$E$32:$P$32</c:f>
              <c:strCache>
                <c:ptCount val="12"/>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strCache>
            </c:strRef>
          </c:cat>
          <c:val>
            <c:numRef>
              <c:f>'Fig 2.7'!$E$42:$P$42</c:f>
              <c:numCache>
                <c:formatCode>0%</c:formatCode>
                <c:ptCount val="12"/>
                <c:pt idx="0">
                  <c:v>0.62027833001988075</c:v>
                </c:pt>
                <c:pt idx="1">
                  <c:v>0.6097560975609756</c:v>
                </c:pt>
                <c:pt idx="2">
                  <c:v>0.61133839859731154</c:v>
                </c:pt>
                <c:pt idx="3">
                  <c:v>0.66530849825378346</c:v>
                </c:pt>
                <c:pt idx="4">
                  <c:v>0.66865186789388198</c:v>
                </c:pt>
                <c:pt idx="5">
                  <c:v>0.63715145938884521</c:v>
                </c:pt>
                <c:pt idx="6">
                  <c:v>0.62494081589908412</c:v>
                </c:pt>
                <c:pt idx="7">
                  <c:v>0.60756319486316657</c:v>
                </c:pt>
                <c:pt idx="8">
                  <c:v>0.64419832439707569</c:v>
                </c:pt>
                <c:pt idx="9">
                  <c:v>0.65312117966822936</c:v>
                </c:pt>
                <c:pt idx="10">
                  <c:v>0.6254023728501793</c:v>
                </c:pt>
                <c:pt idx="11">
                  <c:v>0.55469376351781929</c:v>
                </c:pt>
              </c:numCache>
            </c:numRef>
          </c:val>
          <c:smooth val="0"/>
        </c:ser>
        <c:dLbls>
          <c:showLegendKey val="0"/>
          <c:showVal val="0"/>
          <c:showCatName val="0"/>
          <c:showSerName val="0"/>
          <c:showPercent val="0"/>
          <c:showBubbleSize val="0"/>
        </c:dLbls>
        <c:marker val="1"/>
        <c:smooth val="0"/>
        <c:axId val="343720944"/>
        <c:axId val="343720552"/>
      </c:lineChart>
      <c:catAx>
        <c:axId val="34223203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3720160"/>
        <c:crosses val="autoZero"/>
        <c:auto val="1"/>
        <c:lblAlgn val="ctr"/>
        <c:lblOffset val="100"/>
        <c:noMultiLvlLbl val="0"/>
      </c:catAx>
      <c:valAx>
        <c:axId val="343720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PJ per annum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2232032"/>
        <c:crosses val="autoZero"/>
        <c:crossBetween val="between"/>
      </c:valAx>
      <c:valAx>
        <c:axId val="343720552"/>
        <c:scaling>
          <c:orientation val="minMax"/>
          <c:max val="0.70000000000000007"/>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3720944"/>
        <c:crosses val="max"/>
        <c:crossBetween val="between"/>
      </c:valAx>
      <c:catAx>
        <c:axId val="343720944"/>
        <c:scaling>
          <c:orientation val="minMax"/>
        </c:scaling>
        <c:delete val="1"/>
        <c:axPos val="b"/>
        <c:numFmt formatCode="General" sourceLinked="1"/>
        <c:majorTickMark val="none"/>
        <c:minorTickMark val="none"/>
        <c:tickLblPos val="nextTo"/>
        <c:crossAx val="3437205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1765813304751E-2"/>
          <c:y val="3.2628843056432717E-2"/>
          <c:w val="0.89831553778290807"/>
          <c:h val="0.73830274320592637"/>
        </c:manualLayout>
      </c:layout>
      <c:barChart>
        <c:barDir val="col"/>
        <c:grouping val="stacked"/>
        <c:varyColors val="0"/>
        <c:ser>
          <c:idx val="0"/>
          <c:order val="0"/>
          <c:tx>
            <c:strRef>
              <c:f>'Fig 2.8'!$D$33</c:f>
              <c:strCache>
                <c:ptCount val="1"/>
                <c:pt idx="0">
                  <c:v>Woodside</c:v>
                </c:pt>
              </c:strCache>
            </c:strRef>
          </c:tx>
          <c:spPr>
            <a:solidFill>
              <a:schemeClr val="accent1"/>
            </a:solidFill>
            <a:ln w="25400">
              <a:noFill/>
            </a:ln>
            <a:effectLst/>
          </c:spPr>
          <c:invertIfNegative val="0"/>
          <c:cat>
            <c:strRef>
              <c:f>'Fig 2.8'!$E$32:$Z$32</c:f>
              <c:strCache>
                <c:ptCount val="22"/>
                <c:pt idx="0">
                  <c:v>Q1 2010</c:v>
                </c:pt>
                <c:pt idx="1">
                  <c:v>Q2 2010</c:v>
                </c:pt>
                <c:pt idx="2">
                  <c:v>Q3 2010</c:v>
                </c:pt>
                <c:pt idx="3">
                  <c:v>Q4 2010</c:v>
                </c:pt>
                <c:pt idx="4">
                  <c:v>Q1 2011</c:v>
                </c:pt>
                <c:pt idx="5">
                  <c:v>Q2 2011</c:v>
                </c:pt>
                <c:pt idx="6">
                  <c:v>Q3 2011</c:v>
                </c:pt>
                <c:pt idx="7">
                  <c:v>Q4 2011</c:v>
                </c:pt>
                <c:pt idx="8">
                  <c:v>Q1 2012</c:v>
                </c:pt>
                <c:pt idx="9">
                  <c:v>Q2 2012</c:v>
                </c:pt>
                <c:pt idx="10">
                  <c:v>Q3 2012</c:v>
                </c:pt>
                <c:pt idx="11">
                  <c:v>Q4 2012</c:v>
                </c:pt>
                <c:pt idx="12">
                  <c:v>Q1 2013</c:v>
                </c:pt>
                <c:pt idx="13">
                  <c:v>Q2 2013</c:v>
                </c:pt>
                <c:pt idx="14">
                  <c:v>Q3 2013</c:v>
                </c:pt>
                <c:pt idx="15">
                  <c:v>Q4 2013</c:v>
                </c:pt>
                <c:pt idx="16">
                  <c:v>Q1 2014</c:v>
                </c:pt>
                <c:pt idx="17">
                  <c:v>Q2 2014</c:v>
                </c:pt>
                <c:pt idx="18">
                  <c:v>Q3 2014</c:v>
                </c:pt>
                <c:pt idx="19">
                  <c:v>Q1 2015</c:v>
                </c:pt>
                <c:pt idx="20">
                  <c:v>Q2 2015</c:v>
                </c:pt>
                <c:pt idx="21">
                  <c:v>Q3 2015</c:v>
                </c:pt>
              </c:strCache>
            </c:strRef>
          </c:cat>
          <c:val>
            <c:numRef>
              <c:f>'Fig 2.8'!$E$33:$Z$33</c:f>
              <c:numCache>
                <c:formatCode>0%</c:formatCode>
                <c:ptCount val="22"/>
                <c:pt idx="0">
                  <c:v>0.23944441311981193</c:v>
                </c:pt>
                <c:pt idx="1">
                  <c:v>0.24386658785430271</c:v>
                </c:pt>
                <c:pt idx="2">
                  <c:v>0.24166738300568613</c:v>
                </c:pt>
                <c:pt idx="3">
                  <c:v>0.24796341947897496</c:v>
                </c:pt>
                <c:pt idx="4">
                  <c:v>0.25079980847071887</c:v>
                </c:pt>
                <c:pt idx="5">
                  <c:v>0.25233794386220115</c:v>
                </c:pt>
                <c:pt idx="6">
                  <c:v>0.24568458403254181</c:v>
                </c:pt>
                <c:pt idx="7">
                  <c:v>0.24563475578144531</c:v>
                </c:pt>
                <c:pt idx="8">
                  <c:v>0.22614559202121587</c:v>
                </c:pt>
                <c:pt idx="9">
                  <c:v>0.22841071167741089</c:v>
                </c:pt>
                <c:pt idx="10">
                  <c:v>0.22863129744321739</c:v>
                </c:pt>
                <c:pt idx="11">
                  <c:v>0.24909715617582881</c:v>
                </c:pt>
                <c:pt idx="12">
                  <c:v>0.23174062791799149</c:v>
                </c:pt>
                <c:pt idx="13">
                  <c:v>0.23474129694643772</c:v>
                </c:pt>
                <c:pt idx="14">
                  <c:v>0.21395270879111136</c:v>
                </c:pt>
                <c:pt idx="15">
                  <c:v>0.20010711308111165</c:v>
                </c:pt>
                <c:pt idx="16">
                  <c:v>0.21682601937152704</c:v>
                </c:pt>
                <c:pt idx="17">
                  <c:v>0.22144472264299767</c:v>
                </c:pt>
                <c:pt idx="18">
                  <c:v>0.21107799930155555</c:v>
                </c:pt>
                <c:pt idx="19">
                  <c:v>0.21252809502828343</c:v>
                </c:pt>
                <c:pt idx="20">
                  <c:v>0.23235741981686145</c:v>
                </c:pt>
                <c:pt idx="21">
                  <c:v>0.21912224490390012</c:v>
                </c:pt>
              </c:numCache>
            </c:numRef>
          </c:val>
        </c:ser>
        <c:ser>
          <c:idx val="1"/>
          <c:order val="1"/>
          <c:tx>
            <c:strRef>
              <c:f>'Fig 2.8'!$D$34</c:f>
              <c:strCache>
                <c:ptCount val="1"/>
                <c:pt idx="0">
                  <c:v>Quadrant Energy (Apache Energy)</c:v>
                </c:pt>
              </c:strCache>
            </c:strRef>
          </c:tx>
          <c:spPr>
            <a:solidFill>
              <a:schemeClr val="accent2"/>
            </a:solidFill>
            <a:ln w="25400">
              <a:noFill/>
            </a:ln>
            <a:effectLst/>
          </c:spPr>
          <c:invertIfNegative val="0"/>
          <c:cat>
            <c:strRef>
              <c:f>'Fig 2.8'!$E$32:$Z$32</c:f>
              <c:strCache>
                <c:ptCount val="22"/>
                <c:pt idx="0">
                  <c:v>Q1 2010</c:v>
                </c:pt>
                <c:pt idx="1">
                  <c:v>Q2 2010</c:v>
                </c:pt>
                <c:pt idx="2">
                  <c:v>Q3 2010</c:v>
                </c:pt>
                <c:pt idx="3">
                  <c:v>Q4 2010</c:v>
                </c:pt>
                <c:pt idx="4">
                  <c:v>Q1 2011</c:v>
                </c:pt>
                <c:pt idx="5">
                  <c:v>Q2 2011</c:v>
                </c:pt>
                <c:pt idx="6">
                  <c:v>Q3 2011</c:v>
                </c:pt>
                <c:pt idx="7">
                  <c:v>Q4 2011</c:v>
                </c:pt>
                <c:pt idx="8">
                  <c:v>Q1 2012</c:v>
                </c:pt>
                <c:pt idx="9">
                  <c:v>Q2 2012</c:v>
                </c:pt>
                <c:pt idx="10">
                  <c:v>Q3 2012</c:v>
                </c:pt>
                <c:pt idx="11">
                  <c:v>Q4 2012</c:v>
                </c:pt>
                <c:pt idx="12">
                  <c:v>Q1 2013</c:v>
                </c:pt>
                <c:pt idx="13">
                  <c:v>Q2 2013</c:v>
                </c:pt>
                <c:pt idx="14">
                  <c:v>Q3 2013</c:v>
                </c:pt>
                <c:pt idx="15">
                  <c:v>Q4 2013</c:v>
                </c:pt>
                <c:pt idx="16">
                  <c:v>Q1 2014</c:v>
                </c:pt>
                <c:pt idx="17">
                  <c:v>Q2 2014</c:v>
                </c:pt>
                <c:pt idx="18">
                  <c:v>Q3 2014</c:v>
                </c:pt>
                <c:pt idx="19">
                  <c:v>Q1 2015</c:v>
                </c:pt>
                <c:pt idx="20">
                  <c:v>Q2 2015</c:v>
                </c:pt>
                <c:pt idx="21">
                  <c:v>Q3 2015</c:v>
                </c:pt>
              </c:strCache>
            </c:strRef>
          </c:cat>
          <c:val>
            <c:numRef>
              <c:f>'Fig 2.8'!$E$34:$Z$34</c:f>
              <c:numCache>
                <c:formatCode>0%</c:formatCode>
                <c:ptCount val="22"/>
                <c:pt idx="0">
                  <c:v>0.22372325985523717</c:v>
                </c:pt>
                <c:pt idx="1">
                  <c:v>0.22441025577276558</c:v>
                </c:pt>
                <c:pt idx="2">
                  <c:v>0.21272505950375753</c:v>
                </c:pt>
                <c:pt idx="3">
                  <c:v>0.21689490517434939</c:v>
                </c:pt>
                <c:pt idx="4">
                  <c:v>0.20678205179345394</c:v>
                </c:pt>
                <c:pt idx="5">
                  <c:v>0.20853820816687441</c:v>
                </c:pt>
                <c:pt idx="6">
                  <c:v>0.20597989234155209</c:v>
                </c:pt>
                <c:pt idx="7">
                  <c:v>0.21291422857024903</c:v>
                </c:pt>
                <c:pt idx="8">
                  <c:v>0.24187129546893499</c:v>
                </c:pt>
                <c:pt idx="9">
                  <c:v>0.23925742890440954</c:v>
                </c:pt>
                <c:pt idx="10">
                  <c:v>0.23123057953491513</c:v>
                </c:pt>
                <c:pt idx="11">
                  <c:v>0.1874642517799591</c:v>
                </c:pt>
                <c:pt idx="12">
                  <c:v>0.23722685656421966</c:v>
                </c:pt>
                <c:pt idx="13">
                  <c:v>0.23586774452026774</c:v>
                </c:pt>
                <c:pt idx="14">
                  <c:v>0.20692634308406344</c:v>
                </c:pt>
                <c:pt idx="15">
                  <c:v>0.25498877706544859</c:v>
                </c:pt>
                <c:pt idx="16">
                  <c:v>0.23121833457833066</c:v>
                </c:pt>
                <c:pt idx="17">
                  <c:v>0.21454332895683725</c:v>
                </c:pt>
                <c:pt idx="18">
                  <c:v>0.23664767126435732</c:v>
                </c:pt>
                <c:pt idx="19">
                  <c:v>0.23857460283737</c:v>
                </c:pt>
                <c:pt idx="20">
                  <c:v>0.1691077341529901</c:v>
                </c:pt>
                <c:pt idx="21">
                  <c:v>0.18707807367676005</c:v>
                </c:pt>
              </c:numCache>
            </c:numRef>
          </c:val>
        </c:ser>
        <c:ser>
          <c:idx val="2"/>
          <c:order val="2"/>
          <c:tx>
            <c:strRef>
              <c:f>'Fig 2.8'!$D$35</c:f>
              <c:strCache>
                <c:ptCount val="1"/>
                <c:pt idx="0">
                  <c:v>BHP Billiton</c:v>
                </c:pt>
              </c:strCache>
            </c:strRef>
          </c:tx>
          <c:spPr>
            <a:solidFill>
              <a:schemeClr val="accent3"/>
            </a:solidFill>
            <a:ln w="25400">
              <a:noFill/>
            </a:ln>
            <a:effectLst/>
          </c:spPr>
          <c:invertIfNegative val="0"/>
          <c:cat>
            <c:strRef>
              <c:f>'Fig 2.8'!$E$32:$Z$32</c:f>
              <c:strCache>
                <c:ptCount val="22"/>
                <c:pt idx="0">
                  <c:v>Q1 2010</c:v>
                </c:pt>
                <c:pt idx="1">
                  <c:v>Q2 2010</c:v>
                </c:pt>
                <c:pt idx="2">
                  <c:v>Q3 2010</c:v>
                </c:pt>
                <c:pt idx="3">
                  <c:v>Q4 2010</c:v>
                </c:pt>
                <c:pt idx="4">
                  <c:v>Q1 2011</c:v>
                </c:pt>
                <c:pt idx="5">
                  <c:v>Q2 2011</c:v>
                </c:pt>
                <c:pt idx="6">
                  <c:v>Q3 2011</c:v>
                </c:pt>
                <c:pt idx="7">
                  <c:v>Q4 2011</c:v>
                </c:pt>
                <c:pt idx="8">
                  <c:v>Q1 2012</c:v>
                </c:pt>
                <c:pt idx="9">
                  <c:v>Q2 2012</c:v>
                </c:pt>
                <c:pt idx="10">
                  <c:v>Q3 2012</c:v>
                </c:pt>
                <c:pt idx="11">
                  <c:v>Q4 2012</c:v>
                </c:pt>
                <c:pt idx="12">
                  <c:v>Q1 2013</c:v>
                </c:pt>
                <c:pt idx="13">
                  <c:v>Q2 2013</c:v>
                </c:pt>
                <c:pt idx="14">
                  <c:v>Q3 2013</c:v>
                </c:pt>
                <c:pt idx="15">
                  <c:v>Q4 2013</c:v>
                </c:pt>
                <c:pt idx="16">
                  <c:v>Q1 2014</c:v>
                </c:pt>
                <c:pt idx="17">
                  <c:v>Q2 2014</c:v>
                </c:pt>
                <c:pt idx="18">
                  <c:v>Q3 2014</c:v>
                </c:pt>
                <c:pt idx="19">
                  <c:v>Q1 2015</c:v>
                </c:pt>
                <c:pt idx="20">
                  <c:v>Q2 2015</c:v>
                </c:pt>
                <c:pt idx="21">
                  <c:v>Q3 2015</c:v>
                </c:pt>
              </c:strCache>
            </c:strRef>
          </c:cat>
          <c:val>
            <c:numRef>
              <c:f>'Fig 2.8'!$E$35:$Z$35</c:f>
              <c:numCache>
                <c:formatCode>0%</c:formatCode>
                <c:ptCount val="22"/>
                <c:pt idx="0">
                  <c:v>6.3796747148655394E-2</c:v>
                </c:pt>
                <c:pt idx="1">
                  <c:v>6.4082908658097792E-2</c:v>
                </c:pt>
                <c:pt idx="2">
                  <c:v>6.6007721869076122E-2</c:v>
                </c:pt>
                <c:pt idx="3">
                  <c:v>6.3715676298768287E-2</c:v>
                </c:pt>
                <c:pt idx="4">
                  <c:v>6.6822239690059307E-2</c:v>
                </c:pt>
                <c:pt idx="5">
                  <c:v>6.3347080088724778E-2</c:v>
                </c:pt>
                <c:pt idx="6">
                  <c:v>6.7230299309441605E-2</c:v>
                </c:pt>
                <c:pt idx="7">
                  <c:v>6.3117312303497305E-2</c:v>
                </c:pt>
                <c:pt idx="8">
                  <c:v>5.0676188752881796E-2</c:v>
                </c:pt>
                <c:pt idx="9">
                  <c:v>5.263347897699934E-2</c:v>
                </c:pt>
                <c:pt idx="10">
                  <c:v>5.3854038569835165E-2</c:v>
                </c:pt>
                <c:pt idx="11">
                  <c:v>5.6397244331130185E-2</c:v>
                </c:pt>
                <c:pt idx="12">
                  <c:v>5.1659924790021142E-2</c:v>
                </c:pt>
                <c:pt idx="13">
                  <c:v>5.368834772142602E-2</c:v>
                </c:pt>
                <c:pt idx="14">
                  <c:v>0.11599957292594974</c:v>
                </c:pt>
                <c:pt idx="15">
                  <c:v>0.14507833258836089</c:v>
                </c:pt>
                <c:pt idx="16">
                  <c:v>0.14464196758254144</c:v>
                </c:pt>
                <c:pt idx="17">
                  <c:v>0.15742701804641313</c:v>
                </c:pt>
                <c:pt idx="18">
                  <c:v>0.14575284342771608</c:v>
                </c:pt>
                <c:pt idx="19">
                  <c:v>0.1512607864744365</c:v>
                </c:pt>
                <c:pt idx="20">
                  <c:v>0.18419560803100182</c:v>
                </c:pt>
                <c:pt idx="21">
                  <c:v>0.17556392370441776</c:v>
                </c:pt>
              </c:numCache>
            </c:numRef>
          </c:val>
        </c:ser>
        <c:ser>
          <c:idx val="3"/>
          <c:order val="3"/>
          <c:tx>
            <c:strRef>
              <c:f>'Fig 2.8'!$D$36</c:f>
              <c:strCache>
                <c:ptCount val="1"/>
                <c:pt idx="0">
                  <c:v>Santos</c:v>
                </c:pt>
              </c:strCache>
            </c:strRef>
          </c:tx>
          <c:spPr>
            <a:solidFill>
              <a:schemeClr val="accent4"/>
            </a:solidFill>
            <a:ln w="25400">
              <a:noFill/>
            </a:ln>
            <a:effectLst/>
          </c:spPr>
          <c:invertIfNegative val="0"/>
          <c:cat>
            <c:strRef>
              <c:f>'Fig 2.8'!$E$32:$Z$32</c:f>
              <c:strCache>
                <c:ptCount val="22"/>
                <c:pt idx="0">
                  <c:v>Q1 2010</c:v>
                </c:pt>
                <c:pt idx="1">
                  <c:v>Q2 2010</c:v>
                </c:pt>
                <c:pt idx="2">
                  <c:v>Q3 2010</c:v>
                </c:pt>
                <c:pt idx="3">
                  <c:v>Q4 2010</c:v>
                </c:pt>
                <c:pt idx="4">
                  <c:v>Q1 2011</c:v>
                </c:pt>
                <c:pt idx="5">
                  <c:v>Q2 2011</c:v>
                </c:pt>
                <c:pt idx="6">
                  <c:v>Q3 2011</c:v>
                </c:pt>
                <c:pt idx="7">
                  <c:v>Q4 2011</c:v>
                </c:pt>
                <c:pt idx="8">
                  <c:v>Q1 2012</c:v>
                </c:pt>
                <c:pt idx="9">
                  <c:v>Q2 2012</c:v>
                </c:pt>
                <c:pt idx="10">
                  <c:v>Q3 2012</c:v>
                </c:pt>
                <c:pt idx="11">
                  <c:v>Q4 2012</c:v>
                </c:pt>
                <c:pt idx="12">
                  <c:v>Q1 2013</c:v>
                </c:pt>
                <c:pt idx="13">
                  <c:v>Q2 2013</c:v>
                </c:pt>
                <c:pt idx="14">
                  <c:v>Q3 2013</c:v>
                </c:pt>
                <c:pt idx="15">
                  <c:v>Q4 2013</c:v>
                </c:pt>
                <c:pt idx="16">
                  <c:v>Q1 2014</c:v>
                </c:pt>
                <c:pt idx="17">
                  <c:v>Q2 2014</c:v>
                </c:pt>
                <c:pt idx="18">
                  <c:v>Q3 2014</c:v>
                </c:pt>
                <c:pt idx="19">
                  <c:v>Q1 2015</c:v>
                </c:pt>
                <c:pt idx="20">
                  <c:v>Q2 2015</c:v>
                </c:pt>
                <c:pt idx="21">
                  <c:v>Q3 2015</c:v>
                </c:pt>
              </c:strCache>
            </c:strRef>
          </c:cat>
          <c:val>
            <c:numRef>
              <c:f>'Fig 2.8'!$E$36:$Z$36</c:f>
              <c:numCache>
                <c:formatCode>0%</c:formatCode>
                <c:ptCount val="22"/>
                <c:pt idx="0">
                  <c:v>0.14028063313983774</c:v>
                </c:pt>
                <c:pt idx="1">
                  <c:v>0.13284432889108172</c:v>
                </c:pt>
                <c:pt idx="2">
                  <c:v>0.13724042581281362</c:v>
                </c:pt>
                <c:pt idx="3">
                  <c:v>0.13001951171053858</c:v>
                </c:pt>
                <c:pt idx="4">
                  <c:v>0.12204942821584212</c:v>
                </c:pt>
                <c:pt idx="5">
                  <c:v>0.13483219315144296</c:v>
                </c:pt>
                <c:pt idx="6">
                  <c:v>0.13267751180614956</c:v>
                </c:pt>
                <c:pt idx="7">
                  <c:v>0.14029834200730643</c:v>
                </c:pt>
                <c:pt idx="8">
                  <c:v>0.18873459750151897</c:v>
                </c:pt>
                <c:pt idx="9">
                  <c:v>0.18026991963762035</c:v>
                </c:pt>
                <c:pt idx="10">
                  <c:v>0.18390338622850205</c:v>
                </c:pt>
                <c:pt idx="11">
                  <c:v>0.18819216791533985</c:v>
                </c:pt>
                <c:pt idx="12">
                  <c:v>0.19137480928169939</c:v>
                </c:pt>
                <c:pt idx="13">
                  <c:v>0.1787607087300308</c:v>
                </c:pt>
                <c:pt idx="14">
                  <c:v>0.16303658983296707</c:v>
                </c:pt>
                <c:pt idx="15">
                  <c:v>0.17031185441221533</c:v>
                </c:pt>
                <c:pt idx="16">
                  <c:v>0.16041541225790024</c:v>
                </c:pt>
                <c:pt idx="17">
                  <c:v>0.12999869958745183</c:v>
                </c:pt>
                <c:pt idx="18">
                  <c:v>0.1541349305594347</c:v>
                </c:pt>
                <c:pt idx="19">
                  <c:v>0.14634535809931123</c:v>
                </c:pt>
                <c:pt idx="20">
                  <c:v>0.15327777752703414</c:v>
                </c:pt>
                <c:pt idx="21">
                  <c:v>0.14509341360857272</c:v>
                </c:pt>
              </c:numCache>
            </c:numRef>
          </c:val>
        </c:ser>
        <c:ser>
          <c:idx val="4"/>
          <c:order val="4"/>
          <c:tx>
            <c:strRef>
              <c:f>'Fig 2.8'!$D$37</c:f>
              <c:strCache>
                <c:ptCount val="1"/>
                <c:pt idx="0">
                  <c:v>Chevron</c:v>
                </c:pt>
              </c:strCache>
            </c:strRef>
          </c:tx>
          <c:spPr>
            <a:solidFill>
              <a:schemeClr val="accent5"/>
            </a:solidFill>
            <a:ln w="25400">
              <a:noFill/>
            </a:ln>
            <a:effectLst/>
          </c:spPr>
          <c:invertIfNegative val="0"/>
          <c:cat>
            <c:strRef>
              <c:f>'Fig 2.8'!$E$32:$Z$32</c:f>
              <c:strCache>
                <c:ptCount val="22"/>
                <c:pt idx="0">
                  <c:v>Q1 2010</c:v>
                </c:pt>
                <c:pt idx="1">
                  <c:v>Q2 2010</c:v>
                </c:pt>
                <c:pt idx="2">
                  <c:v>Q3 2010</c:v>
                </c:pt>
                <c:pt idx="3">
                  <c:v>Q4 2010</c:v>
                </c:pt>
                <c:pt idx="4">
                  <c:v>Q1 2011</c:v>
                </c:pt>
                <c:pt idx="5">
                  <c:v>Q2 2011</c:v>
                </c:pt>
                <c:pt idx="6">
                  <c:v>Q3 2011</c:v>
                </c:pt>
                <c:pt idx="7">
                  <c:v>Q4 2011</c:v>
                </c:pt>
                <c:pt idx="8">
                  <c:v>Q1 2012</c:v>
                </c:pt>
                <c:pt idx="9">
                  <c:v>Q2 2012</c:v>
                </c:pt>
                <c:pt idx="10">
                  <c:v>Q3 2012</c:v>
                </c:pt>
                <c:pt idx="11">
                  <c:v>Q4 2012</c:v>
                </c:pt>
                <c:pt idx="12">
                  <c:v>Q1 2013</c:v>
                </c:pt>
                <c:pt idx="13">
                  <c:v>Q2 2013</c:v>
                </c:pt>
                <c:pt idx="14">
                  <c:v>Q3 2013</c:v>
                </c:pt>
                <c:pt idx="15">
                  <c:v>Q4 2013</c:v>
                </c:pt>
                <c:pt idx="16">
                  <c:v>Q1 2014</c:v>
                </c:pt>
                <c:pt idx="17">
                  <c:v>Q2 2014</c:v>
                </c:pt>
                <c:pt idx="18">
                  <c:v>Q3 2014</c:v>
                </c:pt>
                <c:pt idx="19">
                  <c:v>Q1 2015</c:v>
                </c:pt>
                <c:pt idx="20">
                  <c:v>Q2 2015</c:v>
                </c:pt>
                <c:pt idx="21">
                  <c:v>Q3 2015</c:v>
                </c:pt>
              </c:strCache>
            </c:strRef>
          </c:cat>
          <c:val>
            <c:numRef>
              <c:f>'Fig 2.8'!$E$37:$Z$37</c:f>
              <c:numCache>
                <c:formatCode>0%</c:formatCode>
                <c:ptCount val="22"/>
                <c:pt idx="0">
                  <c:v>9.8951571583487288E-2</c:v>
                </c:pt>
                <c:pt idx="1">
                  <c:v>0.10006553127620071</c:v>
                </c:pt>
                <c:pt idx="2">
                  <c:v>0.10116494706416436</c:v>
                </c:pt>
                <c:pt idx="3">
                  <c:v>0.10059175448746335</c:v>
                </c:pt>
                <c:pt idx="4">
                  <c:v>0.10364424409684357</c:v>
                </c:pt>
                <c:pt idx="5">
                  <c:v>0.10117246535080283</c:v>
                </c:pt>
                <c:pt idx="6">
                  <c:v>0.10294685161543284</c:v>
                </c:pt>
                <c:pt idx="7">
                  <c:v>9.964708140851497E-2</c:v>
                </c:pt>
                <c:pt idx="8">
                  <c:v>8.5795334979373417E-2</c:v>
                </c:pt>
                <c:pt idx="9">
                  <c:v>8.7814235413798777E-2</c:v>
                </c:pt>
                <c:pt idx="10">
                  <c:v>8.8834656256516403E-2</c:v>
                </c:pt>
                <c:pt idx="11">
                  <c:v>9.4964973267650146E-2</c:v>
                </c:pt>
                <c:pt idx="12">
                  <c:v>8.7701994962501875E-2</c:v>
                </c:pt>
                <c:pt idx="13">
                  <c:v>8.9925007105553637E-2</c:v>
                </c:pt>
                <c:pt idx="14">
                  <c:v>8.697690797731393E-2</c:v>
                </c:pt>
                <c:pt idx="15">
                  <c:v>6.9862349485501768E-2</c:v>
                </c:pt>
                <c:pt idx="16">
                  <c:v>7.7344484397629851E-2</c:v>
                </c:pt>
                <c:pt idx="17">
                  <c:v>8.2764181162889069E-2</c:v>
                </c:pt>
                <c:pt idx="18">
                  <c:v>7.6133075944676581E-2</c:v>
                </c:pt>
                <c:pt idx="19">
                  <c:v>7.7903829349862203E-2</c:v>
                </c:pt>
                <c:pt idx="20">
                  <c:v>8.4946809058007125E-2</c:v>
                </c:pt>
                <c:pt idx="21">
                  <c:v>8.2683595379713301E-2</c:v>
                </c:pt>
              </c:numCache>
            </c:numRef>
          </c:val>
        </c:ser>
        <c:ser>
          <c:idx val="5"/>
          <c:order val="5"/>
          <c:tx>
            <c:strRef>
              <c:f>'Fig 2.8'!$D$38</c:f>
              <c:strCache>
                <c:ptCount val="1"/>
                <c:pt idx="0">
                  <c:v>BP Australia</c:v>
                </c:pt>
              </c:strCache>
            </c:strRef>
          </c:tx>
          <c:spPr>
            <a:solidFill>
              <a:schemeClr val="accent6"/>
            </a:solidFill>
            <a:ln w="25400">
              <a:noFill/>
            </a:ln>
            <a:effectLst/>
          </c:spPr>
          <c:invertIfNegative val="0"/>
          <c:cat>
            <c:strRef>
              <c:f>'Fig 2.8'!$E$32:$Z$32</c:f>
              <c:strCache>
                <c:ptCount val="22"/>
                <c:pt idx="0">
                  <c:v>Q1 2010</c:v>
                </c:pt>
                <c:pt idx="1">
                  <c:v>Q2 2010</c:v>
                </c:pt>
                <c:pt idx="2">
                  <c:v>Q3 2010</c:v>
                </c:pt>
                <c:pt idx="3">
                  <c:v>Q4 2010</c:v>
                </c:pt>
                <c:pt idx="4">
                  <c:v>Q1 2011</c:v>
                </c:pt>
                <c:pt idx="5">
                  <c:v>Q2 2011</c:v>
                </c:pt>
                <c:pt idx="6">
                  <c:v>Q3 2011</c:v>
                </c:pt>
                <c:pt idx="7">
                  <c:v>Q4 2011</c:v>
                </c:pt>
                <c:pt idx="8">
                  <c:v>Q1 2012</c:v>
                </c:pt>
                <c:pt idx="9">
                  <c:v>Q2 2012</c:v>
                </c:pt>
                <c:pt idx="10">
                  <c:v>Q3 2012</c:v>
                </c:pt>
                <c:pt idx="11">
                  <c:v>Q4 2012</c:v>
                </c:pt>
                <c:pt idx="12">
                  <c:v>Q1 2013</c:v>
                </c:pt>
                <c:pt idx="13">
                  <c:v>Q2 2013</c:v>
                </c:pt>
                <c:pt idx="14">
                  <c:v>Q3 2013</c:v>
                </c:pt>
                <c:pt idx="15">
                  <c:v>Q4 2013</c:v>
                </c:pt>
                <c:pt idx="16">
                  <c:v>Q1 2014</c:v>
                </c:pt>
                <c:pt idx="17">
                  <c:v>Q2 2014</c:v>
                </c:pt>
                <c:pt idx="18">
                  <c:v>Q3 2014</c:v>
                </c:pt>
                <c:pt idx="19">
                  <c:v>Q1 2015</c:v>
                </c:pt>
                <c:pt idx="20">
                  <c:v>Q2 2015</c:v>
                </c:pt>
                <c:pt idx="21">
                  <c:v>Q3 2015</c:v>
                </c:pt>
              </c:strCache>
            </c:strRef>
          </c:cat>
          <c:val>
            <c:numRef>
              <c:f>'Fig 2.8'!$E$38:$Z$38</c:f>
              <c:numCache>
                <c:formatCode>0%</c:formatCode>
                <c:ptCount val="22"/>
                <c:pt idx="0">
                  <c:v>9.8951571583487288E-2</c:v>
                </c:pt>
                <c:pt idx="1">
                  <c:v>0.10006553127620071</c:v>
                </c:pt>
                <c:pt idx="2">
                  <c:v>0.10116494706416436</c:v>
                </c:pt>
                <c:pt idx="3">
                  <c:v>0.10059175448746335</c:v>
                </c:pt>
                <c:pt idx="4">
                  <c:v>0.10364424409684357</c:v>
                </c:pt>
                <c:pt idx="5">
                  <c:v>0.10117246535080283</c:v>
                </c:pt>
                <c:pt idx="6">
                  <c:v>0.10294685161543284</c:v>
                </c:pt>
                <c:pt idx="7">
                  <c:v>9.964708140851497E-2</c:v>
                </c:pt>
                <c:pt idx="8">
                  <c:v>8.5795334979373417E-2</c:v>
                </c:pt>
                <c:pt idx="9">
                  <c:v>8.7814235413798777E-2</c:v>
                </c:pt>
                <c:pt idx="10">
                  <c:v>8.8834656256516403E-2</c:v>
                </c:pt>
                <c:pt idx="11">
                  <c:v>9.4964973267650146E-2</c:v>
                </c:pt>
                <c:pt idx="12">
                  <c:v>8.7701994962501875E-2</c:v>
                </c:pt>
                <c:pt idx="13">
                  <c:v>8.9925007105553637E-2</c:v>
                </c:pt>
                <c:pt idx="14">
                  <c:v>8.697690797731393E-2</c:v>
                </c:pt>
                <c:pt idx="15">
                  <c:v>6.9862349485501768E-2</c:v>
                </c:pt>
                <c:pt idx="16">
                  <c:v>7.7344484397629851E-2</c:v>
                </c:pt>
                <c:pt idx="17">
                  <c:v>8.2764181162889069E-2</c:v>
                </c:pt>
                <c:pt idx="18">
                  <c:v>7.6133075944676581E-2</c:v>
                </c:pt>
                <c:pt idx="19">
                  <c:v>7.7903829349862203E-2</c:v>
                </c:pt>
                <c:pt idx="20">
                  <c:v>8.4946809058007125E-2</c:v>
                </c:pt>
                <c:pt idx="21">
                  <c:v>8.2683595379713301E-2</c:v>
                </c:pt>
              </c:numCache>
            </c:numRef>
          </c:val>
        </c:ser>
        <c:ser>
          <c:idx val="6"/>
          <c:order val="6"/>
          <c:tx>
            <c:strRef>
              <c:f>'Fig 2.8'!$D$39</c:f>
              <c:strCache>
                <c:ptCount val="1"/>
                <c:pt idx="0">
                  <c:v>Shell Australia</c:v>
                </c:pt>
              </c:strCache>
            </c:strRef>
          </c:tx>
          <c:spPr>
            <a:solidFill>
              <a:srgbClr val="949CA1"/>
            </a:solidFill>
            <a:ln w="25400">
              <a:noFill/>
            </a:ln>
            <a:effectLst/>
          </c:spPr>
          <c:invertIfNegative val="0"/>
          <c:cat>
            <c:strRef>
              <c:f>'Fig 2.8'!$E$32:$Z$32</c:f>
              <c:strCache>
                <c:ptCount val="22"/>
                <c:pt idx="0">
                  <c:v>Q1 2010</c:v>
                </c:pt>
                <c:pt idx="1">
                  <c:v>Q2 2010</c:v>
                </c:pt>
                <c:pt idx="2">
                  <c:v>Q3 2010</c:v>
                </c:pt>
                <c:pt idx="3">
                  <c:v>Q4 2010</c:v>
                </c:pt>
                <c:pt idx="4">
                  <c:v>Q1 2011</c:v>
                </c:pt>
                <c:pt idx="5">
                  <c:v>Q2 2011</c:v>
                </c:pt>
                <c:pt idx="6">
                  <c:v>Q3 2011</c:v>
                </c:pt>
                <c:pt idx="7">
                  <c:v>Q4 2011</c:v>
                </c:pt>
                <c:pt idx="8">
                  <c:v>Q1 2012</c:v>
                </c:pt>
                <c:pt idx="9">
                  <c:v>Q2 2012</c:v>
                </c:pt>
                <c:pt idx="10">
                  <c:v>Q3 2012</c:v>
                </c:pt>
                <c:pt idx="11">
                  <c:v>Q4 2012</c:v>
                </c:pt>
                <c:pt idx="12">
                  <c:v>Q1 2013</c:v>
                </c:pt>
                <c:pt idx="13">
                  <c:v>Q2 2013</c:v>
                </c:pt>
                <c:pt idx="14">
                  <c:v>Q3 2013</c:v>
                </c:pt>
                <c:pt idx="15">
                  <c:v>Q4 2013</c:v>
                </c:pt>
                <c:pt idx="16">
                  <c:v>Q1 2014</c:v>
                </c:pt>
                <c:pt idx="17">
                  <c:v>Q2 2014</c:v>
                </c:pt>
                <c:pt idx="18">
                  <c:v>Q3 2014</c:v>
                </c:pt>
                <c:pt idx="19">
                  <c:v>Q1 2015</c:v>
                </c:pt>
                <c:pt idx="20">
                  <c:v>Q2 2015</c:v>
                </c:pt>
                <c:pt idx="21">
                  <c:v>Q3 2015</c:v>
                </c:pt>
              </c:strCache>
            </c:strRef>
          </c:cat>
          <c:val>
            <c:numRef>
              <c:f>'Fig 2.8'!$E$39:$Z$39</c:f>
              <c:numCache>
                <c:formatCode>0%</c:formatCode>
                <c:ptCount val="22"/>
                <c:pt idx="0">
                  <c:v>6.3796747148655394E-2</c:v>
                </c:pt>
                <c:pt idx="1">
                  <c:v>6.4082908658097792E-2</c:v>
                </c:pt>
                <c:pt idx="2">
                  <c:v>6.6007721869076122E-2</c:v>
                </c:pt>
                <c:pt idx="3">
                  <c:v>6.3715676298768287E-2</c:v>
                </c:pt>
                <c:pt idx="4">
                  <c:v>6.6822239690059307E-2</c:v>
                </c:pt>
                <c:pt idx="5">
                  <c:v>6.3347080088724778E-2</c:v>
                </c:pt>
                <c:pt idx="6">
                  <c:v>6.7230299309441605E-2</c:v>
                </c:pt>
                <c:pt idx="7">
                  <c:v>6.3117312303497305E-2</c:v>
                </c:pt>
                <c:pt idx="8">
                  <c:v>5.0676188752881796E-2</c:v>
                </c:pt>
                <c:pt idx="9">
                  <c:v>5.263347897699934E-2</c:v>
                </c:pt>
                <c:pt idx="10">
                  <c:v>5.3854038569835165E-2</c:v>
                </c:pt>
                <c:pt idx="11">
                  <c:v>5.6397244331130185E-2</c:v>
                </c:pt>
                <c:pt idx="12">
                  <c:v>5.1659924790021142E-2</c:v>
                </c:pt>
                <c:pt idx="13">
                  <c:v>5.368834772142602E-2</c:v>
                </c:pt>
                <c:pt idx="14">
                  <c:v>5.520438536144024E-2</c:v>
                </c:pt>
                <c:pt idx="15">
                  <c:v>3.7271850583990032E-2</c:v>
                </c:pt>
                <c:pt idx="16">
                  <c:v>4.2442714170138042E-2</c:v>
                </c:pt>
                <c:pt idx="17">
                  <c:v>4.8062839550404662E-2</c:v>
                </c:pt>
                <c:pt idx="18">
                  <c:v>4.236647946113712E-2</c:v>
                </c:pt>
                <c:pt idx="19">
                  <c:v>4.4217469441130357E-2</c:v>
                </c:pt>
                <c:pt idx="20">
                  <c:v>4.8060985663802361E-2</c:v>
                </c:pt>
                <c:pt idx="21">
                  <c:v>4.854323123234703E-2</c:v>
                </c:pt>
              </c:numCache>
            </c:numRef>
          </c:val>
        </c:ser>
        <c:ser>
          <c:idx val="7"/>
          <c:order val="7"/>
          <c:tx>
            <c:v>Others</c:v>
          </c:tx>
          <c:spPr>
            <a:solidFill>
              <a:schemeClr val="accent2">
                <a:lumMod val="60000"/>
              </a:schemeClr>
            </a:solidFill>
            <a:ln>
              <a:noFill/>
            </a:ln>
            <a:effectLst/>
          </c:spPr>
          <c:invertIfNegative val="0"/>
          <c:cat>
            <c:strRef>
              <c:f>'Fig 2.8'!$E$32:$Z$32</c:f>
              <c:strCache>
                <c:ptCount val="22"/>
                <c:pt idx="0">
                  <c:v>Q1 2010</c:v>
                </c:pt>
                <c:pt idx="1">
                  <c:v>Q2 2010</c:v>
                </c:pt>
                <c:pt idx="2">
                  <c:v>Q3 2010</c:v>
                </c:pt>
                <c:pt idx="3">
                  <c:v>Q4 2010</c:v>
                </c:pt>
                <c:pt idx="4">
                  <c:v>Q1 2011</c:v>
                </c:pt>
                <c:pt idx="5">
                  <c:v>Q2 2011</c:v>
                </c:pt>
                <c:pt idx="6">
                  <c:v>Q3 2011</c:v>
                </c:pt>
                <c:pt idx="7">
                  <c:v>Q4 2011</c:v>
                </c:pt>
                <c:pt idx="8">
                  <c:v>Q1 2012</c:v>
                </c:pt>
                <c:pt idx="9">
                  <c:v>Q2 2012</c:v>
                </c:pt>
                <c:pt idx="10">
                  <c:v>Q3 2012</c:v>
                </c:pt>
                <c:pt idx="11">
                  <c:v>Q4 2012</c:v>
                </c:pt>
                <c:pt idx="12">
                  <c:v>Q1 2013</c:v>
                </c:pt>
                <c:pt idx="13">
                  <c:v>Q2 2013</c:v>
                </c:pt>
                <c:pt idx="14">
                  <c:v>Q3 2013</c:v>
                </c:pt>
                <c:pt idx="15">
                  <c:v>Q4 2013</c:v>
                </c:pt>
                <c:pt idx="16">
                  <c:v>Q1 2014</c:v>
                </c:pt>
                <c:pt idx="17">
                  <c:v>Q2 2014</c:v>
                </c:pt>
                <c:pt idx="18">
                  <c:v>Q3 2014</c:v>
                </c:pt>
                <c:pt idx="19">
                  <c:v>Q1 2015</c:v>
                </c:pt>
                <c:pt idx="20">
                  <c:v>Q2 2015</c:v>
                </c:pt>
                <c:pt idx="21">
                  <c:v>Q3 2015</c:v>
                </c:pt>
              </c:strCache>
            </c:strRef>
          </c:cat>
          <c:val>
            <c:numRef>
              <c:f>'Fig 2.8'!$E$47:$Z$47</c:f>
              <c:numCache>
                <c:formatCode>0%</c:formatCode>
                <c:ptCount val="22"/>
                <c:pt idx="0">
                  <c:v>7.1055056420827822E-2</c:v>
                </c:pt>
                <c:pt idx="1">
                  <c:v>7.0581947613252885E-2</c:v>
                </c:pt>
                <c:pt idx="2">
                  <c:v>7.4021793811261685E-2</c:v>
                </c:pt>
                <c:pt idx="3">
                  <c:v>7.6507302063673871E-2</c:v>
                </c:pt>
                <c:pt idx="4">
                  <c:v>7.9435743946179416E-2</c:v>
                </c:pt>
                <c:pt idx="5">
                  <c:v>7.5252563940426218E-2</c:v>
                </c:pt>
                <c:pt idx="6">
                  <c:v>7.5303709970007696E-2</c:v>
                </c:pt>
                <c:pt idx="7">
                  <c:v>7.5623886216974731E-2</c:v>
                </c:pt>
                <c:pt idx="8">
                  <c:v>7.0305467543819972E-2</c:v>
                </c:pt>
                <c:pt idx="9">
                  <c:v>7.1166510998963026E-2</c:v>
                </c:pt>
                <c:pt idx="10">
                  <c:v>7.0857347140662288E-2</c:v>
                </c:pt>
                <c:pt idx="11">
                  <c:v>7.2521988931311621E-2</c:v>
                </c:pt>
                <c:pt idx="12">
                  <c:v>6.0933866731043521E-2</c:v>
                </c:pt>
                <c:pt idx="13">
                  <c:v>6.3403540149304341E-2</c:v>
                </c:pt>
                <c:pt idx="14">
                  <c:v>7.0926584049840383E-2</c:v>
                </c:pt>
                <c:pt idx="15">
                  <c:v>5.2517373297869735E-2</c:v>
                </c:pt>
                <c:pt idx="16">
                  <c:v>4.9766583244302935E-2</c:v>
                </c:pt>
                <c:pt idx="17">
                  <c:v>6.2995028890117669E-2</c:v>
                </c:pt>
                <c:pt idx="18">
                  <c:v>5.775392409644646E-2</c:v>
                </c:pt>
                <c:pt idx="19">
                  <c:v>6.1755135499076852E-2</c:v>
                </c:pt>
                <c:pt idx="20">
                  <c:v>5.4597773686872283E-2</c:v>
                </c:pt>
                <c:pt idx="21">
                  <c:v>6.0267996564343826E-2</c:v>
                </c:pt>
              </c:numCache>
            </c:numRef>
          </c:val>
        </c:ser>
        <c:dLbls>
          <c:showLegendKey val="0"/>
          <c:showVal val="0"/>
          <c:showCatName val="0"/>
          <c:showSerName val="0"/>
          <c:showPercent val="0"/>
          <c:showBubbleSize val="0"/>
        </c:dLbls>
        <c:gapWidth val="150"/>
        <c:overlap val="100"/>
        <c:axId val="343721336"/>
        <c:axId val="343722120"/>
      </c:barChart>
      <c:catAx>
        <c:axId val="343721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3722120"/>
        <c:crosses val="autoZero"/>
        <c:auto val="1"/>
        <c:lblAlgn val="ctr"/>
        <c:lblOffset val="100"/>
        <c:noMultiLvlLbl val="0"/>
      </c:catAx>
      <c:valAx>
        <c:axId val="3437221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3721336"/>
        <c:crosses val="autoZero"/>
        <c:crossBetween val="between"/>
      </c:valAx>
      <c:spPr>
        <a:noFill/>
        <a:ln>
          <a:noFill/>
        </a:ln>
        <a:effectLst/>
      </c:spPr>
    </c:plotArea>
    <c:legend>
      <c:legendPos val="b"/>
      <c:layout>
        <c:manualLayout>
          <c:xMode val="edge"/>
          <c:yMode val="edge"/>
          <c:x val="4.2957455596860802E-2"/>
          <c:y val="0.8637090186444808"/>
          <c:w val="0.92069392812887241"/>
          <c:h val="0.106159158188038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5">
  <a:schemeClr val="accent2"/>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1B2253FB-9595-486D-8652-5F6B05C5E0B6}" type="doc">
      <dgm:prSet loTypeId="urn:microsoft.com/office/officeart/2005/8/layout/bProcess3" loCatId="process" qsTypeId="urn:microsoft.com/office/officeart/2005/8/quickstyle/simple1" qsCatId="simple" csTypeId="urn:microsoft.com/office/officeart/2005/8/colors/accent1_2" csCatId="accent1" phldr="1"/>
      <dgm:spPr/>
      <dgm:t>
        <a:bodyPr/>
        <a:lstStyle/>
        <a:p>
          <a:endParaRPr lang="en-AU"/>
        </a:p>
      </dgm:t>
    </dgm:pt>
    <dgm:pt modelId="{CF917092-C0F3-4FB3-88A7-C1F94E7EA17C}">
      <dgm:prSet phldrT="[Text]"/>
      <dgm:spPr>
        <a:solidFill>
          <a:schemeClr val="tx2"/>
        </a:solidFill>
      </dgm:spPr>
      <dgm:t>
        <a:bodyPr/>
        <a:lstStyle/>
        <a:p>
          <a:r>
            <a:rPr lang="en-AU" dirty="0" smtClean="0"/>
            <a:t>Gas producer/supplier</a:t>
          </a:r>
          <a:endParaRPr lang="en-AU" dirty="0"/>
        </a:p>
      </dgm:t>
    </dgm:pt>
    <dgm:pt modelId="{B1A3664F-F119-486E-ADC6-479A719579ED}" type="parTrans" cxnId="{D779D6BC-C5A0-4733-A16F-3E732BB4897E}">
      <dgm:prSet/>
      <dgm:spPr/>
      <dgm:t>
        <a:bodyPr/>
        <a:lstStyle/>
        <a:p>
          <a:endParaRPr lang="en-AU"/>
        </a:p>
      </dgm:t>
    </dgm:pt>
    <dgm:pt modelId="{C8F30107-4778-4F34-AA59-814D341D9C82}" type="sibTrans" cxnId="{D779D6BC-C5A0-4733-A16F-3E732BB4897E}">
      <dgm:prSet/>
      <dgm:spPr/>
      <dgm:t>
        <a:bodyPr/>
        <a:lstStyle/>
        <a:p>
          <a:endParaRPr lang="en-AU"/>
        </a:p>
      </dgm:t>
    </dgm:pt>
    <dgm:pt modelId="{DD0E7B08-D02D-4C61-B6FD-1404EC476CF7}">
      <dgm:prSet phldrT="[Text]"/>
      <dgm:spPr>
        <a:solidFill>
          <a:schemeClr val="tx2"/>
        </a:solidFill>
      </dgm:spPr>
      <dgm:t>
        <a:bodyPr/>
        <a:lstStyle/>
        <a:p>
          <a:pPr marL="0" marR="0" indent="0" defTabSz="914400" eaLnBrk="1" fontAlgn="auto" latinLnBrk="0" hangingPunct="1">
            <a:lnSpc>
              <a:spcPct val="100000"/>
            </a:lnSpc>
            <a:spcBef>
              <a:spcPts val="0"/>
            </a:spcBef>
            <a:spcAft>
              <a:spcPts val="0"/>
            </a:spcAft>
            <a:buClrTx/>
            <a:buSzTx/>
            <a:buFontTx/>
            <a:buNone/>
            <a:tabLst/>
            <a:defRPr/>
          </a:pPr>
          <a:r>
            <a:rPr lang="en-AU" dirty="0" smtClean="0"/>
            <a:t>Gas shipper</a:t>
          </a:r>
        </a:p>
      </dgm:t>
    </dgm:pt>
    <dgm:pt modelId="{1C831E0B-98AC-432F-9F68-75AB55EEAAEC}" type="parTrans" cxnId="{CF0CB9AE-0EDD-42AD-AC92-2680EB20AF38}">
      <dgm:prSet/>
      <dgm:spPr/>
      <dgm:t>
        <a:bodyPr/>
        <a:lstStyle/>
        <a:p>
          <a:endParaRPr lang="en-AU"/>
        </a:p>
      </dgm:t>
    </dgm:pt>
    <dgm:pt modelId="{D750F876-F326-441E-AE07-80324B3CA543}" type="sibTrans" cxnId="{CF0CB9AE-0EDD-42AD-AC92-2680EB20AF38}">
      <dgm:prSet/>
      <dgm:spPr/>
      <dgm:t>
        <a:bodyPr/>
        <a:lstStyle/>
        <a:p>
          <a:endParaRPr lang="en-AU"/>
        </a:p>
      </dgm:t>
    </dgm:pt>
    <dgm:pt modelId="{A3EF877A-C966-45BE-829D-EC75F9B5CE9F}">
      <dgm:prSet phldrT="[Text]"/>
      <dgm:spPr>
        <a:solidFill>
          <a:schemeClr val="tx2"/>
        </a:solidFill>
      </dgm:spPr>
      <dgm:t>
        <a:bodyPr/>
        <a:lstStyle/>
        <a:p>
          <a:r>
            <a:rPr lang="en-AU" dirty="0" smtClean="0"/>
            <a:t>Low pressure networks (if required)</a:t>
          </a:r>
          <a:endParaRPr lang="en-AU" dirty="0"/>
        </a:p>
      </dgm:t>
    </dgm:pt>
    <dgm:pt modelId="{B064899D-9E34-46C0-BE14-514CAAAFB737}" type="parTrans" cxnId="{3108CE03-7704-4DB4-87B0-C6665D441E9C}">
      <dgm:prSet/>
      <dgm:spPr/>
      <dgm:t>
        <a:bodyPr/>
        <a:lstStyle/>
        <a:p>
          <a:endParaRPr lang="en-AU"/>
        </a:p>
      </dgm:t>
    </dgm:pt>
    <dgm:pt modelId="{8FB96F6B-3661-4144-9000-18F4E3E843B5}" type="sibTrans" cxnId="{3108CE03-7704-4DB4-87B0-C6665D441E9C}">
      <dgm:prSet/>
      <dgm:spPr/>
      <dgm:t>
        <a:bodyPr/>
        <a:lstStyle/>
        <a:p>
          <a:endParaRPr lang="en-AU"/>
        </a:p>
      </dgm:t>
    </dgm:pt>
    <dgm:pt modelId="{42F62E60-AF15-4E41-8BD1-3A08406245DD}">
      <dgm:prSet/>
      <dgm:spPr>
        <a:solidFill>
          <a:schemeClr val="tx2"/>
        </a:solidFill>
      </dgm:spPr>
      <dgm:t>
        <a:bodyPr/>
        <a:lstStyle/>
        <a:p>
          <a:pPr marL="0" marR="0" indent="0" defTabSz="914400" eaLnBrk="1" fontAlgn="auto" latinLnBrk="0" hangingPunct="1">
            <a:lnSpc>
              <a:spcPct val="100000"/>
            </a:lnSpc>
            <a:spcBef>
              <a:spcPts val="0"/>
            </a:spcBef>
            <a:spcAft>
              <a:spcPts val="0"/>
            </a:spcAft>
            <a:buClrTx/>
            <a:buSzTx/>
            <a:buFontTx/>
            <a:buNone/>
            <a:tabLst/>
            <a:defRPr/>
          </a:pPr>
          <a:r>
            <a:rPr lang="en-AU" dirty="0" smtClean="0"/>
            <a:t>Gas pipeline</a:t>
          </a:r>
          <a:endParaRPr lang="en-AU" dirty="0"/>
        </a:p>
      </dgm:t>
    </dgm:pt>
    <dgm:pt modelId="{30D73E39-3F15-4F5D-BB99-3ADF01325DDD}" type="parTrans" cxnId="{3EB484D1-CCFB-476C-B008-4F5A53421F3C}">
      <dgm:prSet/>
      <dgm:spPr/>
      <dgm:t>
        <a:bodyPr/>
        <a:lstStyle/>
        <a:p>
          <a:endParaRPr lang="en-AU"/>
        </a:p>
      </dgm:t>
    </dgm:pt>
    <dgm:pt modelId="{10BE95C2-C144-44C2-B25F-9AC36F6BAF89}" type="sibTrans" cxnId="{3EB484D1-CCFB-476C-B008-4F5A53421F3C}">
      <dgm:prSet/>
      <dgm:spPr/>
      <dgm:t>
        <a:bodyPr/>
        <a:lstStyle/>
        <a:p>
          <a:endParaRPr lang="en-AU"/>
        </a:p>
      </dgm:t>
    </dgm:pt>
    <dgm:pt modelId="{98F3E8F0-C723-4B4B-8ACC-7D0B83DEF36F}">
      <dgm:prSet/>
      <dgm:spPr>
        <a:solidFill>
          <a:schemeClr val="tx2"/>
        </a:solidFill>
      </dgm:spPr>
      <dgm:t>
        <a:bodyPr/>
        <a:lstStyle/>
        <a:p>
          <a:pPr marL="0" marR="0" indent="0" defTabSz="914400" eaLnBrk="1" fontAlgn="auto" latinLnBrk="0" hangingPunct="1">
            <a:lnSpc>
              <a:spcPct val="100000"/>
            </a:lnSpc>
            <a:spcBef>
              <a:spcPts val="0"/>
            </a:spcBef>
            <a:spcAft>
              <a:spcPts val="0"/>
            </a:spcAft>
            <a:buClrTx/>
            <a:buSzTx/>
            <a:buFontTx/>
            <a:buNone/>
            <a:tabLst/>
            <a:defRPr/>
          </a:pPr>
          <a:r>
            <a:rPr lang="en-AU" dirty="0" smtClean="0"/>
            <a:t>Gas storage (if available/ required)</a:t>
          </a:r>
        </a:p>
      </dgm:t>
    </dgm:pt>
    <dgm:pt modelId="{3963B252-B367-4D16-AFDA-D69BDE2D7C3F}" type="parTrans" cxnId="{01CCC53C-7FEC-4732-A2F5-3FF5606BAC8D}">
      <dgm:prSet/>
      <dgm:spPr/>
      <dgm:t>
        <a:bodyPr/>
        <a:lstStyle/>
        <a:p>
          <a:endParaRPr lang="en-AU"/>
        </a:p>
      </dgm:t>
    </dgm:pt>
    <dgm:pt modelId="{1A206CBA-FACB-4D44-BF5E-1DB62600F3EA}" type="sibTrans" cxnId="{01CCC53C-7FEC-4732-A2F5-3FF5606BAC8D}">
      <dgm:prSet/>
      <dgm:spPr/>
      <dgm:t>
        <a:bodyPr/>
        <a:lstStyle/>
        <a:p>
          <a:endParaRPr lang="en-AU"/>
        </a:p>
      </dgm:t>
    </dgm:pt>
    <dgm:pt modelId="{78F52831-230C-4954-A277-C86126309C34}">
      <dgm:prSet phldrT="[Text]"/>
      <dgm:spPr>
        <a:solidFill>
          <a:schemeClr val="tx2"/>
        </a:solidFill>
      </dgm:spPr>
      <dgm:t>
        <a:bodyPr/>
        <a:lstStyle/>
        <a:p>
          <a:r>
            <a:rPr lang="en-AU" dirty="0" smtClean="0"/>
            <a:t>Gas customer</a:t>
          </a:r>
          <a:endParaRPr lang="en-AU" dirty="0"/>
        </a:p>
      </dgm:t>
    </dgm:pt>
    <dgm:pt modelId="{0EAE70D7-4C70-47CA-A960-C2874620ED99}" type="parTrans" cxnId="{EAD80177-269F-45DB-98E7-33A54FFE459C}">
      <dgm:prSet/>
      <dgm:spPr/>
      <dgm:t>
        <a:bodyPr/>
        <a:lstStyle/>
        <a:p>
          <a:endParaRPr lang="en-AU"/>
        </a:p>
      </dgm:t>
    </dgm:pt>
    <dgm:pt modelId="{BA494A5F-4F95-418F-BC89-ADE8DCCEE243}" type="sibTrans" cxnId="{EAD80177-269F-45DB-98E7-33A54FFE459C}">
      <dgm:prSet/>
      <dgm:spPr/>
      <dgm:t>
        <a:bodyPr/>
        <a:lstStyle/>
        <a:p>
          <a:endParaRPr lang="en-AU"/>
        </a:p>
      </dgm:t>
    </dgm:pt>
    <dgm:pt modelId="{078A6FA9-7E8F-43E7-8D49-A30B18C39BDE}" type="pres">
      <dgm:prSet presAssocID="{1B2253FB-9595-486D-8652-5F6B05C5E0B6}" presName="Name0" presStyleCnt="0">
        <dgm:presLayoutVars>
          <dgm:dir/>
          <dgm:resizeHandles val="exact"/>
        </dgm:presLayoutVars>
      </dgm:prSet>
      <dgm:spPr/>
      <dgm:t>
        <a:bodyPr/>
        <a:lstStyle/>
        <a:p>
          <a:endParaRPr lang="en-AU"/>
        </a:p>
      </dgm:t>
    </dgm:pt>
    <dgm:pt modelId="{00E2B588-2F4F-45FD-93F2-11678F3D5E7E}" type="pres">
      <dgm:prSet presAssocID="{CF917092-C0F3-4FB3-88A7-C1F94E7EA17C}" presName="node" presStyleLbl="node1" presStyleIdx="0" presStyleCnt="6">
        <dgm:presLayoutVars>
          <dgm:bulletEnabled val="1"/>
        </dgm:presLayoutVars>
      </dgm:prSet>
      <dgm:spPr/>
      <dgm:t>
        <a:bodyPr/>
        <a:lstStyle/>
        <a:p>
          <a:endParaRPr lang="en-AU"/>
        </a:p>
      </dgm:t>
    </dgm:pt>
    <dgm:pt modelId="{93B9495A-5552-4FD7-88B9-D48FB0808AC8}" type="pres">
      <dgm:prSet presAssocID="{C8F30107-4778-4F34-AA59-814D341D9C82}" presName="sibTrans" presStyleLbl="sibTrans1D1" presStyleIdx="0" presStyleCnt="5"/>
      <dgm:spPr/>
      <dgm:t>
        <a:bodyPr/>
        <a:lstStyle/>
        <a:p>
          <a:endParaRPr lang="en-AU"/>
        </a:p>
      </dgm:t>
    </dgm:pt>
    <dgm:pt modelId="{30EF81CA-57C6-4917-99C6-6B5CF9375428}" type="pres">
      <dgm:prSet presAssocID="{C8F30107-4778-4F34-AA59-814D341D9C82}" presName="connectorText" presStyleLbl="sibTrans1D1" presStyleIdx="0" presStyleCnt="5"/>
      <dgm:spPr/>
      <dgm:t>
        <a:bodyPr/>
        <a:lstStyle/>
        <a:p>
          <a:endParaRPr lang="en-AU"/>
        </a:p>
      </dgm:t>
    </dgm:pt>
    <dgm:pt modelId="{D81C232A-D89A-4CE5-8840-BF8C826CD768}" type="pres">
      <dgm:prSet presAssocID="{DD0E7B08-D02D-4C61-B6FD-1404EC476CF7}" presName="node" presStyleLbl="node1" presStyleIdx="1" presStyleCnt="6">
        <dgm:presLayoutVars>
          <dgm:bulletEnabled val="1"/>
        </dgm:presLayoutVars>
      </dgm:prSet>
      <dgm:spPr/>
      <dgm:t>
        <a:bodyPr/>
        <a:lstStyle/>
        <a:p>
          <a:endParaRPr lang="en-AU"/>
        </a:p>
      </dgm:t>
    </dgm:pt>
    <dgm:pt modelId="{42F00BEA-F718-44BB-8C4E-CF6822505575}" type="pres">
      <dgm:prSet presAssocID="{D750F876-F326-441E-AE07-80324B3CA543}" presName="sibTrans" presStyleLbl="sibTrans1D1" presStyleIdx="1" presStyleCnt="5"/>
      <dgm:spPr/>
      <dgm:t>
        <a:bodyPr/>
        <a:lstStyle/>
        <a:p>
          <a:endParaRPr lang="en-AU"/>
        </a:p>
      </dgm:t>
    </dgm:pt>
    <dgm:pt modelId="{475D7358-531F-48E3-B3A7-88B9768E3CBD}" type="pres">
      <dgm:prSet presAssocID="{D750F876-F326-441E-AE07-80324B3CA543}" presName="connectorText" presStyleLbl="sibTrans1D1" presStyleIdx="1" presStyleCnt="5"/>
      <dgm:spPr/>
      <dgm:t>
        <a:bodyPr/>
        <a:lstStyle/>
        <a:p>
          <a:endParaRPr lang="en-AU"/>
        </a:p>
      </dgm:t>
    </dgm:pt>
    <dgm:pt modelId="{BB155210-108C-4FCC-8EFB-B72C5CD2044E}" type="pres">
      <dgm:prSet presAssocID="{42F62E60-AF15-4E41-8BD1-3A08406245DD}" presName="node" presStyleLbl="node1" presStyleIdx="2" presStyleCnt="6">
        <dgm:presLayoutVars>
          <dgm:bulletEnabled val="1"/>
        </dgm:presLayoutVars>
      </dgm:prSet>
      <dgm:spPr/>
      <dgm:t>
        <a:bodyPr/>
        <a:lstStyle/>
        <a:p>
          <a:endParaRPr lang="en-AU"/>
        </a:p>
      </dgm:t>
    </dgm:pt>
    <dgm:pt modelId="{71279C59-15DB-457B-9F9B-107FE81DE2C3}" type="pres">
      <dgm:prSet presAssocID="{10BE95C2-C144-44C2-B25F-9AC36F6BAF89}" presName="sibTrans" presStyleLbl="sibTrans1D1" presStyleIdx="2" presStyleCnt="5"/>
      <dgm:spPr/>
      <dgm:t>
        <a:bodyPr/>
        <a:lstStyle/>
        <a:p>
          <a:endParaRPr lang="en-AU"/>
        </a:p>
      </dgm:t>
    </dgm:pt>
    <dgm:pt modelId="{5AE7072A-3694-45CF-9D4B-4585EE554E90}" type="pres">
      <dgm:prSet presAssocID="{10BE95C2-C144-44C2-B25F-9AC36F6BAF89}" presName="connectorText" presStyleLbl="sibTrans1D1" presStyleIdx="2" presStyleCnt="5"/>
      <dgm:spPr/>
      <dgm:t>
        <a:bodyPr/>
        <a:lstStyle/>
        <a:p>
          <a:endParaRPr lang="en-AU"/>
        </a:p>
      </dgm:t>
    </dgm:pt>
    <dgm:pt modelId="{12E6A17C-577C-4331-AEE4-AA670BF9A40C}" type="pres">
      <dgm:prSet presAssocID="{98F3E8F0-C723-4B4B-8ACC-7D0B83DEF36F}" presName="node" presStyleLbl="node1" presStyleIdx="3" presStyleCnt="6">
        <dgm:presLayoutVars>
          <dgm:bulletEnabled val="1"/>
        </dgm:presLayoutVars>
      </dgm:prSet>
      <dgm:spPr/>
      <dgm:t>
        <a:bodyPr/>
        <a:lstStyle/>
        <a:p>
          <a:endParaRPr lang="en-AU"/>
        </a:p>
      </dgm:t>
    </dgm:pt>
    <dgm:pt modelId="{53B85113-D1DD-45BF-93E7-2FF3795ADB40}" type="pres">
      <dgm:prSet presAssocID="{1A206CBA-FACB-4D44-BF5E-1DB62600F3EA}" presName="sibTrans" presStyleLbl="sibTrans1D1" presStyleIdx="3" presStyleCnt="5"/>
      <dgm:spPr/>
      <dgm:t>
        <a:bodyPr/>
        <a:lstStyle/>
        <a:p>
          <a:endParaRPr lang="en-AU"/>
        </a:p>
      </dgm:t>
    </dgm:pt>
    <dgm:pt modelId="{3F0B48AC-259B-473A-93C8-E951C44853DA}" type="pres">
      <dgm:prSet presAssocID="{1A206CBA-FACB-4D44-BF5E-1DB62600F3EA}" presName="connectorText" presStyleLbl="sibTrans1D1" presStyleIdx="3" presStyleCnt="5"/>
      <dgm:spPr/>
      <dgm:t>
        <a:bodyPr/>
        <a:lstStyle/>
        <a:p>
          <a:endParaRPr lang="en-AU"/>
        </a:p>
      </dgm:t>
    </dgm:pt>
    <dgm:pt modelId="{C895B848-CDF6-4170-A125-B332D16EF133}" type="pres">
      <dgm:prSet presAssocID="{A3EF877A-C966-45BE-829D-EC75F9B5CE9F}" presName="node" presStyleLbl="node1" presStyleIdx="4" presStyleCnt="6">
        <dgm:presLayoutVars>
          <dgm:bulletEnabled val="1"/>
        </dgm:presLayoutVars>
      </dgm:prSet>
      <dgm:spPr/>
      <dgm:t>
        <a:bodyPr/>
        <a:lstStyle/>
        <a:p>
          <a:endParaRPr lang="en-AU"/>
        </a:p>
      </dgm:t>
    </dgm:pt>
    <dgm:pt modelId="{C120C052-B624-4715-94C5-0019BE91BD4B}" type="pres">
      <dgm:prSet presAssocID="{8FB96F6B-3661-4144-9000-18F4E3E843B5}" presName="sibTrans" presStyleLbl="sibTrans1D1" presStyleIdx="4" presStyleCnt="5"/>
      <dgm:spPr/>
      <dgm:t>
        <a:bodyPr/>
        <a:lstStyle/>
        <a:p>
          <a:endParaRPr lang="en-AU"/>
        </a:p>
      </dgm:t>
    </dgm:pt>
    <dgm:pt modelId="{56AC158C-2780-4266-B6DC-5C7371527737}" type="pres">
      <dgm:prSet presAssocID="{8FB96F6B-3661-4144-9000-18F4E3E843B5}" presName="connectorText" presStyleLbl="sibTrans1D1" presStyleIdx="4" presStyleCnt="5"/>
      <dgm:spPr/>
      <dgm:t>
        <a:bodyPr/>
        <a:lstStyle/>
        <a:p>
          <a:endParaRPr lang="en-AU"/>
        </a:p>
      </dgm:t>
    </dgm:pt>
    <dgm:pt modelId="{204FA8ED-6BCC-4F9E-933A-3B4919ABEA15}" type="pres">
      <dgm:prSet presAssocID="{78F52831-230C-4954-A277-C86126309C34}" presName="node" presStyleLbl="node1" presStyleIdx="5" presStyleCnt="6">
        <dgm:presLayoutVars>
          <dgm:bulletEnabled val="1"/>
        </dgm:presLayoutVars>
      </dgm:prSet>
      <dgm:spPr/>
      <dgm:t>
        <a:bodyPr/>
        <a:lstStyle/>
        <a:p>
          <a:endParaRPr lang="en-AU"/>
        </a:p>
      </dgm:t>
    </dgm:pt>
  </dgm:ptLst>
  <dgm:cxnLst>
    <dgm:cxn modelId="{7D7E2260-4EB1-4660-960A-C2D65C974D71}" type="presOf" srcId="{CF917092-C0F3-4FB3-88A7-C1F94E7EA17C}" destId="{00E2B588-2F4F-45FD-93F2-11678F3D5E7E}" srcOrd="0" destOrd="0" presId="urn:microsoft.com/office/officeart/2005/8/layout/bProcess3"/>
    <dgm:cxn modelId="{01CCC53C-7FEC-4732-A2F5-3FF5606BAC8D}" srcId="{1B2253FB-9595-486D-8652-5F6B05C5E0B6}" destId="{98F3E8F0-C723-4B4B-8ACC-7D0B83DEF36F}" srcOrd="3" destOrd="0" parTransId="{3963B252-B367-4D16-AFDA-D69BDE2D7C3F}" sibTransId="{1A206CBA-FACB-4D44-BF5E-1DB62600F3EA}"/>
    <dgm:cxn modelId="{4115674C-D1EA-4EE2-9BC3-81CA809D2524}" type="presOf" srcId="{8FB96F6B-3661-4144-9000-18F4E3E843B5}" destId="{56AC158C-2780-4266-B6DC-5C7371527737}" srcOrd="1" destOrd="0" presId="urn:microsoft.com/office/officeart/2005/8/layout/bProcess3"/>
    <dgm:cxn modelId="{74C65703-1E42-4766-AEF0-8644BB8D971F}" type="presOf" srcId="{C8F30107-4778-4F34-AA59-814D341D9C82}" destId="{30EF81CA-57C6-4917-99C6-6B5CF9375428}" srcOrd="1" destOrd="0" presId="urn:microsoft.com/office/officeart/2005/8/layout/bProcess3"/>
    <dgm:cxn modelId="{EAD80177-269F-45DB-98E7-33A54FFE459C}" srcId="{1B2253FB-9595-486D-8652-5F6B05C5E0B6}" destId="{78F52831-230C-4954-A277-C86126309C34}" srcOrd="5" destOrd="0" parTransId="{0EAE70D7-4C70-47CA-A960-C2874620ED99}" sibTransId="{BA494A5F-4F95-418F-BC89-ADE8DCCEE243}"/>
    <dgm:cxn modelId="{548CF3A0-E67A-4354-8F69-393FB72F5122}" type="presOf" srcId="{1A206CBA-FACB-4D44-BF5E-1DB62600F3EA}" destId="{53B85113-D1DD-45BF-93E7-2FF3795ADB40}" srcOrd="0" destOrd="0" presId="urn:microsoft.com/office/officeart/2005/8/layout/bProcess3"/>
    <dgm:cxn modelId="{CE41603F-0F73-41AC-9617-1FB36BE4E3FF}" type="presOf" srcId="{A3EF877A-C966-45BE-829D-EC75F9B5CE9F}" destId="{C895B848-CDF6-4170-A125-B332D16EF133}" srcOrd="0" destOrd="0" presId="urn:microsoft.com/office/officeart/2005/8/layout/bProcess3"/>
    <dgm:cxn modelId="{23E4E497-8106-480E-8FC1-C9C2BDB69D32}" type="presOf" srcId="{10BE95C2-C144-44C2-B25F-9AC36F6BAF89}" destId="{5AE7072A-3694-45CF-9D4B-4585EE554E90}" srcOrd="1" destOrd="0" presId="urn:microsoft.com/office/officeart/2005/8/layout/bProcess3"/>
    <dgm:cxn modelId="{CD0F7EE7-DCF2-4A08-B144-EE1E9E37C423}" type="presOf" srcId="{DD0E7B08-D02D-4C61-B6FD-1404EC476CF7}" destId="{D81C232A-D89A-4CE5-8840-BF8C826CD768}" srcOrd="0" destOrd="0" presId="urn:microsoft.com/office/officeart/2005/8/layout/bProcess3"/>
    <dgm:cxn modelId="{8BA3F077-9997-452F-AD5E-4F6D57EA133D}" type="presOf" srcId="{10BE95C2-C144-44C2-B25F-9AC36F6BAF89}" destId="{71279C59-15DB-457B-9F9B-107FE81DE2C3}" srcOrd="0" destOrd="0" presId="urn:microsoft.com/office/officeart/2005/8/layout/bProcess3"/>
    <dgm:cxn modelId="{70AB2F7D-9996-45C6-858D-E58FDE3DE037}" type="presOf" srcId="{1A206CBA-FACB-4D44-BF5E-1DB62600F3EA}" destId="{3F0B48AC-259B-473A-93C8-E951C44853DA}" srcOrd="1" destOrd="0" presId="urn:microsoft.com/office/officeart/2005/8/layout/bProcess3"/>
    <dgm:cxn modelId="{3108CE03-7704-4DB4-87B0-C6665D441E9C}" srcId="{1B2253FB-9595-486D-8652-5F6B05C5E0B6}" destId="{A3EF877A-C966-45BE-829D-EC75F9B5CE9F}" srcOrd="4" destOrd="0" parTransId="{B064899D-9E34-46C0-BE14-514CAAAFB737}" sibTransId="{8FB96F6B-3661-4144-9000-18F4E3E843B5}"/>
    <dgm:cxn modelId="{14F16928-A602-4AC1-92AC-B7D60BF85AA1}" type="presOf" srcId="{D750F876-F326-441E-AE07-80324B3CA543}" destId="{42F00BEA-F718-44BB-8C4E-CF6822505575}" srcOrd="0" destOrd="0" presId="urn:microsoft.com/office/officeart/2005/8/layout/bProcess3"/>
    <dgm:cxn modelId="{DEB0D5BC-87A2-463E-9951-65BA641F27FA}" type="presOf" srcId="{8FB96F6B-3661-4144-9000-18F4E3E843B5}" destId="{C120C052-B624-4715-94C5-0019BE91BD4B}" srcOrd="0" destOrd="0" presId="urn:microsoft.com/office/officeart/2005/8/layout/bProcess3"/>
    <dgm:cxn modelId="{D4820408-F081-41EF-937B-9687DE0C8A78}" type="presOf" srcId="{42F62E60-AF15-4E41-8BD1-3A08406245DD}" destId="{BB155210-108C-4FCC-8EFB-B72C5CD2044E}" srcOrd="0" destOrd="0" presId="urn:microsoft.com/office/officeart/2005/8/layout/bProcess3"/>
    <dgm:cxn modelId="{E746A3C5-780E-49C1-8D2A-3F9DBCCBC947}" type="presOf" srcId="{1B2253FB-9595-486D-8652-5F6B05C5E0B6}" destId="{078A6FA9-7E8F-43E7-8D49-A30B18C39BDE}" srcOrd="0" destOrd="0" presId="urn:microsoft.com/office/officeart/2005/8/layout/bProcess3"/>
    <dgm:cxn modelId="{D779D6BC-C5A0-4733-A16F-3E732BB4897E}" srcId="{1B2253FB-9595-486D-8652-5F6B05C5E0B6}" destId="{CF917092-C0F3-4FB3-88A7-C1F94E7EA17C}" srcOrd="0" destOrd="0" parTransId="{B1A3664F-F119-486E-ADC6-479A719579ED}" sibTransId="{C8F30107-4778-4F34-AA59-814D341D9C82}"/>
    <dgm:cxn modelId="{92649DEA-B02A-4169-B8B2-760D022D0181}" type="presOf" srcId="{78F52831-230C-4954-A277-C86126309C34}" destId="{204FA8ED-6BCC-4F9E-933A-3B4919ABEA15}" srcOrd="0" destOrd="0" presId="urn:microsoft.com/office/officeart/2005/8/layout/bProcess3"/>
    <dgm:cxn modelId="{31B9636A-D10F-4E72-9BF9-6C1A6AAED4C0}" type="presOf" srcId="{C8F30107-4778-4F34-AA59-814D341D9C82}" destId="{93B9495A-5552-4FD7-88B9-D48FB0808AC8}" srcOrd="0" destOrd="0" presId="urn:microsoft.com/office/officeart/2005/8/layout/bProcess3"/>
    <dgm:cxn modelId="{CF0CB9AE-0EDD-42AD-AC92-2680EB20AF38}" srcId="{1B2253FB-9595-486D-8652-5F6B05C5E0B6}" destId="{DD0E7B08-D02D-4C61-B6FD-1404EC476CF7}" srcOrd="1" destOrd="0" parTransId="{1C831E0B-98AC-432F-9F68-75AB55EEAAEC}" sibTransId="{D750F876-F326-441E-AE07-80324B3CA543}"/>
    <dgm:cxn modelId="{A41E2F2B-1D80-4B19-B114-C1804E64DD18}" type="presOf" srcId="{D750F876-F326-441E-AE07-80324B3CA543}" destId="{475D7358-531F-48E3-B3A7-88B9768E3CBD}" srcOrd="1" destOrd="0" presId="urn:microsoft.com/office/officeart/2005/8/layout/bProcess3"/>
    <dgm:cxn modelId="{E3EE7FED-A8DE-41AF-A1FD-D982BC9CF2FB}" type="presOf" srcId="{98F3E8F0-C723-4B4B-8ACC-7D0B83DEF36F}" destId="{12E6A17C-577C-4331-AEE4-AA670BF9A40C}" srcOrd="0" destOrd="0" presId="urn:microsoft.com/office/officeart/2005/8/layout/bProcess3"/>
    <dgm:cxn modelId="{3EB484D1-CCFB-476C-B008-4F5A53421F3C}" srcId="{1B2253FB-9595-486D-8652-5F6B05C5E0B6}" destId="{42F62E60-AF15-4E41-8BD1-3A08406245DD}" srcOrd="2" destOrd="0" parTransId="{30D73E39-3F15-4F5D-BB99-3ADF01325DDD}" sibTransId="{10BE95C2-C144-44C2-B25F-9AC36F6BAF89}"/>
    <dgm:cxn modelId="{55E2591C-DE67-4AF0-B4CA-66BEFF22DD6D}" type="presParOf" srcId="{078A6FA9-7E8F-43E7-8D49-A30B18C39BDE}" destId="{00E2B588-2F4F-45FD-93F2-11678F3D5E7E}" srcOrd="0" destOrd="0" presId="urn:microsoft.com/office/officeart/2005/8/layout/bProcess3"/>
    <dgm:cxn modelId="{F19FB417-F876-4B74-B753-DA180FEE8144}" type="presParOf" srcId="{078A6FA9-7E8F-43E7-8D49-A30B18C39BDE}" destId="{93B9495A-5552-4FD7-88B9-D48FB0808AC8}" srcOrd="1" destOrd="0" presId="urn:microsoft.com/office/officeart/2005/8/layout/bProcess3"/>
    <dgm:cxn modelId="{920872C5-F5D7-4E9A-A613-5EEE0CCAA52F}" type="presParOf" srcId="{93B9495A-5552-4FD7-88B9-D48FB0808AC8}" destId="{30EF81CA-57C6-4917-99C6-6B5CF9375428}" srcOrd="0" destOrd="0" presId="urn:microsoft.com/office/officeart/2005/8/layout/bProcess3"/>
    <dgm:cxn modelId="{E123F669-6D8B-45A3-A4F0-EC8DF8DF31CB}" type="presParOf" srcId="{078A6FA9-7E8F-43E7-8D49-A30B18C39BDE}" destId="{D81C232A-D89A-4CE5-8840-BF8C826CD768}" srcOrd="2" destOrd="0" presId="urn:microsoft.com/office/officeart/2005/8/layout/bProcess3"/>
    <dgm:cxn modelId="{106822CB-E5CF-4840-A9F9-B65C5140532A}" type="presParOf" srcId="{078A6FA9-7E8F-43E7-8D49-A30B18C39BDE}" destId="{42F00BEA-F718-44BB-8C4E-CF6822505575}" srcOrd="3" destOrd="0" presId="urn:microsoft.com/office/officeart/2005/8/layout/bProcess3"/>
    <dgm:cxn modelId="{F2680F0E-A668-4CEB-807F-F9C1EDF24F0F}" type="presParOf" srcId="{42F00BEA-F718-44BB-8C4E-CF6822505575}" destId="{475D7358-531F-48E3-B3A7-88B9768E3CBD}" srcOrd="0" destOrd="0" presId="urn:microsoft.com/office/officeart/2005/8/layout/bProcess3"/>
    <dgm:cxn modelId="{58125A4A-816A-4546-8B70-A03F496AAFF5}" type="presParOf" srcId="{078A6FA9-7E8F-43E7-8D49-A30B18C39BDE}" destId="{BB155210-108C-4FCC-8EFB-B72C5CD2044E}" srcOrd="4" destOrd="0" presId="urn:microsoft.com/office/officeart/2005/8/layout/bProcess3"/>
    <dgm:cxn modelId="{CC2FEE94-3219-4C04-B9BD-645A3B01ABD3}" type="presParOf" srcId="{078A6FA9-7E8F-43E7-8D49-A30B18C39BDE}" destId="{71279C59-15DB-457B-9F9B-107FE81DE2C3}" srcOrd="5" destOrd="0" presId="urn:microsoft.com/office/officeart/2005/8/layout/bProcess3"/>
    <dgm:cxn modelId="{59EB78AB-5E09-4013-97E7-5408E35D6404}" type="presParOf" srcId="{71279C59-15DB-457B-9F9B-107FE81DE2C3}" destId="{5AE7072A-3694-45CF-9D4B-4585EE554E90}" srcOrd="0" destOrd="0" presId="urn:microsoft.com/office/officeart/2005/8/layout/bProcess3"/>
    <dgm:cxn modelId="{368EC6A8-BC6D-43D5-86C6-DF2F24202439}" type="presParOf" srcId="{078A6FA9-7E8F-43E7-8D49-A30B18C39BDE}" destId="{12E6A17C-577C-4331-AEE4-AA670BF9A40C}" srcOrd="6" destOrd="0" presId="urn:microsoft.com/office/officeart/2005/8/layout/bProcess3"/>
    <dgm:cxn modelId="{FA183DDD-D2F2-44AB-9EB4-737B80893601}" type="presParOf" srcId="{078A6FA9-7E8F-43E7-8D49-A30B18C39BDE}" destId="{53B85113-D1DD-45BF-93E7-2FF3795ADB40}" srcOrd="7" destOrd="0" presId="urn:microsoft.com/office/officeart/2005/8/layout/bProcess3"/>
    <dgm:cxn modelId="{5F1C9BBA-4D3E-4C9A-900B-CB9C04A475B5}" type="presParOf" srcId="{53B85113-D1DD-45BF-93E7-2FF3795ADB40}" destId="{3F0B48AC-259B-473A-93C8-E951C44853DA}" srcOrd="0" destOrd="0" presId="urn:microsoft.com/office/officeart/2005/8/layout/bProcess3"/>
    <dgm:cxn modelId="{D62D9904-D2F9-4DC9-B959-50E0F964F0D5}" type="presParOf" srcId="{078A6FA9-7E8F-43E7-8D49-A30B18C39BDE}" destId="{C895B848-CDF6-4170-A125-B332D16EF133}" srcOrd="8" destOrd="0" presId="urn:microsoft.com/office/officeart/2005/8/layout/bProcess3"/>
    <dgm:cxn modelId="{BD3E3E9A-C0F8-4DE9-AF42-D9284881B0A8}" type="presParOf" srcId="{078A6FA9-7E8F-43E7-8D49-A30B18C39BDE}" destId="{C120C052-B624-4715-94C5-0019BE91BD4B}" srcOrd="9" destOrd="0" presId="urn:microsoft.com/office/officeart/2005/8/layout/bProcess3"/>
    <dgm:cxn modelId="{371CB01B-00F8-4928-958B-2110AB506130}" type="presParOf" srcId="{C120C052-B624-4715-94C5-0019BE91BD4B}" destId="{56AC158C-2780-4266-B6DC-5C7371527737}" srcOrd="0" destOrd="0" presId="urn:microsoft.com/office/officeart/2005/8/layout/bProcess3"/>
    <dgm:cxn modelId="{A9356A01-3BB4-4034-A230-8E9267D1B355}" type="presParOf" srcId="{078A6FA9-7E8F-43E7-8D49-A30B18C39BDE}" destId="{204FA8ED-6BCC-4F9E-933A-3B4919ABEA15}" srcOrd="10" destOrd="0" presId="urn:microsoft.com/office/officeart/2005/8/layout/bProcess3"/>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92BAFA5D-CDAF-46D4-8F36-0F57FC3B1792}" type="doc">
      <dgm:prSet loTypeId="urn:microsoft.com/office/officeart/2005/8/layout/equation1" loCatId="relationship" qsTypeId="urn:microsoft.com/office/officeart/2005/8/quickstyle/simple1" qsCatId="simple" csTypeId="urn:microsoft.com/office/officeart/2005/8/colors/accent0_3" csCatId="mainScheme" phldr="1"/>
      <dgm:spPr/>
    </dgm:pt>
    <dgm:pt modelId="{17BD3E6D-B07E-43CE-94D2-EABAF8DD5069}">
      <dgm:prSet phldrT="[Text]"/>
      <dgm:spPr/>
      <dgm:t>
        <a:bodyPr/>
        <a:lstStyle/>
        <a:p>
          <a:r>
            <a:rPr lang="en-AU"/>
            <a:t>SWIS electricity generation and distribution network use</a:t>
          </a:r>
        </a:p>
      </dgm:t>
    </dgm:pt>
    <dgm:pt modelId="{BC7646CC-16A8-41F8-A543-BBEB7FB3D3A3}" type="parTrans" cxnId="{8F869823-E4DF-4CE2-BCD6-20DDD44E19A0}">
      <dgm:prSet/>
      <dgm:spPr/>
      <dgm:t>
        <a:bodyPr/>
        <a:lstStyle/>
        <a:p>
          <a:endParaRPr lang="en-AU"/>
        </a:p>
      </dgm:t>
    </dgm:pt>
    <dgm:pt modelId="{B0297671-7CFB-4C25-8515-0F65F227DA94}" type="sibTrans" cxnId="{8F869823-E4DF-4CE2-BCD6-20DDD44E19A0}">
      <dgm:prSet/>
      <dgm:spPr/>
      <dgm:t>
        <a:bodyPr/>
        <a:lstStyle/>
        <a:p>
          <a:endParaRPr lang="en-AU"/>
        </a:p>
      </dgm:t>
    </dgm:pt>
    <dgm:pt modelId="{49F229E1-B379-4844-A22A-EF44E3CA54C1}">
      <dgm:prSet phldrT="[Text]"/>
      <dgm:spPr/>
      <dgm:t>
        <a:bodyPr/>
        <a:lstStyle/>
        <a:p>
          <a:r>
            <a:rPr lang="en-AU"/>
            <a:t>Transmission connected customers</a:t>
          </a:r>
        </a:p>
      </dgm:t>
    </dgm:pt>
    <dgm:pt modelId="{0D4D0EB3-F283-4776-AFE3-FF58918E8451}" type="parTrans" cxnId="{12CC1121-58A9-416A-A04D-3F1B0294FBBE}">
      <dgm:prSet/>
      <dgm:spPr/>
      <dgm:t>
        <a:bodyPr/>
        <a:lstStyle/>
        <a:p>
          <a:endParaRPr lang="en-AU"/>
        </a:p>
      </dgm:t>
    </dgm:pt>
    <dgm:pt modelId="{134C421E-3EBA-409E-8708-45BDD4351F11}" type="sibTrans" cxnId="{12CC1121-58A9-416A-A04D-3F1B0294FBBE}">
      <dgm:prSet/>
      <dgm:spPr/>
      <dgm:t>
        <a:bodyPr/>
        <a:lstStyle/>
        <a:p>
          <a:endParaRPr lang="en-AU"/>
        </a:p>
      </dgm:t>
    </dgm:pt>
    <dgm:pt modelId="{153C862B-C439-40ED-88CB-D63D8C7A162A}">
      <dgm:prSet phldrT="[Text]"/>
      <dgm:spPr/>
      <dgm:t>
        <a:bodyPr/>
        <a:lstStyle/>
        <a:p>
          <a:r>
            <a:rPr lang="en-AU"/>
            <a:t>Domestic gas demand</a:t>
          </a:r>
        </a:p>
      </dgm:t>
    </dgm:pt>
    <dgm:pt modelId="{96A5CB15-1C1C-4270-941B-B2C13B27E1E6}" type="parTrans" cxnId="{FBBEB9B0-94B8-4F9E-ABFE-63047AA519B3}">
      <dgm:prSet/>
      <dgm:spPr/>
      <dgm:t>
        <a:bodyPr/>
        <a:lstStyle/>
        <a:p>
          <a:endParaRPr lang="en-AU"/>
        </a:p>
      </dgm:t>
    </dgm:pt>
    <dgm:pt modelId="{22ECD5F8-6312-44B9-B6B2-DD87F88F9CE2}" type="sibTrans" cxnId="{FBBEB9B0-94B8-4F9E-ABFE-63047AA519B3}">
      <dgm:prSet/>
      <dgm:spPr/>
      <dgm:t>
        <a:bodyPr/>
        <a:lstStyle/>
        <a:p>
          <a:endParaRPr lang="en-AU"/>
        </a:p>
      </dgm:t>
    </dgm:pt>
    <dgm:pt modelId="{084865DA-DE83-4494-B10A-9133E1E31E13}">
      <dgm:prSet>
        <dgm:style>
          <a:lnRef idx="2">
            <a:schemeClr val="accent6"/>
          </a:lnRef>
          <a:fillRef idx="1">
            <a:schemeClr val="lt1"/>
          </a:fillRef>
          <a:effectRef idx="0">
            <a:schemeClr val="accent6"/>
          </a:effectRef>
          <a:fontRef idx="minor">
            <a:schemeClr val="dk1"/>
          </a:fontRef>
        </dgm:style>
      </dgm:prSet>
      <dgm:spPr/>
      <dgm:t>
        <a:bodyPr/>
        <a:lstStyle/>
        <a:p>
          <a:r>
            <a:rPr lang="en-AU"/>
            <a:t>Prospective gas demand (High scenario only)</a:t>
          </a:r>
        </a:p>
      </dgm:t>
    </dgm:pt>
    <dgm:pt modelId="{384E6FE1-25E3-4353-8D0F-6A7E58C52F5B}" type="parTrans" cxnId="{01ACCBED-4039-4C0A-ACFB-E2E8228A671D}">
      <dgm:prSet/>
      <dgm:spPr/>
      <dgm:t>
        <a:bodyPr/>
        <a:lstStyle/>
        <a:p>
          <a:endParaRPr lang="en-AU"/>
        </a:p>
      </dgm:t>
    </dgm:pt>
    <dgm:pt modelId="{3427ABCC-A246-4E8A-9406-1059654985E7}" type="sibTrans" cxnId="{01ACCBED-4039-4C0A-ACFB-E2E8228A671D}">
      <dgm:prSet/>
      <dgm:spPr/>
      <dgm:t>
        <a:bodyPr/>
        <a:lstStyle/>
        <a:p>
          <a:endParaRPr lang="en-AU"/>
        </a:p>
      </dgm:t>
    </dgm:pt>
    <dgm:pt modelId="{833A0545-4181-4E6A-B5E9-95E26B3C5B51}">
      <dgm:prSet/>
      <dgm:spPr/>
      <dgm:t>
        <a:bodyPr/>
        <a:lstStyle/>
        <a:p>
          <a:r>
            <a:rPr lang="en-AU"/>
            <a:t>Gas price adjustments</a:t>
          </a:r>
        </a:p>
      </dgm:t>
    </dgm:pt>
    <dgm:pt modelId="{56BCF32F-040C-44A0-8CF4-1BD3823206A6}" type="parTrans" cxnId="{2E3F8DE7-28DB-47ED-AB0B-BE61C8FBCAC8}">
      <dgm:prSet/>
      <dgm:spPr/>
      <dgm:t>
        <a:bodyPr/>
        <a:lstStyle/>
        <a:p>
          <a:endParaRPr lang="en-AU"/>
        </a:p>
      </dgm:t>
    </dgm:pt>
    <dgm:pt modelId="{CA715B11-63F6-4185-9F1F-993C81CE108A}" type="sibTrans" cxnId="{2E3F8DE7-28DB-47ED-AB0B-BE61C8FBCAC8}">
      <dgm:prSet/>
      <dgm:spPr/>
      <dgm:t>
        <a:bodyPr/>
        <a:lstStyle/>
        <a:p>
          <a:endParaRPr lang="en-AU"/>
        </a:p>
      </dgm:t>
    </dgm:pt>
    <dgm:pt modelId="{50C03FB0-325D-4B1B-84E1-B8022DCF90CA}" type="pres">
      <dgm:prSet presAssocID="{92BAFA5D-CDAF-46D4-8F36-0F57FC3B1792}" presName="linearFlow" presStyleCnt="0">
        <dgm:presLayoutVars>
          <dgm:dir/>
          <dgm:resizeHandles val="exact"/>
        </dgm:presLayoutVars>
      </dgm:prSet>
      <dgm:spPr/>
    </dgm:pt>
    <dgm:pt modelId="{B6914446-296F-496F-B1C4-332DC879D241}" type="pres">
      <dgm:prSet presAssocID="{17BD3E6D-B07E-43CE-94D2-EABAF8DD5069}" presName="node" presStyleLbl="node1" presStyleIdx="0" presStyleCnt="5">
        <dgm:presLayoutVars>
          <dgm:bulletEnabled val="1"/>
        </dgm:presLayoutVars>
      </dgm:prSet>
      <dgm:spPr/>
      <dgm:t>
        <a:bodyPr/>
        <a:lstStyle/>
        <a:p>
          <a:endParaRPr lang="en-AU"/>
        </a:p>
      </dgm:t>
    </dgm:pt>
    <dgm:pt modelId="{BE848D73-D511-4B6A-9A0C-D5E9CC94F9B8}" type="pres">
      <dgm:prSet presAssocID="{B0297671-7CFB-4C25-8515-0F65F227DA94}" presName="spacerL" presStyleCnt="0"/>
      <dgm:spPr/>
    </dgm:pt>
    <dgm:pt modelId="{8B0D3A4E-D106-4A22-93CC-A9A2C2F37C6D}" type="pres">
      <dgm:prSet presAssocID="{B0297671-7CFB-4C25-8515-0F65F227DA94}" presName="sibTrans" presStyleLbl="sibTrans2D1" presStyleIdx="0" presStyleCnt="4"/>
      <dgm:spPr/>
      <dgm:t>
        <a:bodyPr/>
        <a:lstStyle/>
        <a:p>
          <a:endParaRPr lang="en-AU"/>
        </a:p>
      </dgm:t>
    </dgm:pt>
    <dgm:pt modelId="{417EABCB-24B5-49CA-8404-EEEC1855CC5E}" type="pres">
      <dgm:prSet presAssocID="{B0297671-7CFB-4C25-8515-0F65F227DA94}" presName="spacerR" presStyleCnt="0"/>
      <dgm:spPr/>
    </dgm:pt>
    <dgm:pt modelId="{063379CB-F019-4063-9AD9-B307E6902D5E}" type="pres">
      <dgm:prSet presAssocID="{49F229E1-B379-4844-A22A-EF44E3CA54C1}" presName="node" presStyleLbl="node1" presStyleIdx="1" presStyleCnt="5">
        <dgm:presLayoutVars>
          <dgm:bulletEnabled val="1"/>
        </dgm:presLayoutVars>
      </dgm:prSet>
      <dgm:spPr/>
      <dgm:t>
        <a:bodyPr/>
        <a:lstStyle/>
        <a:p>
          <a:endParaRPr lang="en-AU"/>
        </a:p>
      </dgm:t>
    </dgm:pt>
    <dgm:pt modelId="{BA24BA0B-40AB-474E-93E6-041A7EDED323}" type="pres">
      <dgm:prSet presAssocID="{134C421E-3EBA-409E-8708-45BDD4351F11}" presName="spacerL" presStyleCnt="0"/>
      <dgm:spPr/>
    </dgm:pt>
    <dgm:pt modelId="{EC829237-CBB2-417F-8DBD-D8B93110D27C}" type="pres">
      <dgm:prSet presAssocID="{134C421E-3EBA-409E-8708-45BDD4351F11}" presName="sibTrans" presStyleLbl="sibTrans2D1" presStyleIdx="1" presStyleCnt="4"/>
      <dgm:spPr/>
      <dgm:t>
        <a:bodyPr/>
        <a:lstStyle/>
        <a:p>
          <a:endParaRPr lang="en-AU"/>
        </a:p>
      </dgm:t>
    </dgm:pt>
    <dgm:pt modelId="{FB2824AC-08EE-4006-98A9-F8661B090BFA}" type="pres">
      <dgm:prSet presAssocID="{134C421E-3EBA-409E-8708-45BDD4351F11}" presName="spacerR" presStyleCnt="0"/>
      <dgm:spPr/>
    </dgm:pt>
    <dgm:pt modelId="{552122F3-07D1-4891-A874-D697E8E563B0}" type="pres">
      <dgm:prSet presAssocID="{833A0545-4181-4E6A-B5E9-95E26B3C5B51}" presName="node" presStyleLbl="node1" presStyleIdx="2" presStyleCnt="5">
        <dgm:presLayoutVars>
          <dgm:bulletEnabled val="1"/>
        </dgm:presLayoutVars>
      </dgm:prSet>
      <dgm:spPr/>
      <dgm:t>
        <a:bodyPr/>
        <a:lstStyle/>
        <a:p>
          <a:endParaRPr lang="en-AU"/>
        </a:p>
      </dgm:t>
    </dgm:pt>
    <dgm:pt modelId="{03BC486A-713D-4E02-984A-293AF374C14D}" type="pres">
      <dgm:prSet presAssocID="{CA715B11-63F6-4185-9F1F-993C81CE108A}" presName="spacerL" presStyleCnt="0"/>
      <dgm:spPr/>
    </dgm:pt>
    <dgm:pt modelId="{51AE2B31-C92F-4821-A48D-3B408FBD7BDD}" type="pres">
      <dgm:prSet presAssocID="{CA715B11-63F6-4185-9F1F-993C81CE108A}" presName="sibTrans" presStyleLbl="sibTrans2D1" presStyleIdx="2" presStyleCnt="4"/>
      <dgm:spPr/>
      <dgm:t>
        <a:bodyPr/>
        <a:lstStyle/>
        <a:p>
          <a:endParaRPr lang="en-AU"/>
        </a:p>
      </dgm:t>
    </dgm:pt>
    <dgm:pt modelId="{D575F175-0AD1-423B-8834-31CF99DF6C0B}" type="pres">
      <dgm:prSet presAssocID="{CA715B11-63F6-4185-9F1F-993C81CE108A}" presName="spacerR" presStyleCnt="0"/>
      <dgm:spPr/>
    </dgm:pt>
    <dgm:pt modelId="{ECEF8004-F1B7-4375-8806-391138206FA6}" type="pres">
      <dgm:prSet presAssocID="{084865DA-DE83-4494-B10A-9133E1E31E13}" presName="node" presStyleLbl="node1" presStyleIdx="3" presStyleCnt="5">
        <dgm:presLayoutVars>
          <dgm:bulletEnabled val="1"/>
        </dgm:presLayoutVars>
      </dgm:prSet>
      <dgm:spPr/>
      <dgm:t>
        <a:bodyPr/>
        <a:lstStyle/>
        <a:p>
          <a:endParaRPr lang="en-AU"/>
        </a:p>
      </dgm:t>
    </dgm:pt>
    <dgm:pt modelId="{91FD95A2-7F7F-4B92-A143-5703AF32A929}" type="pres">
      <dgm:prSet presAssocID="{3427ABCC-A246-4E8A-9406-1059654985E7}" presName="spacerL" presStyleCnt="0"/>
      <dgm:spPr/>
    </dgm:pt>
    <dgm:pt modelId="{965993EC-8221-4A32-8F99-744907629749}" type="pres">
      <dgm:prSet presAssocID="{3427ABCC-A246-4E8A-9406-1059654985E7}" presName="sibTrans" presStyleLbl="sibTrans2D1" presStyleIdx="3" presStyleCnt="4"/>
      <dgm:spPr/>
      <dgm:t>
        <a:bodyPr/>
        <a:lstStyle/>
        <a:p>
          <a:endParaRPr lang="en-AU"/>
        </a:p>
      </dgm:t>
    </dgm:pt>
    <dgm:pt modelId="{FA3D293F-5F9D-409E-9E10-717A5FAF00BD}" type="pres">
      <dgm:prSet presAssocID="{3427ABCC-A246-4E8A-9406-1059654985E7}" presName="spacerR" presStyleCnt="0"/>
      <dgm:spPr/>
    </dgm:pt>
    <dgm:pt modelId="{6EE44BF6-A24A-475D-8479-1040E50FD048}" type="pres">
      <dgm:prSet presAssocID="{153C862B-C439-40ED-88CB-D63D8C7A162A}" presName="node" presStyleLbl="node1" presStyleIdx="4" presStyleCnt="5">
        <dgm:presLayoutVars>
          <dgm:bulletEnabled val="1"/>
        </dgm:presLayoutVars>
      </dgm:prSet>
      <dgm:spPr/>
      <dgm:t>
        <a:bodyPr/>
        <a:lstStyle/>
        <a:p>
          <a:endParaRPr lang="en-AU"/>
        </a:p>
      </dgm:t>
    </dgm:pt>
  </dgm:ptLst>
  <dgm:cxnLst>
    <dgm:cxn modelId="{0A93A2D0-557A-424A-A55F-1A8F865A54BC}" type="presOf" srcId="{92BAFA5D-CDAF-46D4-8F36-0F57FC3B1792}" destId="{50C03FB0-325D-4B1B-84E1-B8022DCF90CA}" srcOrd="0" destOrd="0" presId="urn:microsoft.com/office/officeart/2005/8/layout/equation1"/>
    <dgm:cxn modelId="{2E3F8DE7-28DB-47ED-AB0B-BE61C8FBCAC8}" srcId="{92BAFA5D-CDAF-46D4-8F36-0F57FC3B1792}" destId="{833A0545-4181-4E6A-B5E9-95E26B3C5B51}" srcOrd="2" destOrd="0" parTransId="{56BCF32F-040C-44A0-8CF4-1BD3823206A6}" sibTransId="{CA715B11-63F6-4185-9F1F-993C81CE108A}"/>
    <dgm:cxn modelId="{C42C52BE-9D26-40D1-88D5-238E8B932146}" type="presOf" srcId="{833A0545-4181-4E6A-B5E9-95E26B3C5B51}" destId="{552122F3-07D1-4891-A874-D697E8E563B0}" srcOrd="0" destOrd="0" presId="urn:microsoft.com/office/officeart/2005/8/layout/equation1"/>
    <dgm:cxn modelId="{03C8145E-2D08-4C9F-A3C2-B275A6C2778A}" type="presOf" srcId="{B0297671-7CFB-4C25-8515-0F65F227DA94}" destId="{8B0D3A4E-D106-4A22-93CC-A9A2C2F37C6D}" srcOrd="0" destOrd="0" presId="urn:microsoft.com/office/officeart/2005/8/layout/equation1"/>
    <dgm:cxn modelId="{25828A98-A9C0-4217-AC89-FB21639886B7}" type="presOf" srcId="{49F229E1-B379-4844-A22A-EF44E3CA54C1}" destId="{063379CB-F019-4063-9AD9-B307E6902D5E}" srcOrd="0" destOrd="0" presId="urn:microsoft.com/office/officeart/2005/8/layout/equation1"/>
    <dgm:cxn modelId="{D7522B22-5257-42EA-81C3-945E73ABEE39}" type="presOf" srcId="{CA715B11-63F6-4185-9F1F-993C81CE108A}" destId="{51AE2B31-C92F-4821-A48D-3B408FBD7BDD}" srcOrd="0" destOrd="0" presId="urn:microsoft.com/office/officeart/2005/8/layout/equation1"/>
    <dgm:cxn modelId="{FBBEB9B0-94B8-4F9E-ABFE-63047AA519B3}" srcId="{92BAFA5D-CDAF-46D4-8F36-0F57FC3B1792}" destId="{153C862B-C439-40ED-88CB-D63D8C7A162A}" srcOrd="4" destOrd="0" parTransId="{96A5CB15-1C1C-4270-941B-B2C13B27E1E6}" sibTransId="{22ECD5F8-6312-44B9-B6B2-DD87F88F9CE2}"/>
    <dgm:cxn modelId="{7E412192-79E7-4FE6-9967-61B921635634}" type="presOf" srcId="{153C862B-C439-40ED-88CB-D63D8C7A162A}" destId="{6EE44BF6-A24A-475D-8479-1040E50FD048}" srcOrd="0" destOrd="0" presId="urn:microsoft.com/office/officeart/2005/8/layout/equation1"/>
    <dgm:cxn modelId="{3BE4AE0F-C4DA-4472-885A-7D0974F31AA6}" type="presOf" srcId="{17BD3E6D-B07E-43CE-94D2-EABAF8DD5069}" destId="{B6914446-296F-496F-B1C4-332DC879D241}" srcOrd="0" destOrd="0" presId="urn:microsoft.com/office/officeart/2005/8/layout/equation1"/>
    <dgm:cxn modelId="{8F869823-E4DF-4CE2-BCD6-20DDD44E19A0}" srcId="{92BAFA5D-CDAF-46D4-8F36-0F57FC3B1792}" destId="{17BD3E6D-B07E-43CE-94D2-EABAF8DD5069}" srcOrd="0" destOrd="0" parTransId="{BC7646CC-16A8-41F8-A543-BBEB7FB3D3A3}" sibTransId="{B0297671-7CFB-4C25-8515-0F65F227DA94}"/>
    <dgm:cxn modelId="{12CC1121-58A9-416A-A04D-3F1B0294FBBE}" srcId="{92BAFA5D-CDAF-46D4-8F36-0F57FC3B1792}" destId="{49F229E1-B379-4844-A22A-EF44E3CA54C1}" srcOrd="1" destOrd="0" parTransId="{0D4D0EB3-F283-4776-AFE3-FF58918E8451}" sibTransId="{134C421E-3EBA-409E-8708-45BDD4351F11}"/>
    <dgm:cxn modelId="{96215515-EA96-4982-944C-82F0C1E22C1E}" type="presOf" srcId="{134C421E-3EBA-409E-8708-45BDD4351F11}" destId="{EC829237-CBB2-417F-8DBD-D8B93110D27C}" srcOrd="0" destOrd="0" presId="urn:microsoft.com/office/officeart/2005/8/layout/equation1"/>
    <dgm:cxn modelId="{EBD282DA-663E-427D-849E-8B919617785F}" type="presOf" srcId="{3427ABCC-A246-4E8A-9406-1059654985E7}" destId="{965993EC-8221-4A32-8F99-744907629749}" srcOrd="0" destOrd="0" presId="urn:microsoft.com/office/officeart/2005/8/layout/equation1"/>
    <dgm:cxn modelId="{01ACCBED-4039-4C0A-ACFB-E2E8228A671D}" srcId="{92BAFA5D-CDAF-46D4-8F36-0F57FC3B1792}" destId="{084865DA-DE83-4494-B10A-9133E1E31E13}" srcOrd="3" destOrd="0" parTransId="{384E6FE1-25E3-4353-8D0F-6A7E58C52F5B}" sibTransId="{3427ABCC-A246-4E8A-9406-1059654985E7}"/>
    <dgm:cxn modelId="{EF748B2D-5458-4A45-A302-E0E7AE1A8EF5}" type="presOf" srcId="{084865DA-DE83-4494-B10A-9133E1E31E13}" destId="{ECEF8004-F1B7-4375-8806-391138206FA6}" srcOrd="0" destOrd="0" presId="urn:microsoft.com/office/officeart/2005/8/layout/equation1"/>
    <dgm:cxn modelId="{FE5A6E86-7C8F-4CA4-805D-DB0FE1D26955}" type="presParOf" srcId="{50C03FB0-325D-4B1B-84E1-B8022DCF90CA}" destId="{B6914446-296F-496F-B1C4-332DC879D241}" srcOrd="0" destOrd="0" presId="urn:microsoft.com/office/officeart/2005/8/layout/equation1"/>
    <dgm:cxn modelId="{B3F6F75F-793A-4DCC-8C94-F040A00B55A2}" type="presParOf" srcId="{50C03FB0-325D-4B1B-84E1-B8022DCF90CA}" destId="{BE848D73-D511-4B6A-9A0C-D5E9CC94F9B8}" srcOrd="1" destOrd="0" presId="urn:microsoft.com/office/officeart/2005/8/layout/equation1"/>
    <dgm:cxn modelId="{FFE28F58-3C15-4936-86AC-5B09A3A80CCA}" type="presParOf" srcId="{50C03FB0-325D-4B1B-84E1-B8022DCF90CA}" destId="{8B0D3A4E-D106-4A22-93CC-A9A2C2F37C6D}" srcOrd="2" destOrd="0" presId="urn:microsoft.com/office/officeart/2005/8/layout/equation1"/>
    <dgm:cxn modelId="{93EA5844-21DB-4C9E-9F25-D322874CEB59}" type="presParOf" srcId="{50C03FB0-325D-4B1B-84E1-B8022DCF90CA}" destId="{417EABCB-24B5-49CA-8404-EEEC1855CC5E}" srcOrd="3" destOrd="0" presId="urn:microsoft.com/office/officeart/2005/8/layout/equation1"/>
    <dgm:cxn modelId="{3F16848F-26B6-4D5C-AC94-CD9D84AFBE91}" type="presParOf" srcId="{50C03FB0-325D-4B1B-84E1-B8022DCF90CA}" destId="{063379CB-F019-4063-9AD9-B307E6902D5E}" srcOrd="4" destOrd="0" presId="urn:microsoft.com/office/officeart/2005/8/layout/equation1"/>
    <dgm:cxn modelId="{8ED07C46-56E2-46D7-A1C9-C0AB4681F0E9}" type="presParOf" srcId="{50C03FB0-325D-4B1B-84E1-B8022DCF90CA}" destId="{BA24BA0B-40AB-474E-93E6-041A7EDED323}" srcOrd="5" destOrd="0" presId="urn:microsoft.com/office/officeart/2005/8/layout/equation1"/>
    <dgm:cxn modelId="{9EA4EE7E-8663-43C7-9DF4-40DCF0C03C4A}" type="presParOf" srcId="{50C03FB0-325D-4B1B-84E1-B8022DCF90CA}" destId="{EC829237-CBB2-417F-8DBD-D8B93110D27C}" srcOrd="6" destOrd="0" presId="urn:microsoft.com/office/officeart/2005/8/layout/equation1"/>
    <dgm:cxn modelId="{6CA7E523-26F5-44AD-A6F6-4F1D42A5545D}" type="presParOf" srcId="{50C03FB0-325D-4B1B-84E1-B8022DCF90CA}" destId="{FB2824AC-08EE-4006-98A9-F8661B090BFA}" srcOrd="7" destOrd="0" presId="urn:microsoft.com/office/officeart/2005/8/layout/equation1"/>
    <dgm:cxn modelId="{991F55E5-B507-4649-9FC4-1D26628A0CAB}" type="presParOf" srcId="{50C03FB0-325D-4B1B-84E1-B8022DCF90CA}" destId="{552122F3-07D1-4891-A874-D697E8E563B0}" srcOrd="8" destOrd="0" presId="urn:microsoft.com/office/officeart/2005/8/layout/equation1"/>
    <dgm:cxn modelId="{412988C7-7632-47F6-A6BD-329B5FCEBE81}" type="presParOf" srcId="{50C03FB0-325D-4B1B-84E1-B8022DCF90CA}" destId="{03BC486A-713D-4E02-984A-293AF374C14D}" srcOrd="9" destOrd="0" presId="urn:microsoft.com/office/officeart/2005/8/layout/equation1"/>
    <dgm:cxn modelId="{FE9666B2-9FEE-4B9D-826F-A766F5A30DE2}" type="presParOf" srcId="{50C03FB0-325D-4B1B-84E1-B8022DCF90CA}" destId="{51AE2B31-C92F-4821-A48D-3B408FBD7BDD}" srcOrd="10" destOrd="0" presId="urn:microsoft.com/office/officeart/2005/8/layout/equation1"/>
    <dgm:cxn modelId="{99BBAEE3-6DAF-4F40-ACB8-E54A8C24EFF5}" type="presParOf" srcId="{50C03FB0-325D-4B1B-84E1-B8022DCF90CA}" destId="{D575F175-0AD1-423B-8834-31CF99DF6C0B}" srcOrd="11" destOrd="0" presId="urn:microsoft.com/office/officeart/2005/8/layout/equation1"/>
    <dgm:cxn modelId="{6FE341EF-4FC4-49CD-B575-144171AA1CDB}" type="presParOf" srcId="{50C03FB0-325D-4B1B-84E1-B8022DCF90CA}" destId="{ECEF8004-F1B7-4375-8806-391138206FA6}" srcOrd="12" destOrd="0" presId="urn:microsoft.com/office/officeart/2005/8/layout/equation1"/>
    <dgm:cxn modelId="{C9440D81-2415-4FBA-A4A3-B815FF77D97B}" type="presParOf" srcId="{50C03FB0-325D-4B1B-84E1-B8022DCF90CA}" destId="{91FD95A2-7F7F-4B92-A143-5703AF32A929}" srcOrd="13" destOrd="0" presId="urn:microsoft.com/office/officeart/2005/8/layout/equation1"/>
    <dgm:cxn modelId="{59DD84F7-A6B1-4A47-BB94-67D2E7089B81}" type="presParOf" srcId="{50C03FB0-325D-4B1B-84E1-B8022DCF90CA}" destId="{965993EC-8221-4A32-8F99-744907629749}" srcOrd="14" destOrd="0" presId="urn:microsoft.com/office/officeart/2005/8/layout/equation1"/>
    <dgm:cxn modelId="{3E343C39-4B91-4916-AC1E-0B6652E5FEFA}" type="presParOf" srcId="{50C03FB0-325D-4B1B-84E1-B8022DCF90CA}" destId="{FA3D293F-5F9D-409E-9E10-717A5FAF00BD}" srcOrd="15" destOrd="0" presId="urn:microsoft.com/office/officeart/2005/8/layout/equation1"/>
    <dgm:cxn modelId="{40021563-21F2-4C98-9BAE-335A72DF424F}" type="presParOf" srcId="{50C03FB0-325D-4B1B-84E1-B8022DCF90CA}" destId="{6EE44BF6-A24A-475D-8479-1040E50FD048}" srcOrd="16" destOrd="0" presId="urn:microsoft.com/office/officeart/2005/8/layout/equation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185EBF03-7CBF-47B5-AB59-B80E30E2187C}" type="doc">
      <dgm:prSet loTypeId="urn:microsoft.com/office/officeart/2005/8/layout/process4" loCatId="process" qsTypeId="urn:microsoft.com/office/officeart/2005/8/quickstyle/simple1" qsCatId="simple" csTypeId="urn:microsoft.com/office/officeart/2005/8/colors/accent0_3" csCatId="mainScheme" phldr="1"/>
      <dgm:spPr/>
      <dgm:t>
        <a:bodyPr/>
        <a:lstStyle/>
        <a:p>
          <a:endParaRPr lang="en-AU"/>
        </a:p>
      </dgm:t>
    </dgm:pt>
    <dgm:pt modelId="{9BA703AA-9A1C-40CA-989B-7E0041963951}">
      <dgm:prSet phldrT="[Text]"/>
      <dgm:spPr>
        <a:xfrm rot="10800000">
          <a:off x="792950" y="65372"/>
          <a:ext cx="4081473" cy="421660"/>
        </a:xfrm>
        <a:solidFill>
          <a:srgbClr val="B2BB1C">
            <a:hueOff val="0"/>
            <a:satOff val="0"/>
            <a:lumOff val="0"/>
            <a:alphaOff val="0"/>
          </a:srgbClr>
        </a:solidFill>
        <a:ln w="25400" cap="flat" cmpd="sng" algn="ctr">
          <a:solidFill>
            <a:srgbClr val="D8DD8D">
              <a:hueOff val="0"/>
              <a:satOff val="0"/>
              <a:lumOff val="0"/>
              <a:alphaOff val="0"/>
            </a:srgbClr>
          </a:solidFill>
          <a:prstDash val="solid"/>
        </a:ln>
        <a:effectLst/>
      </dgm:spPr>
      <dgm:t>
        <a:bodyPr lIns="180000" rIns="180000"/>
        <a:lstStyle/>
        <a:p>
          <a:pPr algn="ctr">
            <a:spcAft>
              <a:spcPts val="600"/>
            </a:spcAft>
          </a:pPr>
          <a:r>
            <a:rPr lang="en-AU" baseline="0">
              <a:solidFill>
                <a:srgbClr val="FFFFFF"/>
              </a:solidFill>
              <a:latin typeface="Arial" pitchFamily="34" charset="0"/>
              <a:ea typeface="+mn-ea"/>
              <a:cs typeface="+mn-cs"/>
            </a:rPr>
            <a:t>National economic environment projection</a:t>
          </a:r>
        </a:p>
      </dgm:t>
    </dgm:pt>
    <dgm:pt modelId="{E8DB0580-E806-469A-8E57-D9068FEEA9D0}" type="parTrans" cxnId="{176E5325-9816-455F-A20E-E10226787E91}">
      <dgm:prSet/>
      <dgm:spPr/>
      <dgm:t>
        <a:bodyPr/>
        <a:lstStyle/>
        <a:p>
          <a:pPr algn="ctr">
            <a:spcAft>
              <a:spcPts val="600"/>
            </a:spcAft>
          </a:pPr>
          <a:endParaRPr lang="en-AU"/>
        </a:p>
      </dgm:t>
    </dgm:pt>
    <dgm:pt modelId="{31626796-8BF7-4985-AFA4-32902F2C11A0}" type="sibTrans" cxnId="{176E5325-9816-455F-A20E-E10226787E91}">
      <dgm:prSet/>
      <dgm:spPr/>
      <dgm:t>
        <a:bodyPr/>
        <a:lstStyle/>
        <a:p>
          <a:pPr algn="ctr">
            <a:spcAft>
              <a:spcPts val="600"/>
            </a:spcAft>
          </a:pPr>
          <a:endParaRPr lang="en-AU"/>
        </a:p>
      </dgm:t>
    </dgm:pt>
    <dgm:pt modelId="{A0C21FC5-C100-4185-896F-55C1E5360BE7}">
      <dgm:prSet phldrT="[Text]"/>
      <dgm:spPr>
        <a:xfrm rot="10800000">
          <a:off x="799354" y="462487"/>
          <a:ext cx="4068665" cy="400821"/>
        </a:xfrm>
        <a:solidFill>
          <a:srgbClr val="B2BB1C">
            <a:hueOff val="0"/>
            <a:satOff val="0"/>
            <a:lumOff val="0"/>
            <a:alphaOff val="0"/>
          </a:srgbClr>
        </a:solidFill>
        <a:ln w="25400" cap="flat" cmpd="sng" algn="ctr">
          <a:solidFill>
            <a:srgbClr val="D8DD8D">
              <a:hueOff val="0"/>
              <a:satOff val="0"/>
              <a:lumOff val="0"/>
              <a:alphaOff val="0"/>
            </a:srgbClr>
          </a:solidFill>
          <a:prstDash val="solid"/>
        </a:ln>
        <a:effectLst/>
      </dgm:spPr>
      <dgm:t>
        <a:bodyPr lIns="180000" rIns="180000"/>
        <a:lstStyle/>
        <a:p>
          <a:pPr algn="ctr">
            <a:spcAft>
              <a:spcPts val="600"/>
            </a:spcAft>
          </a:pPr>
          <a:r>
            <a:rPr lang="en-AU" baseline="0">
              <a:solidFill>
                <a:srgbClr val="FFFFFF"/>
              </a:solidFill>
              <a:latin typeface="Arial" pitchFamily="34" charset="0"/>
              <a:ea typeface="+mn-ea"/>
              <a:cs typeface="+mn-cs"/>
            </a:rPr>
            <a:t>State economic projection</a:t>
          </a:r>
        </a:p>
      </dgm:t>
    </dgm:pt>
    <dgm:pt modelId="{DD87AFCC-42AE-4C10-BF7A-8F24BB4A192D}" type="parTrans" cxnId="{B765543D-6926-4CD0-97B8-65283553B82F}">
      <dgm:prSet/>
      <dgm:spPr/>
      <dgm:t>
        <a:bodyPr/>
        <a:lstStyle/>
        <a:p>
          <a:pPr algn="ctr">
            <a:spcAft>
              <a:spcPts val="600"/>
            </a:spcAft>
          </a:pPr>
          <a:endParaRPr lang="en-AU"/>
        </a:p>
      </dgm:t>
    </dgm:pt>
    <dgm:pt modelId="{DAB43DCC-BBB7-43C8-80F1-4CA633701E4B}" type="sibTrans" cxnId="{B765543D-6926-4CD0-97B8-65283553B82F}">
      <dgm:prSet/>
      <dgm:spPr/>
      <dgm:t>
        <a:bodyPr/>
        <a:lstStyle/>
        <a:p>
          <a:pPr algn="ctr">
            <a:spcAft>
              <a:spcPts val="600"/>
            </a:spcAft>
          </a:pPr>
          <a:endParaRPr lang="en-AU"/>
        </a:p>
      </dgm:t>
    </dgm:pt>
    <dgm:pt modelId="{59372898-F9B4-4DF1-9091-E5CB1CDFD123}">
      <dgm:prSet phldrT="[Text]"/>
      <dgm:spPr>
        <a:xfrm rot="10800000">
          <a:off x="805759" y="838763"/>
          <a:ext cx="4055856" cy="466786"/>
        </a:xfrm>
        <a:solidFill>
          <a:srgbClr val="B2BB1C">
            <a:hueOff val="0"/>
            <a:satOff val="0"/>
            <a:lumOff val="0"/>
            <a:alphaOff val="0"/>
          </a:srgbClr>
        </a:solidFill>
        <a:ln w="25400" cap="flat" cmpd="sng" algn="ctr">
          <a:solidFill>
            <a:srgbClr val="D8DD8D">
              <a:hueOff val="0"/>
              <a:satOff val="0"/>
              <a:lumOff val="0"/>
              <a:alphaOff val="0"/>
            </a:srgbClr>
          </a:solidFill>
          <a:prstDash val="solid"/>
        </a:ln>
        <a:effectLst/>
      </dgm:spPr>
      <dgm:t>
        <a:bodyPr lIns="180000" rIns="180000"/>
        <a:lstStyle/>
        <a:p>
          <a:pPr algn="ctr">
            <a:spcAft>
              <a:spcPts val="600"/>
            </a:spcAft>
          </a:pPr>
          <a:r>
            <a:rPr lang="en-AU" baseline="0">
              <a:solidFill>
                <a:srgbClr val="FFFFFF"/>
              </a:solidFill>
              <a:latin typeface="Arial" pitchFamily="34" charset="0"/>
              <a:ea typeface="+mn-ea"/>
              <a:cs typeface="+mn-cs"/>
            </a:rPr>
            <a:t>SWIS region economic projections</a:t>
          </a:r>
        </a:p>
      </dgm:t>
    </dgm:pt>
    <dgm:pt modelId="{8EFFD45D-C6EC-483B-98A9-3C3695717EA8}" type="parTrans" cxnId="{1267F121-32F9-4BE7-8629-7112E0D6AEBB}">
      <dgm:prSet/>
      <dgm:spPr/>
      <dgm:t>
        <a:bodyPr/>
        <a:lstStyle/>
        <a:p>
          <a:pPr algn="ctr">
            <a:spcAft>
              <a:spcPts val="600"/>
            </a:spcAft>
          </a:pPr>
          <a:endParaRPr lang="en-AU"/>
        </a:p>
      </dgm:t>
    </dgm:pt>
    <dgm:pt modelId="{97E8B26E-ECCB-4F91-B4DE-406F857BCDE8}" type="sibTrans" cxnId="{1267F121-32F9-4BE7-8629-7112E0D6AEBB}">
      <dgm:prSet/>
      <dgm:spPr/>
      <dgm:t>
        <a:bodyPr/>
        <a:lstStyle/>
        <a:p>
          <a:pPr algn="ctr">
            <a:spcAft>
              <a:spcPts val="600"/>
            </a:spcAft>
          </a:pPr>
          <a:endParaRPr lang="en-AU"/>
        </a:p>
      </dgm:t>
    </dgm:pt>
    <dgm:pt modelId="{8B610B1E-71D1-42A1-BF6A-5E9C63040DF5}">
      <dgm:prSet/>
      <dgm:spPr>
        <a:xfrm>
          <a:off x="792950" y="1281003"/>
          <a:ext cx="4081473" cy="290018"/>
        </a:xfrm>
        <a:solidFill>
          <a:srgbClr val="B2BB1C">
            <a:hueOff val="0"/>
            <a:satOff val="0"/>
            <a:lumOff val="0"/>
            <a:alphaOff val="0"/>
          </a:srgbClr>
        </a:solidFill>
        <a:ln w="25400" cap="flat" cmpd="sng" algn="ctr">
          <a:solidFill>
            <a:srgbClr val="D8DD8D">
              <a:hueOff val="0"/>
              <a:satOff val="0"/>
              <a:lumOff val="0"/>
              <a:alphaOff val="0"/>
            </a:srgbClr>
          </a:solidFill>
          <a:prstDash val="solid"/>
        </a:ln>
        <a:effectLst/>
      </dgm:spPr>
      <dgm:t>
        <a:bodyPr lIns="180000" rIns="180000"/>
        <a:lstStyle/>
        <a:p>
          <a:pPr algn="ctr">
            <a:spcAft>
              <a:spcPts val="600"/>
            </a:spcAft>
          </a:pPr>
          <a:r>
            <a:rPr lang="en-AU" baseline="0">
              <a:solidFill>
                <a:srgbClr val="FFFFFF"/>
              </a:solidFill>
              <a:latin typeface="Arial" pitchFamily="34" charset="0"/>
              <a:ea typeface="+mn-ea"/>
              <a:cs typeface="+mn-cs"/>
            </a:rPr>
            <a:t>SWIS region gas demand modelling</a:t>
          </a:r>
        </a:p>
      </dgm:t>
    </dgm:pt>
    <dgm:pt modelId="{973E9A18-47FB-401F-B8F5-30D83753DB41}" type="parTrans" cxnId="{827CC27B-CCC5-4C5A-8613-67B8C7865976}">
      <dgm:prSet/>
      <dgm:spPr/>
      <dgm:t>
        <a:bodyPr/>
        <a:lstStyle/>
        <a:p>
          <a:pPr algn="ctr">
            <a:spcAft>
              <a:spcPts val="600"/>
            </a:spcAft>
          </a:pPr>
          <a:endParaRPr lang="en-AU"/>
        </a:p>
      </dgm:t>
    </dgm:pt>
    <dgm:pt modelId="{40C095BD-3705-4ED3-B88B-FA409A0B6A23}" type="sibTrans" cxnId="{827CC27B-CCC5-4C5A-8613-67B8C7865976}">
      <dgm:prSet/>
      <dgm:spPr/>
      <dgm:t>
        <a:bodyPr/>
        <a:lstStyle/>
        <a:p>
          <a:pPr algn="ctr">
            <a:spcAft>
              <a:spcPts val="600"/>
            </a:spcAft>
          </a:pPr>
          <a:endParaRPr lang="en-AU"/>
        </a:p>
      </dgm:t>
    </dgm:pt>
    <dgm:pt modelId="{50D88815-814F-41CA-984B-613CE1DBAE45}" type="pres">
      <dgm:prSet presAssocID="{185EBF03-7CBF-47B5-AB59-B80E30E2187C}" presName="Name0" presStyleCnt="0">
        <dgm:presLayoutVars>
          <dgm:dir/>
          <dgm:animLvl val="lvl"/>
          <dgm:resizeHandles val="exact"/>
        </dgm:presLayoutVars>
      </dgm:prSet>
      <dgm:spPr/>
      <dgm:t>
        <a:bodyPr/>
        <a:lstStyle/>
        <a:p>
          <a:endParaRPr lang="en-AU"/>
        </a:p>
      </dgm:t>
    </dgm:pt>
    <dgm:pt modelId="{88306084-0808-4441-A56E-AAED8A84CE11}" type="pres">
      <dgm:prSet presAssocID="{8B610B1E-71D1-42A1-BF6A-5E9C63040DF5}" presName="boxAndChildren" presStyleCnt="0"/>
      <dgm:spPr/>
      <dgm:t>
        <a:bodyPr/>
        <a:lstStyle/>
        <a:p>
          <a:endParaRPr lang="en-AU"/>
        </a:p>
      </dgm:t>
    </dgm:pt>
    <dgm:pt modelId="{160FF8C8-4907-46A2-9B33-8A5910BA83EE}" type="pres">
      <dgm:prSet presAssocID="{8B610B1E-71D1-42A1-BF6A-5E9C63040DF5}" presName="parentTextBox" presStyleLbl="node1" presStyleIdx="0" presStyleCnt="4" custScaleX="72017" custScaleY="17723"/>
      <dgm:spPr>
        <a:prstGeom prst="rect">
          <a:avLst/>
        </a:prstGeom>
      </dgm:spPr>
      <dgm:t>
        <a:bodyPr/>
        <a:lstStyle/>
        <a:p>
          <a:endParaRPr lang="en-AU"/>
        </a:p>
      </dgm:t>
    </dgm:pt>
    <dgm:pt modelId="{A810074C-2316-402E-A2F5-4F6F45D3ECA6}" type="pres">
      <dgm:prSet presAssocID="{97E8B26E-ECCB-4F91-B4DE-406F857BCDE8}" presName="sp" presStyleCnt="0"/>
      <dgm:spPr/>
      <dgm:t>
        <a:bodyPr/>
        <a:lstStyle/>
        <a:p>
          <a:endParaRPr lang="en-AU"/>
        </a:p>
      </dgm:t>
    </dgm:pt>
    <dgm:pt modelId="{28CB1969-C7B3-4B27-9778-38E1E83DBEB4}" type="pres">
      <dgm:prSet presAssocID="{59372898-F9B4-4DF1-9091-E5CB1CDFD123}" presName="arrowAndChildren" presStyleCnt="0"/>
      <dgm:spPr/>
      <dgm:t>
        <a:bodyPr/>
        <a:lstStyle/>
        <a:p>
          <a:endParaRPr lang="en-AU"/>
        </a:p>
      </dgm:t>
    </dgm:pt>
    <dgm:pt modelId="{F94C5824-E928-4931-973C-3AA7D90343D9}" type="pres">
      <dgm:prSet presAssocID="{59372898-F9B4-4DF1-9091-E5CB1CDFD123}" presName="parentTextArrow" presStyleLbl="node1" presStyleIdx="1" presStyleCnt="4" custScaleX="71565" custScaleY="18547"/>
      <dgm:spPr>
        <a:prstGeom prst="upArrowCallout">
          <a:avLst/>
        </a:prstGeom>
      </dgm:spPr>
      <dgm:t>
        <a:bodyPr/>
        <a:lstStyle/>
        <a:p>
          <a:endParaRPr lang="en-AU"/>
        </a:p>
      </dgm:t>
    </dgm:pt>
    <dgm:pt modelId="{6EBF4C5C-D3D4-4C32-9A4B-0E001A177BAF}" type="pres">
      <dgm:prSet presAssocID="{DAB43DCC-BBB7-43C8-80F1-4CA633701E4B}" presName="sp" presStyleCnt="0"/>
      <dgm:spPr/>
      <dgm:t>
        <a:bodyPr/>
        <a:lstStyle/>
        <a:p>
          <a:endParaRPr lang="en-AU"/>
        </a:p>
      </dgm:t>
    </dgm:pt>
    <dgm:pt modelId="{4E5C1914-518C-4078-B1CC-2802C08FF05F}" type="pres">
      <dgm:prSet presAssocID="{A0C21FC5-C100-4185-896F-55C1E5360BE7}" presName="arrowAndChildren" presStyleCnt="0"/>
      <dgm:spPr/>
      <dgm:t>
        <a:bodyPr/>
        <a:lstStyle/>
        <a:p>
          <a:endParaRPr lang="en-AU"/>
        </a:p>
      </dgm:t>
    </dgm:pt>
    <dgm:pt modelId="{3834F124-A394-438D-8D81-1F3606E69874}" type="pres">
      <dgm:prSet presAssocID="{A0C21FC5-C100-4185-896F-55C1E5360BE7}" presName="parentTextArrow" presStyleLbl="node1" presStyleIdx="2" presStyleCnt="4" custScaleX="71791" custScaleY="15926"/>
      <dgm:spPr>
        <a:prstGeom prst="upArrowCallout">
          <a:avLst/>
        </a:prstGeom>
      </dgm:spPr>
      <dgm:t>
        <a:bodyPr/>
        <a:lstStyle/>
        <a:p>
          <a:endParaRPr lang="en-AU"/>
        </a:p>
      </dgm:t>
    </dgm:pt>
    <dgm:pt modelId="{4316C542-9A93-4DC9-8196-AE28E48E9202}" type="pres">
      <dgm:prSet presAssocID="{31626796-8BF7-4985-AFA4-32902F2C11A0}" presName="sp" presStyleCnt="0"/>
      <dgm:spPr/>
      <dgm:t>
        <a:bodyPr/>
        <a:lstStyle/>
        <a:p>
          <a:endParaRPr lang="en-AU"/>
        </a:p>
      </dgm:t>
    </dgm:pt>
    <dgm:pt modelId="{C6E0AD64-8654-4BF8-8D1C-7F0044C5D1CB}" type="pres">
      <dgm:prSet presAssocID="{9BA703AA-9A1C-40CA-989B-7E0041963951}" presName="arrowAndChildren" presStyleCnt="0"/>
      <dgm:spPr/>
      <dgm:t>
        <a:bodyPr/>
        <a:lstStyle/>
        <a:p>
          <a:endParaRPr lang="en-AU"/>
        </a:p>
      </dgm:t>
    </dgm:pt>
    <dgm:pt modelId="{2F58AC77-99F0-4A04-A2EE-A72E844A453B}" type="pres">
      <dgm:prSet presAssocID="{9BA703AA-9A1C-40CA-989B-7E0041963951}" presName="parentTextArrow" presStyleLbl="node1" presStyleIdx="3" presStyleCnt="4" custScaleX="72017" custScaleY="16754"/>
      <dgm:spPr>
        <a:prstGeom prst="upArrowCallout">
          <a:avLst/>
        </a:prstGeom>
      </dgm:spPr>
      <dgm:t>
        <a:bodyPr/>
        <a:lstStyle/>
        <a:p>
          <a:endParaRPr lang="en-AU"/>
        </a:p>
      </dgm:t>
    </dgm:pt>
  </dgm:ptLst>
  <dgm:cxnLst>
    <dgm:cxn modelId="{827CC27B-CCC5-4C5A-8613-67B8C7865976}" srcId="{185EBF03-7CBF-47B5-AB59-B80E30E2187C}" destId="{8B610B1E-71D1-42A1-BF6A-5E9C63040DF5}" srcOrd="3" destOrd="0" parTransId="{973E9A18-47FB-401F-B8F5-30D83753DB41}" sibTransId="{40C095BD-3705-4ED3-B88B-FA409A0B6A23}"/>
    <dgm:cxn modelId="{7C0C73EE-0585-4A69-A5A3-F839888E453E}" type="presOf" srcId="{59372898-F9B4-4DF1-9091-E5CB1CDFD123}" destId="{F94C5824-E928-4931-973C-3AA7D90343D9}" srcOrd="0" destOrd="0" presId="urn:microsoft.com/office/officeart/2005/8/layout/process4"/>
    <dgm:cxn modelId="{4E805DBA-A57C-4B38-8F7B-2F2A6388F363}" type="presOf" srcId="{8B610B1E-71D1-42A1-BF6A-5E9C63040DF5}" destId="{160FF8C8-4907-46A2-9B33-8A5910BA83EE}" srcOrd="0" destOrd="0" presId="urn:microsoft.com/office/officeart/2005/8/layout/process4"/>
    <dgm:cxn modelId="{2EF215F0-883A-4223-A597-650DDF60C02D}" type="presOf" srcId="{185EBF03-7CBF-47B5-AB59-B80E30E2187C}" destId="{50D88815-814F-41CA-984B-613CE1DBAE45}" srcOrd="0" destOrd="0" presId="urn:microsoft.com/office/officeart/2005/8/layout/process4"/>
    <dgm:cxn modelId="{1267F121-32F9-4BE7-8629-7112E0D6AEBB}" srcId="{185EBF03-7CBF-47B5-AB59-B80E30E2187C}" destId="{59372898-F9B4-4DF1-9091-E5CB1CDFD123}" srcOrd="2" destOrd="0" parTransId="{8EFFD45D-C6EC-483B-98A9-3C3695717EA8}" sibTransId="{97E8B26E-ECCB-4F91-B4DE-406F857BCDE8}"/>
    <dgm:cxn modelId="{C448969A-9730-4403-B56C-29D0F43EE856}" type="presOf" srcId="{A0C21FC5-C100-4185-896F-55C1E5360BE7}" destId="{3834F124-A394-438D-8D81-1F3606E69874}" srcOrd="0" destOrd="0" presId="urn:microsoft.com/office/officeart/2005/8/layout/process4"/>
    <dgm:cxn modelId="{B765543D-6926-4CD0-97B8-65283553B82F}" srcId="{185EBF03-7CBF-47B5-AB59-B80E30E2187C}" destId="{A0C21FC5-C100-4185-896F-55C1E5360BE7}" srcOrd="1" destOrd="0" parTransId="{DD87AFCC-42AE-4C10-BF7A-8F24BB4A192D}" sibTransId="{DAB43DCC-BBB7-43C8-80F1-4CA633701E4B}"/>
    <dgm:cxn modelId="{8B6F7149-D68F-4810-925B-24E3739FE580}" type="presOf" srcId="{9BA703AA-9A1C-40CA-989B-7E0041963951}" destId="{2F58AC77-99F0-4A04-A2EE-A72E844A453B}" srcOrd="0" destOrd="0" presId="urn:microsoft.com/office/officeart/2005/8/layout/process4"/>
    <dgm:cxn modelId="{176E5325-9816-455F-A20E-E10226787E91}" srcId="{185EBF03-7CBF-47B5-AB59-B80E30E2187C}" destId="{9BA703AA-9A1C-40CA-989B-7E0041963951}" srcOrd="0" destOrd="0" parTransId="{E8DB0580-E806-469A-8E57-D9068FEEA9D0}" sibTransId="{31626796-8BF7-4985-AFA4-32902F2C11A0}"/>
    <dgm:cxn modelId="{0723CA2F-9620-435E-8722-FD42E168479E}" type="presParOf" srcId="{50D88815-814F-41CA-984B-613CE1DBAE45}" destId="{88306084-0808-4441-A56E-AAED8A84CE11}" srcOrd="0" destOrd="0" presId="urn:microsoft.com/office/officeart/2005/8/layout/process4"/>
    <dgm:cxn modelId="{BE2AA43C-3FA1-4992-B867-56D3703D2718}" type="presParOf" srcId="{88306084-0808-4441-A56E-AAED8A84CE11}" destId="{160FF8C8-4907-46A2-9B33-8A5910BA83EE}" srcOrd="0" destOrd="0" presId="urn:microsoft.com/office/officeart/2005/8/layout/process4"/>
    <dgm:cxn modelId="{FD5866FF-D3E8-4C67-A99A-C535D25CF634}" type="presParOf" srcId="{50D88815-814F-41CA-984B-613CE1DBAE45}" destId="{A810074C-2316-402E-A2F5-4F6F45D3ECA6}" srcOrd="1" destOrd="0" presId="urn:microsoft.com/office/officeart/2005/8/layout/process4"/>
    <dgm:cxn modelId="{F3D8ABFD-8260-4045-8A0E-F5D9ED870E9B}" type="presParOf" srcId="{50D88815-814F-41CA-984B-613CE1DBAE45}" destId="{28CB1969-C7B3-4B27-9778-38E1E83DBEB4}" srcOrd="2" destOrd="0" presId="urn:microsoft.com/office/officeart/2005/8/layout/process4"/>
    <dgm:cxn modelId="{D1F4B692-ED91-4E2B-B4B7-D8761FDDEFE7}" type="presParOf" srcId="{28CB1969-C7B3-4B27-9778-38E1E83DBEB4}" destId="{F94C5824-E928-4931-973C-3AA7D90343D9}" srcOrd="0" destOrd="0" presId="urn:microsoft.com/office/officeart/2005/8/layout/process4"/>
    <dgm:cxn modelId="{B7A4D86A-B588-46D3-8521-87A9A11C197E}" type="presParOf" srcId="{50D88815-814F-41CA-984B-613CE1DBAE45}" destId="{6EBF4C5C-D3D4-4C32-9A4B-0E001A177BAF}" srcOrd="3" destOrd="0" presId="urn:microsoft.com/office/officeart/2005/8/layout/process4"/>
    <dgm:cxn modelId="{529B73F0-4FDA-4195-B205-5A1592D60DA4}" type="presParOf" srcId="{50D88815-814F-41CA-984B-613CE1DBAE45}" destId="{4E5C1914-518C-4078-B1CC-2802C08FF05F}" srcOrd="4" destOrd="0" presId="urn:microsoft.com/office/officeart/2005/8/layout/process4"/>
    <dgm:cxn modelId="{64CC1451-984D-4B89-9A40-83B33E753E77}" type="presParOf" srcId="{4E5C1914-518C-4078-B1CC-2802C08FF05F}" destId="{3834F124-A394-438D-8D81-1F3606E69874}" srcOrd="0" destOrd="0" presId="urn:microsoft.com/office/officeart/2005/8/layout/process4"/>
    <dgm:cxn modelId="{04A10469-81E4-4EFA-9EB9-5F512C779A5C}" type="presParOf" srcId="{50D88815-814F-41CA-984B-613CE1DBAE45}" destId="{4316C542-9A93-4DC9-8196-AE28E48E9202}" srcOrd="5" destOrd="0" presId="urn:microsoft.com/office/officeart/2005/8/layout/process4"/>
    <dgm:cxn modelId="{FE8E7429-63C3-426E-B50F-A9DFD852E6BA}" type="presParOf" srcId="{50D88815-814F-41CA-984B-613CE1DBAE45}" destId="{C6E0AD64-8654-4BF8-8D1C-7F0044C5D1CB}" srcOrd="6" destOrd="0" presId="urn:microsoft.com/office/officeart/2005/8/layout/process4"/>
    <dgm:cxn modelId="{4A17C319-83CE-43D3-9F62-E2DD285E18AE}" type="presParOf" srcId="{C6E0AD64-8654-4BF8-8D1C-7F0044C5D1CB}" destId="{2F58AC77-99F0-4A04-A2EE-A72E844A453B}" srcOrd="0" destOrd="0" presId="urn:microsoft.com/office/officeart/2005/8/layout/process4"/>
  </dgm:cxnLst>
  <dgm:bg/>
  <dgm:whole>
    <a:ln>
      <a:noFill/>
    </a:ln>
  </dgm:whole>
  <dgm:extLst>
    <a:ext uri="http://schemas.microsoft.com/office/drawing/2008/diagram">
      <dsp:dataModelExt xmlns:dsp="http://schemas.microsoft.com/office/drawing/2008/diagram" relId="rId6"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92BAFA5D-CDAF-46D4-8F36-0F57FC3B1792}" type="doc">
      <dgm:prSet loTypeId="urn:microsoft.com/office/officeart/2005/8/layout/equation1" loCatId="relationship" qsTypeId="urn:microsoft.com/office/officeart/2005/8/quickstyle/simple1" qsCatId="simple" csTypeId="urn:microsoft.com/office/officeart/2005/8/colors/accent0_3" csCatId="mainScheme" phldr="1"/>
      <dgm:spPr/>
    </dgm:pt>
    <dgm:pt modelId="{17BD3E6D-B07E-43CE-94D2-EABAF8DD5069}">
      <dgm:prSet phldrT="[Text]"/>
      <dgm:spPr/>
      <dgm:t>
        <a:bodyPr/>
        <a:lstStyle/>
        <a:p>
          <a:r>
            <a:rPr lang="en-AU"/>
            <a:t>Domestic gas demand forecasts</a:t>
          </a:r>
        </a:p>
      </dgm:t>
    </dgm:pt>
    <dgm:pt modelId="{BC7646CC-16A8-41F8-A543-BBEB7FB3D3A3}" type="parTrans" cxnId="{8F869823-E4DF-4CE2-BCD6-20DDD44E19A0}">
      <dgm:prSet/>
      <dgm:spPr/>
      <dgm:t>
        <a:bodyPr/>
        <a:lstStyle/>
        <a:p>
          <a:endParaRPr lang="en-AU"/>
        </a:p>
      </dgm:t>
    </dgm:pt>
    <dgm:pt modelId="{B0297671-7CFB-4C25-8515-0F65F227DA94}" type="sibTrans" cxnId="{8F869823-E4DF-4CE2-BCD6-20DDD44E19A0}">
      <dgm:prSet/>
      <dgm:spPr/>
      <dgm:t>
        <a:bodyPr/>
        <a:lstStyle/>
        <a:p>
          <a:endParaRPr lang="en-AU"/>
        </a:p>
      </dgm:t>
    </dgm:pt>
    <dgm:pt modelId="{49F229E1-B379-4844-A22A-EF44E3CA54C1}">
      <dgm:prSet phldrT="[Text]"/>
      <dgm:spPr/>
      <dgm:t>
        <a:bodyPr/>
        <a:lstStyle/>
        <a:p>
          <a:r>
            <a:rPr lang="en-AU"/>
            <a:t>Gas</a:t>
          </a:r>
          <a:r>
            <a:rPr lang="en-AU" baseline="0"/>
            <a:t> feedstock for LNG exports (estimated)</a:t>
          </a:r>
          <a:endParaRPr lang="en-AU"/>
        </a:p>
      </dgm:t>
    </dgm:pt>
    <dgm:pt modelId="{0D4D0EB3-F283-4776-AFE3-FF58918E8451}" type="parTrans" cxnId="{12CC1121-58A9-416A-A04D-3F1B0294FBBE}">
      <dgm:prSet/>
      <dgm:spPr/>
      <dgm:t>
        <a:bodyPr/>
        <a:lstStyle/>
        <a:p>
          <a:endParaRPr lang="en-AU"/>
        </a:p>
      </dgm:t>
    </dgm:pt>
    <dgm:pt modelId="{134C421E-3EBA-409E-8708-45BDD4351F11}" type="sibTrans" cxnId="{12CC1121-58A9-416A-A04D-3F1B0294FBBE}">
      <dgm:prSet/>
      <dgm:spPr/>
      <dgm:t>
        <a:bodyPr/>
        <a:lstStyle/>
        <a:p>
          <a:endParaRPr lang="en-AU"/>
        </a:p>
      </dgm:t>
    </dgm:pt>
    <dgm:pt modelId="{153C862B-C439-40ED-88CB-D63D8C7A162A}">
      <dgm:prSet phldrT="[Text]"/>
      <dgm:spPr/>
      <dgm:t>
        <a:bodyPr/>
        <a:lstStyle/>
        <a:p>
          <a:r>
            <a:rPr lang="en-AU"/>
            <a:t>Total gas demand</a:t>
          </a:r>
        </a:p>
      </dgm:t>
    </dgm:pt>
    <dgm:pt modelId="{96A5CB15-1C1C-4270-941B-B2C13B27E1E6}" type="parTrans" cxnId="{FBBEB9B0-94B8-4F9E-ABFE-63047AA519B3}">
      <dgm:prSet/>
      <dgm:spPr/>
      <dgm:t>
        <a:bodyPr/>
        <a:lstStyle/>
        <a:p>
          <a:endParaRPr lang="en-AU"/>
        </a:p>
      </dgm:t>
    </dgm:pt>
    <dgm:pt modelId="{22ECD5F8-6312-44B9-B6B2-DD87F88F9CE2}" type="sibTrans" cxnId="{FBBEB9B0-94B8-4F9E-ABFE-63047AA519B3}">
      <dgm:prSet/>
      <dgm:spPr/>
      <dgm:t>
        <a:bodyPr/>
        <a:lstStyle/>
        <a:p>
          <a:endParaRPr lang="en-AU"/>
        </a:p>
      </dgm:t>
    </dgm:pt>
    <dgm:pt modelId="{833A0545-4181-4E6A-B5E9-95E26B3C5B51}">
      <dgm:prSet/>
      <dgm:spPr/>
      <dgm:t>
        <a:bodyPr/>
        <a:lstStyle/>
        <a:p>
          <a:r>
            <a:rPr lang="en-AU"/>
            <a:t>Gas used for processing LNG (estimated)</a:t>
          </a:r>
        </a:p>
      </dgm:t>
    </dgm:pt>
    <dgm:pt modelId="{56BCF32F-040C-44A0-8CF4-1BD3823206A6}" type="parTrans" cxnId="{2E3F8DE7-28DB-47ED-AB0B-BE61C8FBCAC8}">
      <dgm:prSet/>
      <dgm:spPr/>
      <dgm:t>
        <a:bodyPr/>
        <a:lstStyle/>
        <a:p>
          <a:endParaRPr lang="en-AU"/>
        </a:p>
      </dgm:t>
    </dgm:pt>
    <dgm:pt modelId="{CA715B11-63F6-4185-9F1F-993C81CE108A}" type="sibTrans" cxnId="{2E3F8DE7-28DB-47ED-AB0B-BE61C8FBCAC8}">
      <dgm:prSet/>
      <dgm:spPr/>
      <dgm:t>
        <a:bodyPr/>
        <a:lstStyle/>
        <a:p>
          <a:endParaRPr lang="en-AU"/>
        </a:p>
      </dgm:t>
    </dgm:pt>
    <dgm:pt modelId="{50C03FB0-325D-4B1B-84E1-B8022DCF90CA}" type="pres">
      <dgm:prSet presAssocID="{92BAFA5D-CDAF-46D4-8F36-0F57FC3B1792}" presName="linearFlow" presStyleCnt="0">
        <dgm:presLayoutVars>
          <dgm:dir/>
          <dgm:resizeHandles val="exact"/>
        </dgm:presLayoutVars>
      </dgm:prSet>
      <dgm:spPr/>
    </dgm:pt>
    <dgm:pt modelId="{B6914446-296F-496F-B1C4-332DC879D241}" type="pres">
      <dgm:prSet presAssocID="{17BD3E6D-B07E-43CE-94D2-EABAF8DD5069}" presName="node" presStyleLbl="node1" presStyleIdx="0" presStyleCnt="4">
        <dgm:presLayoutVars>
          <dgm:bulletEnabled val="1"/>
        </dgm:presLayoutVars>
      </dgm:prSet>
      <dgm:spPr/>
      <dgm:t>
        <a:bodyPr/>
        <a:lstStyle/>
        <a:p>
          <a:endParaRPr lang="en-AU"/>
        </a:p>
      </dgm:t>
    </dgm:pt>
    <dgm:pt modelId="{BE848D73-D511-4B6A-9A0C-D5E9CC94F9B8}" type="pres">
      <dgm:prSet presAssocID="{B0297671-7CFB-4C25-8515-0F65F227DA94}" presName="spacerL" presStyleCnt="0"/>
      <dgm:spPr/>
    </dgm:pt>
    <dgm:pt modelId="{8B0D3A4E-D106-4A22-93CC-A9A2C2F37C6D}" type="pres">
      <dgm:prSet presAssocID="{B0297671-7CFB-4C25-8515-0F65F227DA94}" presName="sibTrans" presStyleLbl="sibTrans2D1" presStyleIdx="0" presStyleCnt="3"/>
      <dgm:spPr/>
      <dgm:t>
        <a:bodyPr/>
        <a:lstStyle/>
        <a:p>
          <a:endParaRPr lang="en-AU"/>
        </a:p>
      </dgm:t>
    </dgm:pt>
    <dgm:pt modelId="{417EABCB-24B5-49CA-8404-EEEC1855CC5E}" type="pres">
      <dgm:prSet presAssocID="{B0297671-7CFB-4C25-8515-0F65F227DA94}" presName="spacerR" presStyleCnt="0"/>
      <dgm:spPr/>
    </dgm:pt>
    <dgm:pt modelId="{063379CB-F019-4063-9AD9-B307E6902D5E}" type="pres">
      <dgm:prSet presAssocID="{49F229E1-B379-4844-A22A-EF44E3CA54C1}" presName="node" presStyleLbl="node1" presStyleIdx="1" presStyleCnt="4">
        <dgm:presLayoutVars>
          <dgm:bulletEnabled val="1"/>
        </dgm:presLayoutVars>
      </dgm:prSet>
      <dgm:spPr/>
      <dgm:t>
        <a:bodyPr/>
        <a:lstStyle/>
        <a:p>
          <a:endParaRPr lang="en-AU"/>
        </a:p>
      </dgm:t>
    </dgm:pt>
    <dgm:pt modelId="{BA24BA0B-40AB-474E-93E6-041A7EDED323}" type="pres">
      <dgm:prSet presAssocID="{134C421E-3EBA-409E-8708-45BDD4351F11}" presName="spacerL" presStyleCnt="0"/>
      <dgm:spPr/>
    </dgm:pt>
    <dgm:pt modelId="{EC829237-CBB2-417F-8DBD-D8B93110D27C}" type="pres">
      <dgm:prSet presAssocID="{134C421E-3EBA-409E-8708-45BDD4351F11}" presName="sibTrans" presStyleLbl="sibTrans2D1" presStyleIdx="1" presStyleCnt="3"/>
      <dgm:spPr/>
      <dgm:t>
        <a:bodyPr/>
        <a:lstStyle/>
        <a:p>
          <a:endParaRPr lang="en-AU"/>
        </a:p>
      </dgm:t>
    </dgm:pt>
    <dgm:pt modelId="{FB2824AC-08EE-4006-98A9-F8661B090BFA}" type="pres">
      <dgm:prSet presAssocID="{134C421E-3EBA-409E-8708-45BDD4351F11}" presName="spacerR" presStyleCnt="0"/>
      <dgm:spPr/>
    </dgm:pt>
    <dgm:pt modelId="{552122F3-07D1-4891-A874-D697E8E563B0}" type="pres">
      <dgm:prSet presAssocID="{833A0545-4181-4E6A-B5E9-95E26B3C5B51}" presName="node" presStyleLbl="node1" presStyleIdx="2" presStyleCnt="4">
        <dgm:presLayoutVars>
          <dgm:bulletEnabled val="1"/>
        </dgm:presLayoutVars>
      </dgm:prSet>
      <dgm:spPr/>
      <dgm:t>
        <a:bodyPr/>
        <a:lstStyle/>
        <a:p>
          <a:endParaRPr lang="en-AU"/>
        </a:p>
      </dgm:t>
    </dgm:pt>
    <dgm:pt modelId="{03BC486A-713D-4E02-984A-293AF374C14D}" type="pres">
      <dgm:prSet presAssocID="{CA715B11-63F6-4185-9F1F-993C81CE108A}" presName="spacerL" presStyleCnt="0"/>
      <dgm:spPr/>
    </dgm:pt>
    <dgm:pt modelId="{51AE2B31-C92F-4821-A48D-3B408FBD7BDD}" type="pres">
      <dgm:prSet presAssocID="{CA715B11-63F6-4185-9F1F-993C81CE108A}" presName="sibTrans" presStyleLbl="sibTrans2D1" presStyleIdx="2" presStyleCnt="3"/>
      <dgm:spPr/>
      <dgm:t>
        <a:bodyPr/>
        <a:lstStyle/>
        <a:p>
          <a:endParaRPr lang="en-AU"/>
        </a:p>
      </dgm:t>
    </dgm:pt>
    <dgm:pt modelId="{D575F175-0AD1-423B-8834-31CF99DF6C0B}" type="pres">
      <dgm:prSet presAssocID="{CA715B11-63F6-4185-9F1F-993C81CE108A}" presName="spacerR" presStyleCnt="0"/>
      <dgm:spPr/>
    </dgm:pt>
    <dgm:pt modelId="{6EE44BF6-A24A-475D-8479-1040E50FD048}" type="pres">
      <dgm:prSet presAssocID="{153C862B-C439-40ED-88CB-D63D8C7A162A}" presName="node" presStyleLbl="node1" presStyleIdx="3" presStyleCnt="4">
        <dgm:presLayoutVars>
          <dgm:bulletEnabled val="1"/>
        </dgm:presLayoutVars>
      </dgm:prSet>
      <dgm:spPr/>
      <dgm:t>
        <a:bodyPr/>
        <a:lstStyle/>
        <a:p>
          <a:endParaRPr lang="en-AU"/>
        </a:p>
      </dgm:t>
    </dgm:pt>
  </dgm:ptLst>
  <dgm:cxnLst>
    <dgm:cxn modelId="{63F3DC5C-5B1D-4C1F-A6DB-B010CF13BC26}" type="presOf" srcId="{153C862B-C439-40ED-88CB-D63D8C7A162A}" destId="{6EE44BF6-A24A-475D-8479-1040E50FD048}" srcOrd="0" destOrd="0" presId="urn:microsoft.com/office/officeart/2005/8/layout/equation1"/>
    <dgm:cxn modelId="{D89D109B-4B5D-4B49-8E4C-6A8D93D62ADC}" type="presOf" srcId="{CA715B11-63F6-4185-9F1F-993C81CE108A}" destId="{51AE2B31-C92F-4821-A48D-3B408FBD7BDD}" srcOrd="0" destOrd="0" presId="urn:microsoft.com/office/officeart/2005/8/layout/equation1"/>
    <dgm:cxn modelId="{08CDA59B-4A91-47B6-88CA-ED2329865A0A}" type="presOf" srcId="{49F229E1-B379-4844-A22A-EF44E3CA54C1}" destId="{063379CB-F019-4063-9AD9-B307E6902D5E}" srcOrd="0" destOrd="0" presId="urn:microsoft.com/office/officeart/2005/8/layout/equation1"/>
    <dgm:cxn modelId="{C525213A-4017-4048-9E5D-EBF06566E449}" type="presOf" srcId="{17BD3E6D-B07E-43CE-94D2-EABAF8DD5069}" destId="{B6914446-296F-496F-B1C4-332DC879D241}" srcOrd="0" destOrd="0" presId="urn:microsoft.com/office/officeart/2005/8/layout/equation1"/>
    <dgm:cxn modelId="{6772AF8B-AB92-428F-8CF1-DC292651A3A9}" type="presOf" srcId="{B0297671-7CFB-4C25-8515-0F65F227DA94}" destId="{8B0D3A4E-D106-4A22-93CC-A9A2C2F37C6D}" srcOrd="0" destOrd="0" presId="urn:microsoft.com/office/officeart/2005/8/layout/equation1"/>
    <dgm:cxn modelId="{866F61EA-2598-4243-83AF-43C468A9567C}" type="presOf" srcId="{92BAFA5D-CDAF-46D4-8F36-0F57FC3B1792}" destId="{50C03FB0-325D-4B1B-84E1-B8022DCF90CA}" srcOrd="0" destOrd="0" presId="urn:microsoft.com/office/officeart/2005/8/layout/equation1"/>
    <dgm:cxn modelId="{6F614D77-762B-4E1D-9128-F6FC13F91B05}" type="presOf" srcId="{833A0545-4181-4E6A-B5E9-95E26B3C5B51}" destId="{552122F3-07D1-4891-A874-D697E8E563B0}" srcOrd="0" destOrd="0" presId="urn:microsoft.com/office/officeart/2005/8/layout/equation1"/>
    <dgm:cxn modelId="{E854B255-4A7B-472C-B90E-729F0905EAB3}" type="presOf" srcId="{134C421E-3EBA-409E-8708-45BDD4351F11}" destId="{EC829237-CBB2-417F-8DBD-D8B93110D27C}" srcOrd="0" destOrd="0" presId="urn:microsoft.com/office/officeart/2005/8/layout/equation1"/>
    <dgm:cxn modelId="{8F869823-E4DF-4CE2-BCD6-20DDD44E19A0}" srcId="{92BAFA5D-CDAF-46D4-8F36-0F57FC3B1792}" destId="{17BD3E6D-B07E-43CE-94D2-EABAF8DD5069}" srcOrd="0" destOrd="0" parTransId="{BC7646CC-16A8-41F8-A543-BBEB7FB3D3A3}" sibTransId="{B0297671-7CFB-4C25-8515-0F65F227DA94}"/>
    <dgm:cxn modelId="{FBBEB9B0-94B8-4F9E-ABFE-63047AA519B3}" srcId="{92BAFA5D-CDAF-46D4-8F36-0F57FC3B1792}" destId="{153C862B-C439-40ED-88CB-D63D8C7A162A}" srcOrd="3" destOrd="0" parTransId="{96A5CB15-1C1C-4270-941B-B2C13B27E1E6}" sibTransId="{22ECD5F8-6312-44B9-B6B2-DD87F88F9CE2}"/>
    <dgm:cxn modelId="{12CC1121-58A9-416A-A04D-3F1B0294FBBE}" srcId="{92BAFA5D-CDAF-46D4-8F36-0F57FC3B1792}" destId="{49F229E1-B379-4844-A22A-EF44E3CA54C1}" srcOrd="1" destOrd="0" parTransId="{0D4D0EB3-F283-4776-AFE3-FF58918E8451}" sibTransId="{134C421E-3EBA-409E-8708-45BDD4351F11}"/>
    <dgm:cxn modelId="{2E3F8DE7-28DB-47ED-AB0B-BE61C8FBCAC8}" srcId="{92BAFA5D-CDAF-46D4-8F36-0F57FC3B1792}" destId="{833A0545-4181-4E6A-B5E9-95E26B3C5B51}" srcOrd="2" destOrd="0" parTransId="{56BCF32F-040C-44A0-8CF4-1BD3823206A6}" sibTransId="{CA715B11-63F6-4185-9F1F-993C81CE108A}"/>
    <dgm:cxn modelId="{E0D6C58F-9800-462C-96A0-C564265EAD3B}" type="presParOf" srcId="{50C03FB0-325D-4B1B-84E1-B8022DCF90CA}" destId="{B6914446-296F-496F-B1C4-332DC879D241}" srcOrd="0" destOrd="0" presId="urn:microsoft.com/office/officeart/2005/8/layout/equation1"/>
    <dgm:cxn modelId="{15A6BA16-14D6-4FAE-A4B5-D01F401E9CB7}" type="presParOf" srcId="{50C03FB0-325D-4B1B-84E1-B8022DCF90CA}" destId="{BE848D73-D511-4B6A-9A0C-D5E9CC94F9B8}" srcOrd="1" destOrd="0" presId="urn:microsoft.com/office/officeart/2005/8/layout/equation1"/>
    <dgm:cxn modelId="{9F251400-7E04-4B29-BB54-E9CE88AD649E}" type="presParOf" srcId="{50C03FB0-325D-4B1B-84E1-B8022DCF90CA}" destId="{8B0D3A4E-D106-4A22-93CC-A9A2C2F37C6D}" srcOrd="2" destOrd="0" presId="urn:microsoft.com/office/officeart/2005/8/layout/equation1"/>
    <dgm:cxn modelId="{794B0EA1-1D80-47BE-8FB1-33D510A92E50}" type="presParOf" srcId="{50C03FB0-325D-4B1B-84E1-B8022DCF90CA}" destId="{417EABCB-24B5-49CA-8404-EEEC1855CC5E}" srcOrd="3" destOrd="0" presId="urn:microsoft.com/office/officeart/2005/8/layout/equation1"/>
    <dgm:cxn modelId="{EAAB383F-EB1C-49D9-AEBF-9F080DDB8FE1}" type="presParOf" srcId="{50C03FB0-325D-4B1B-84E1-B8022DCF90CA}" destId="{063379CB-F019-4063-9AD9-B307E6902D5E}" srcOrd="4" destOrd="0" presId="urn:microsoft.com/office/officeart/2005/8/layout/equation1"/>
    <dgm:cxn modelId="{D2B1F908-CB16-4370-B7C2-165BAAEA898C}" type="presParOf" srcId="{50C03FB0-325D-4B1B-84E1-B8022DCF90CA}" destId="{BA24BA0B-40AB-474E-93E6-041A7EDED323}" srcOrd="5" destOrd="0" presId="urn:microsoft.com/office/officeart/2005/8/layout/equation1"/>
    <dgm:cxn modelId="{61C6333F-1C5C-43D5-8EF8-1ACB8110A8E2}" type="presParOf" srcId="{50C03FB0-325D-4B1B-84E1-B8022DCF90CA}" destId="{EC829237-CBB2-417F-8DBD-D8B93110D27C}" srcOrd="6" destOrd="0" presId="urn:microsoft.com/office/officeart/2005/8/layout/equation1"/>
    <dgm:cxn modelId="{E93FFBF8-D9C8-47FF-8FF5-318A24573812}" type="presParOf" srcId="{50C03FB0-325D-4B1B-84E1-B8022DCF90CA}" destId="{FB2824AC-08EE-4006-98A9-F8661B090BFA}" srcOrd="7" destOrd="0" presId="urn:microsoft.com/office/officeart/2005/8/layout/equation1"/>
    <dgm:cxn modelId="{743559E0-6694-4F9A-ABF3-230D38924CD5}" type="presParOf" srcId="{50C03FB0-325D-4B1B-84E1-B8022DCF90CA}" destId="{552122F3-07D1-4891-A874-D697E8E563B0}" srcOrd="8" destOrd="0" presId="urn:microsoft.com/office/officeart/2005/8/layout/equation1"/>
    <dgm:cxn modelId="{9F9837DB-C387-4DC2-8D91-3CE6ACCF3D6C}" type="presParOf" srcId="{50C03FB0-325D-4B1B-84E1-B8022DCF90CA}" destId="{03BC486A-713D-4E02-984A-293AF374C14D}" srcOrd="9" destOrd="0" presId="urn:microsoft.com/office/officeart/2005/8/layout/equation1"/>
    <dgm:cxn modelId="{31D724DB-F509-4051-B353-01A4D8FCC02C}" type="presParOf" srcId="{50C03FB0-325D-4B1B-84E1-B8022DCF90CA}" destId="{51AE2B31-C92F-4821-A48D-3B408FBD7BDD}" srcOrd="10" destOrd="0" presId="urn:microsoft.com/office/officeart/2005/8/layout/equation1"/>
    <dgm:cxn modelId="{892E9A66-1975-4B51-9211-B2D6CCC03A61}" type="presParOf" srcId="{50C03FB0-325D-4B1B-84E1-B8022DCF90CA}" destId="{D575F175-0AD1-423B-8834-31CF99DF6C0B}" srcOrd="11" destOrd="0" presId="urn:microsoft.com/office/officeart/2005/8/layout/equation1"/>
    <dgm:cxn modelId="{6C690931-8C78-49E3-98E7-6185320013B6}" type="presParOf" srcId="{50C03FB0-325D-4B1B-84E1-B8022DCF90CA}" destId="{6EE44BF6-A24A-475D-8479-1040E50FD048}" srcOrd="12" destOrd="0" presId="urn:microsoft.com/office/officeart/2005/8/layout/equation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6914446-296F-496F-B1C4-332DC879D241}">
      <dsp:nvSpPr>
        <dsp:cNvPr id="0" name=""/>
        <dsp:cNvSpPr/>
      </dsp:nvSpPr>
      <dsp:spPr>
        <a:xfrm>
          <a:off x="6596" y="673620"/>
          <a:ext cx="891133" cy="891133"/>
        </a:xfrm>
        <a:prstGeom prst="ellipse">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lvl="0" algn="ctr" defTabSz="311150">
            <a:lnSpc>
              <a:spcPct val="90000"/>
            </a:lnSpc>
            <a:spcBef>
              <a:spcPct val="0"/>
            </a:spcBef>
            <a:spcAft>
              <a:spcPct val="35000"/>
            </a:spcAft>
          </a:pPr>
          <a:r>
            <a:rPr lang="en-AU" sz="700" kern="1200"/>
            <a:t>SWIS electricity generation and distribution network use</a:t>
          </a:r>
        </a:p>
      </dsp:txBody>
      <dsp:txXfrm>
        <a:off x="137099" y="804123"/>
        <a:ext cx="630127" cy="630127"/>
      </dsp:txXfrm>
    </dsp:sp>
    <dsp:sp modelId="{8B0D3A4E-D106-4A22-93CC-A9A2C2F37C6D}">
      <dsp:nvSpPr>
        <dsp:cNvPr id="0" name=""/>
        <dsp:cNvSpPr/>
      </dsp:nvSpPr>
      <dsp:spPr>
        <a:xfrm>
          <a:off x="970090" y="860758"/>
          <a:ext cx="516857" cy="516857"/>
        </a:xfrm>
        <a:prstGeom prst="mathPlus">
          <a:avLst/>
        </a:prstGeom>
        <a:solidFill>
          <a:schemeClr val="dk2">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222250">
            <a:lnSpc>
              <a:spcPct val="90000"/>
            </a:lnSpc>
            <a:spcBef>
              <a:spcPct val="0"/>
            </a:spcBef>
            <a:spcAft>
              <a:spcPct val="35000"/>
            </a:spcAft>
          </a:pPr>
          <a:endParaRPr lang="en-AU" sz="500" kern="1200"/>
        </a:p>
      </dsp:txBody>
      <dsp:txXfrm>
        <a:off x="1038599" y="1058404"/>
        <a:ext cx="379839" cy="121565"/>
      </dsp:txXfrm>
    </dsp:sp>
    <dsp:sp modelId="{063379CB-F019-4063-9AD9-B307E6902D5E}">
      <dsp:nvSpPr>
        <dsp:cNvPr id="0" name=""/>
        <dsp:cNvSpPr/>
      </dsp:nvSpPr>
      <dsp:spPr>
        <a:xfrm>
          <a:off x="1559308" y="673620"/>
          <a:ext cx="891133" cy="891133"/>
        </a:xfrm>
        <a:prstGeom prst="ellipse">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lvl="0" algn="ctr" defTabSz="311150">
            <a:lnSpc>
              <a:spcPct val="90000"/>
            </a:lnSpc>
            <a:spcBef>
              <a:spcPct val="0"/>
            </a:spcBef>
            <a:spcAft>
              <a:spcPct val="35000"/>
            </a:spcAft>
          </a:pPr>
          <a:r>
            <a:rPr lang="en-AU" sz="700" kern="1200"/>
            <a:t>Transmission connected customers</a:t>
          </a:r>
        </a:p>
      </dsp:txBody>
      <dsp:txXfrm>
        <a:off x="1689811" y="804123"/>
        <a:ext cx="630127" cy="630127"/>
      </dsp:txXfrm>
    </dsp:sp>
    <dsp:sp modelId="{EC829237-CBB2-417F-8DBD-D8B93110D27C}">
      <dsp:nvSpPr>
        <dsp:cNvPr id="0" name=""/>
        <dsp:cNvSpPr/>
      </dsp:nvSpPr>
      <dsp:spPr>
        <a:xfrm>
          <a:off x="2522802" y="860758"/>
          <a:ext cx="516857" cy="516857"/>
        </a:xfrm>
        <a:prstGeom prst="mathPlus">
          <a:avLst/>
        </a:prstGeom>
        <a:solidFill>
          <a:schemeClr val="dk2">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222250">
            <a:lnSpc>
              <a:spcPct val="90000"/>
            </a:lnSpc>
            <a:spcBef>
              <a:spcPct val="0"/>
            </a:spcBef>
            <a:spcAft>
              <a:spcPct val="35000"/>
            </a:spcAft>
          </a:pPr>
          <a:endParaRPr lang="en-AU" sz="500" kern="1200"/>
        </a:p>
      </dsp:txBody>
      <dsp:txXfrm>
        <a:off x="2591311" y="1058404"/>
        <a:ext cx="379839" cy="121565"/>
      </dsp:txXfrm>
    </dsp:sp>
    <dsp:sp modelId="{552122F3-07D1-4891-A874-D697E8E563B0}">
      <dsp:nvSpPr>
        <dsp:cNvPr id="0" name=""/>
        <dsp:cNvSpPr/>
      </dsp:nvSpPr>
      <dsp:spPr>
        <a:xfrm>
          <a:off x="3112020" y="673620"/>
          <a:ext cx="891133" cy="891133"/>
        </a:xfrm>
        <a:prstGeom prst="ellipse">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lvl="0" algn="ctr" defTabSz="311150">
            <a:lnSpc>
              <a:spcPct val="90000"/>
            </a:lnSpc>
            <a:spcBef>
              <a:spcPct val="0"/>
            </a:spcBef>
            <a:spcAft>
              <a:spcPct val="35000"/>
            </a:spcAft>
          </a:pPr>
          <a:r>
            <a:rPr lang="en-AU" sz="700" kern="1200"/>
            <a:t>Gas price adjustments</a:t>
          </a:r>
        </a:p>
      </dsp:txBody>
      <dsp:txXfrm>
        <a:off x="3242523" y="804123"/>
        <a:ext cx="630127" cy="630127"/>
      </dsp:txXfrm>
    </dsp:sp>
    <dsp:sp modelId="{51AE2B31-C92F-4821-A48D-3B408FBD7BDD}">
      <dsp:nvSpPr>
        <dsp:cNvPr id="0" name=""/>
        <dsp:cNvSpPr/>
      </dsp:nvSpPr>
      <dsp:spPr>
        <a:xfrm>
          <a:off x="4075514" y="860758"/>
          <a:ext cx="516857" cy="516857"/>
        </a:xfrm>
        <a:prstGeom prst="mathPlus">
          <a:avLst/>
        </a:prstGeom>
        <a:solidFill>
          <a:schemeClr val="dk2">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222250">
            <a:lnSpc>
              <a:spcPct val="90000"/>
            </a:lnSpc>
            <a:spcBef>
              <a:spcPct val="0"/>
            </a:spcBef>
            <a:spcAft>
              <a:spcPct val="35000"/>
            </a:spcAft>
          </a:pPr>
          <a:endParaRPr lang="en-AU" sz="500" kern="1200"/>
        </a:p>
      </dsp:txBody>
      <dsp:txXfrm>
        <a:off x="4144023" y="1058404"/>
        <a:ext cx="379839" cy="121565"/>
      </dsp:txXfrm>
    </dsp:sp>
    <dsp:sp modelId="{ECEF8004-F1B7-4375-8806-391138206FA6}">
      <dsp:nvSpPr>
        <dsp:cNvPr id="0" name=""/>
        <dsp:cNvSpPr/>
      </dsp:nvSpPr>
      <dsp:spPr>
        <a:xfrm>
          <a:off x="4664732" y="673620"/>
          <a:ext cx="891133" cy="891133"/>
        </a:xfrm>
        <a:prstGeom prst="ellipse">
          <a:avLst/>
        </a:prstGeom>
        <a:solidFill>
          <a:schemeClr val="lt1"/>
        </a:solidFill>
        <a:ln w="12700" cap="flat" cmpd="sng" algn="ctr">
          <a:solidFill>
            <a:schemeClr val="accent6"/>
          </a:solidFill>
          <a:prstDash val="solid"/>
          <a:miter lim="800000"/>
        </a:ln>
        <a:effectLst/>
      </dsp:spPr>
      <dsp:style>
        <a:lnRef idx="2">
          <a:schemeClr val="accent6"/>
        </a:lnRef>
        <a:fillRef idx="1">
          <a:schemeClr val="lt1"/>
        </a:fillRef>
        <a:effectRef idx="0">
          <a:schemeClr val="accent6"/>
        </a:effectRef>
        <a:fontRef idx="minor">
          <a:schemeClr val="dk1"/>
        </a:fontRef>
      </dsp:style>
      <dsp:txBody>
        <a:bodyPr spcFirstLastPara="0" vert="horz" wrap="square" lIns="8890" tIns="8890" rIns="8890" bIns="8890" numCol="1" spcCol="1270" anchor="ctr" anchorCtr="0">
          <a:noAutofit/>
        </a:bodyPr>
        <a:lstStyle/>
        <a:p>
          <a:pPr lvl="0" algn="ctr" defTabSz="311150">
            <a:lnSpc>
              <a:spcPct val="90000"/>
            </a:lnSpc>
            <a:spcBef>
              <a:spcPct val="0"/>
            </a:spcBef>
            <a:spcAft>
              <a:spcPct val="35000"/>
            </a:spcAft>
          </a:pPr>
          <a:r>
            <a:rPr lang="en-AU" sz="700" kern="1200"/>
            <a:t>Prospective gas demand (High scenario only)</a:t>
          </a:r>
        </a:p>
      </dsp:txBody>
      <dsp:txXfrm>
        <a:off x="4795235" y="804123"/>
        <a:ext cx="630127" cy="630127"/>
      </dsp:txXfrm>
    </dsp:sp>
    <dsp:sp modelId="{965993EC-8221-4A32-8F99-744907629749}">
      <dsp:nvSpPr>
        <dsp:cNvPr id="0" name=""/>
        <dsp:cNvSpPr/>
      </dsp:nvSpPr>
      <dsp:spPr>
        <a:xfrm>
          <a:off x="5628226" y="860758"/>
          <a:ext cx="516857" cy="516857"/>
        </a:xfrm>
        <a:prstGeom prst="mathEqual">
          <a:avLst/>
        </a:prstGeom>
        <a:solidFill>
          <a:schemeClr val="dk2">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222250">
            <a:lnSpc>
              <a:spcPct val="90000"/>
            </a:lnSpc>
            <a:spcBef>
              <a:spcPct val="0"/>
            </a:spcBef>
            <a:spcAft>
              <a:spcPct val="35000"/>
            </a:spcAft>
          </a:pPr>
          <a:endParaRPr lang="en-AU" sz="500" kern="1200"/>
        </a:p>
      </dsp:txBody>
      <dsp:txXfrm>
        <a:off x="5696735" y="967231"/>
        <a:ext cx="379839" cy="303911"/>
      </dsp:txXfrm>
    </dsp:sp>
    <dsp:sp modelId="{6EE44BF6-A24A-475D-8479-1040E50FD048}">
      <dsp:nvSpPr>
        <dsp:cNvPr id="0" name=""/>
        <dsp:cNvSpPr/>
      </dsp:nvSpPr>
      <dsp:spPr>
        <a:xfrm>
          <a:off x="6217444" y="673620"/>
          <a:ext cx="891133" cy="891133"/>
        </a:xfrm>
        <a:prstGeom prst="ellipse">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lvl="0" algn="ctr" defTabSz="311150">
            <a:lnSpc>
              <a:spcPct val="90000"/>
            </a:lnSpc>
            <a:spcBef>
              <a:spcPct val="0"/>
            </a:spcBef>
            <a:spcAft>
              <a:spcPct val="35000"/>
            </a:spcAft>
          </a:pPr>
          <a:r>
            <a:rPr lang="en-AU" sz="700" kern="1200"/>
            <a:t>Domestic gas demand</a:t>
          </a:r>
        </a:p>
      </dsp:txBody>
      <dsp:txXfrm>
        <a:off x="6347947" y="804123"/>
        <a:ext cx="630127" cy="630127"/>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bProcess3">
  <dgm:title val=""/>
  <dgm:desc val=""/>
  <dgm:catLst>
    <dgm:cat type="process" pri="18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7" srcId="0" destId="1" srcOrd="0" destOrd="0"/>
        <dgm:cxn modelId="8" srcId="0" destId="2" srcOrd="1" destOrd="0"/>
        <dgm:cxn modelId="9" srcId="0" destId="3" srcOrd="2" destOrd="0"/>
        <dgm:cxn modelId="10" srcId="0" destId="4" srcOrd="3" destOrd="0"/>
        <dgm:cxn modelId="11"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bkpt" val="endCnv"/>
        </dgm:alg>
      </dgm:if>
      <dgm:else name="Name3">
        <dgm:alg type="snake">
          <dgm:param type="grDir" val="tR"/>
          <dgm:param type="flowDir" val="row"/>
          <dgm:param type="contDir" val="sameDir"/>
          <dgm:param type="bkpt" val="endCnv"/>
        </dgm:alg>
      </dgm:else>
    </dgm:choose>
    <dgm:shape xmlns:r="http://schemas.openxmlformats.org/officeDocument/2006/relationships" r:blip="">
      <dgm:adjLst/>
    </dgm:shape>
    <dgm:presOf/>
    <dgm:constrLst>
      <dgm:constr type="w" for="ch" ptType="node" refType="w"/>
      <dgm:constr type="w" for="ch" forName="sibTrans" refType="w" refFor="ch" refPtType="node" op="equ" fact="0.23"/>
      <dgm:constr type="sp" refType="w" refFor="ch" refForName="sibTrans" op="equ"/>
      <dgm:constr type="userB" for="des" forName="connectorText" refType="sp"/>
      <dgm:constr type="primFontSz" for="ch" ptType="node" op="equ" val="65"/>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ect" r:blip="">
          <dgm:adjLst/>
        </dgm:shape>
        <dgm:presOf axis="desOrSelf" ptType="node"/>
        <dgm:constrLst>
          <dgm:constr type="h" refType="w" fact="0.6"/>
        </dgm:constrLst>
        <dgm:ruleLst>
          <dgm:rule type="primFontSz" val="5" fact="NaN" max="NaN"/>
        </dgm:ruleLst>
      </dgm:layoutNode>
      <dgm:forEach name="sibTransForEach" axis="followSib" ptType="sibTrans" cnt="1">
        <dgm:layoutNode name="sibTrans">
          <dgm:choose name="Name4">
            <dgm:if name="Name5" axis="self" func="var" arg="dir" op="equ" val="norm">
              <dgm:alg type="conn">
                <dgm:param type="connRout" val="bend"/>
                <dgm:param type="dim" val="1D"/>
                <dgm:param type="begPts" val="midR bCtr"/>
                <dgm:param type="endPts" val="midL tCtr"/>
              </dgm:alg>
            </dgm:if>
            <dgm:else name="Name6">
              <dgm:alg type="conn">
                <dgm:param type="connRout" val="bend"/>
                <dgm:param type="dim" val="1D"/>
                <dgm:param type="begPts" val="midL bCtr"/>
                <dgm:param type="endPts" val="midR tCtr"/>
              </dgm:alg>
            </dgm:else>
          </dgm:choose>
          <dgm:shape xmlns:r="http://schemas.openxmlformats.org/officeDocument/2006/relationships" type="conn" r:blip="" zOrderOff="-2">
            <dgm:adjLst/>
          </dgm:shape>
          <dgm:presOf axis="self"/>
          <dgm:constrLst>
            <dgm:constr type="begPad" val="-0.05"/>
            <dgm:constr type="endPad" val="0.9"/>
            <dgm:constr type="userA" for="ch" refType="connDist"/>
          </dgm:constrLst>
          <dgm:ruleLst/>
          <dgm:layoutNode name="connectorText">
            <dgm:alg type="tx">
              <dgm:param type="autoTxRot" val="upr"/>
            </dgm:alg>
            <dgm:shape xmlns:r="http://schemas.openxmlformats.org/officeDocument/2006/relationships" type="rect" r:blip="" hideGeom="1">
              <dgm:adjLst/>
            </dgm:shape>
            <dgm:presOf axis="self"/>
            <dgm:constrLst>
              <dgm:constr type="userA"/>
              <dgm:constr type="userB"/>
              <dgm:constr type="w" refType="userA" fact="0.05"/>
              <dgm:constr type="h" refType="userB" fact="0.01"/>
              <dgm:constr type="lMarg" val="1"/>
              <dgm:constr type="rMarg" val="1"/>
              <dgm:constr type="tMarg"/>
              <dgm:constr type="bMarg"/>
            </dgm:constrLst>
            <dgm:ruleLst>
              <dgm:rule type="w" val="NaN" fact="0.6" max="NaN"/>
              <dgm:rule type="h" val="NaN" fact="0.6" max="NaN"/>
              <dgm:rule type="primFontSz" val="5" fact="NaN" max="NaN"/>
            </dgm:ruleLst>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equation1">
  <dgm:title val=""/>
  <dgm:desc val=""/>
  <dgm:catLst>
    <dgm:cat type="relationship" pri="17000"/>
    <dgm:cat type="process" pri="2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Flow">
    <dgm:varLst>
      <dgm:dir/>
      <dgm:resizeHandles val="exact"/>
    </dgm:varLst>
    <dgm:choose name="Name0">
      <dgm:if name="Name1" func="var" arg="dir" op="equ" val="norm">
        <dgm:alg type="lin">
          <dgm:param type="fallback" val="2D"/>
        </dgm:alg>
      </dgm:if>
      <dgm:else name="Name2">
        <dgm:alg type="lin">
          <dgm:param type="linDir" val="fromR"/>
          <dgm:param type="fallback" val="2D"/>
        </dgm:alg>
      </dgm:else>
    </dgm:choose>
    <dgm:shape xmlns:r="http://schemas.openxmlformats.org/officeDocument/2006/relationships" r:blip="">
      <dgm:adjLst/>
    </dgm:shape>
    <dgm:presOf/>
    <dgm:constrLst>
      <dgm:constr type="w" for="ch" ptType="node" refType="w"/>
      <dgm:constr type="w" for="ch" ptType="sibTrans" refType="w" refFor="ch" refPtType="node" fact="0.58"/>
      <dgm:constr type="primFontSz" for="ch" ptType="node" op="equ" val="65"/>
      <dgm:constr type="primFontSz" for="ch" ptType="sibTrans" op="equ" val="55"/>
      <dgm:constr type="primFontSz" for="ch" ptType="sibTrans" refType="primFontSz" refFor="ch" refPtType="node" op="lte" fact="0.8"/>
      <dgm:constr type="w" for="ch" forName="spacerL" refType="w" refFor="ch" refPtType="sibTrans" fact="0.14"/>
      <dgm:constr type="w" for="ch" forName="spacerR" refType="w" refFor="ch" refPtType="sibTrans" fact="0.14"/>
    </dgm:constrLst>
    <dgm:ruleLst/>
    <dgm:forEach name="nodesForEach" axis="ch" ptType="node">
      <dgm:layoutNode name="node">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sibTransForEach" axis="followSib" ptType="sibTrans" cnt="1">
        <dgm:layoutNode name="spacerL">
          <dgm:alg type="sp"/>
          <dgm:shape xmlns:r="http://schemas.openxmlformats.org/officeDocument/2006/relationships" r:blip="">
            <dgm:adjLst/>
          </dgm:shape>
          <dgm:presOf/>
          <dgm:constrLst/>
          <dgm:ruleLst/>
        </dgm:layoutNode>
        <dgm:layoutNode name="sibTrans">
          <dgm:alg type="tx"/>
          <dgm:choose name="Name3">
            <dgm:if name="Name4" axis="followSib" ptType="sibTrans" func="cnt" op="equ" val="0">
              <dgm:shape xmlns:r="http://schemas.openxmlformats.org/officeDocument/2006/relationships" type="mathEqual" r:blip="">
                <dgm:adjLst/>
              </dgm:shape>
            </dgm:if>
            <dgm:else name="Name5">
              <dgm:shape xmlns:r="http://schemas.openxmlformats.org/officeDocument/2006/relationships" type="mathPlus" r:blip="">
                <dgm:adjLst/>
              </dgm:shape>
            </dgm:else>
          </dgm:choose>
          <dgm:presOf axis="self"/>
          <dgm:constrLst>
            <dgm:constr type="h" refType="w"/>
            <dgm:constr type="lMarg"/>
            <dgm:constr type="rMarg"/>
            <dgm:constr type="tMarg"/>
            <dgm:constr type="bMarg"/>
          </dgm:constrLst>
          <dgm:ruleLst>
            <dgm:rule type="primFontSz" val="5" fact="NaN" max="NaN"/>
          </dgm:ruleLst>
        </dgm:layoutNode>
        <dgm:layoutNode name="spacerR">
          <dgm:alg type="sp"/>
          <dgm:shape xmlns:r="http://schemas.openxmlformats.org/officeDocument/2006/relationships" r:blip="">
            <dgm:adjLst/>
          </dgm:shape>
          <dgm:presOf/>
          <dgm:constrLst/>
          <dgm:ruleLst/>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process4">
  <dgm:title val=""/>
  <dgm:desc val=""/>
  <dgm:catLst>
    <dgm:cat type="process" pri="16000"/>
    <dgm:cat type="list" pri="20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alg type="lin">
      <dgm:param type="linDir" val="fromB"/>
    </dgm:alg>
    <dgm:shape xmlns:r="http://schemas.openxmlformats.org/officeDocument/2006/relationships" r:blip="">
      <dgm:adjLst/>
    </dgm:shape>
    <dgm:presOf/>
    <dgm:constrLst>
      <dgm:constr type="h" for="ch" forName="boxAndChildren" refType="h"/>
      <dgm:constr type="h" for="ch" forName="arrowAndChildren" refType="h" refFor="ch" refForName="boxAndChildren" op="equ" fact="1.538"/>
      <dgm:constr type="w" for="ch" forName="arrowAndChildren" refType="w"/>
      <dgm:constr type="w" for="ch" forName="boxAndChildren" refType="w"/>
      <dgm:constr type="h" for="ch" forName="sp" refType="h" fact="-0.015"/>
      <dgm:constr type="primFontSz" for="des" forName="parentTextBox" val="65"/>
      <dgm:constr type="primFontSz" for="des" forName="parentTextArrow" refType="primFontSz" refFor="des" refForName="parentTextBox" op="equ"/>
      <dgm:constr type="primFontSz" for="des" forName="childTextArrow" val="65"/>
      <dgm:constr type="primFontSz" for="des" forName="childTextBox" refType="primFontSz" refFor="des" refForName="childTextArrow" op="equ"/>
    </dgm:constrLst>
    <dgm:ruleLst/>
    <dgm:forEach name="Name1" axis="ch" ptType="node" st="-1" step="-1">
      <dgm:choose name="Name2">
        <dgm:if name="Name3" axis="self" ptType="node" func="revPos" op="equ" val="1">
          <dgm:layoutNode name="boxAndChildren">
            <dgm:alg type="composite"/>
            <dgm:shape xmlns:r="http://schemas.openxmlformats.org/officeDocument/2006/relationships" r:blip="">
              <dgm:adjLst/>
            </dgm:shape>
            <dgm:presOf/>
            <dgm:choose name="Name4">
              <dgm:if name="Name5" axis="ch" ptType="node" func="cnt" op="gte" val="1">
                <dgm:constrLst>
                  <dgm:constr type="w" for="ch" forName="parentTextBox" refType="w"/>
                  <dgm:constr type="h" for="ch" forName="parentTextBox" refType="h" fact="0.54"/>
                  <dgm:constr type="t" for="ch" forName="parentTextBox"/>
                  <dgm:constr type="w" for="ch" forName="entireBox" refType="w"/>
                  <dgm:constr type="h" for="ch" forName="entireBox" refType="h"/>
                  <dgm:constr type="w" for="ch" forName="descendantBox" refType="w"/>
                  <dgm:constr type="b" for="ch" forName="descendantBox" refType="h" fact="0.98"/>
                  <dgm:constr type="h" for="ch" forName="descendantBox" refType="h" fact="0.46"/>
                </dgm:constrLst>
              </dgm:if>
              <dgm:else name="Name6">
                <dgm:constrLst>
                  <dgm:constr type="w" for="ch" forName="parentTextBox" refType="w"/>
                  <dgm:constr type="h" for="ch" forName="parentTextBox" refType="h"/>
                </dgm:constrLst>
              </dgm:else>
            </dgm:choose>
            <dgm:ruleLst/>
            <dgm:layoutNode name="parentTextBox">
              <dgm:alg type="tx"/>
              <dgm:choose name="Name7">
                <dgm:if name="Name8" axis="ch" ptType="node" func="cnt" op="gte" val="1">
                  <dgm:shape xmlns:r="http://schemas.openxmlformats.org/officeDocument/2006/relationships" type="rect" r:blip="" zOrderOff="1" hideGeom="1">
                    <dgm:adjLst/>
                  </dgm:shape>
                </dgm:if>
                <dgm:else name="Name9">
                  <dgm:shape xmlns:r="http://schemas.openxmlformats.org/officeDocument/2006/relationships" type="rect" r:blip="">
                    <dgm:adjLst/>
                  </dgm:shape>
                </dgm:else>
              </dgm:choose>
              <dgm:presOf axis="self"/>
              <dgm:constrLst/>
              <dgm:ruleLst>
                <dgm:rule type="primFontSz" val="5" fact="NaN" max="NaN"/>
              </dgm:ruleLst>
            </dgm:layoutNode>
            <dgm:choose name="Name10">
              <dgm:if name="Name11" axis="ch" ptType="node" func="cnt" op="gte" val="1">
                <dgm:layoutNode name="entireBox">
                  <dgm:alg type="sp"/>
                  <dgm:shape xmlns:r="http://schemas.openxmlformats.org/officeDocument/2006/relationships" type="rect" r:blip="">
                    <dgm:adjLst/>
                  </dgm:shape>
                  <dgm:presOf axis="self"/>
                  <dgm:constrLst/>
                  <dgm:ruleLst/>
                </dgm:layoutNode>
                <dgm:layoutNode name="descendantBox" styleLbl="fgAccFollowNode1">
                  <dgm:choose name="Name12">
                    <dgm:if name="Name13" func="var" arg="dir" op="equ" val="norm">
                      <dgm:alg type="lin"/>
                    </dgm:if>
                    <dgm:else name="Name14">
                      <dgm:alg type="lin">
                        <dgm:param type="linDir" val="fromR"/>
                      </dgm:alg>
                    </dgm:else>
                  </dgm:choose>
                  <dgm:shape xmlns:r="http://schemas.openxmlformats.org/officeDocument/2006/relationships" r:blip="">
                    <dgm:adjLst/>
                  </dgm:shape>
                  <dgm:presOf/>
                  <dgm:constrLst>
                    <dgm:constr type="w" for="ch" forName="childTextBox" refType="w"/>
                    <dgm:constr type="h" for="ch" forName="childTextBox" refType="h"/>
                  </dgm:constrLst>
                  <dgm:ruleLst/>
                  <dgm:forEach name="Name15" axis="ch" ptType="node">
                    <dgm:layoutNode name="childTextBox" styleLbl="fgAccFollowNode1">
                      <dgm:varLst>
                        <dgm:bulletEnabled val="1"/>
                      </dgm:varLst>
                      <dgm:alg type="tx"/>
                      <dgm:shape xmlns:r="http://schemas.openxmlformats.org/officeDocument/2006/relationships" type="rect" r:blip="">
                        <dgm:adjLst/>
                      </dgm:shape>
                      <dgm:presOf axis="desOrSelf" ptType="node"/>
                      <dgm:constrLst>
                        <dgm:constr type="tMarg" refType="primFontSz" fact="0.1"/>
                        <dgm:constr type="bMarg" refType="primFontSz" fact="0.1"/>
                      </dgm:constrLst>
                      <dgm:ruleLst>
                        <dgm:rule type="primFontSz" val="5" fact="NaN" max="NaN"/>
                      </dgm:ruleLst>
                    </dgm:layoutNode>
                  </dgm:forEach>
                </dgm:layoutNode>
              </dgm:if>
              <dgm:else name="Name16"/>
            </dgm:choose>
          </dgm:layoutNode>
        </dgm:if>
        <dgm:else name="Name17">
          <dgm:layoutNode name="arrowAndChildren">
            <dgm:alg type="composite"/>
            <dgm:shape xmlns:r="http://schemas.openxmlformats.org/officeDocument/2006/relationships" r:blip="">
              <dgm:adjLst/>
            </dgm:shape>
            <dgm:presOf/>
            <dgm:choose name="Name18">
              <dgm:if name="Name19" axis="ch" ptType="node" func="cnt" op="gte" val="1">
                <dgm:constrLst>
                  <dgm:constr type="w" for="ch" forName="parentTextArrow" refType="w"/>
                  <dgm:constr type="t" for="ch" forName="parentTextArrow"/>
                  <dgm:constr type="h" for="ch" forName="parentTextArrow" refType="h" fact="0.351"/>
                  <dgm:constr type="w" for="ch" forName="arrow" refType="w"/>
                  <dgm:constr type="h" for="ch" forName="arrow" refType="h"/>
                  <dgm:constr type="w" for="ch" forName="descendantArrow" refType="w"/>
                  <dgm:constr type="b" for="ch" forName="descendantArrow" refType="h" fact="0.65"/>
                  <dgm:constr type="h" for="ch" forName="descendantArrow" refType="h" fact="0.299"/>
                </dgm:constrLst>
              </dgm:if>
              <dgm:else name="Name20">
                <dgm:constrLst>
                  <dgm:constr type="w" for="ch" forName="parentTextArrow" refType="w"/>
                  <dgm:constr type="h" for="ch" forName="parentTextArrow" refType="h"/>
                </dgm:constrLst>
              </dgm:else>
            </dgm:choose>
            <dgm:ruleLst/>
            <dgm:layoutNode name="parentTextArrow">
              <dgm:alg type="tx"/>
              <dgm:choose name="Name21">
                <dgm:if name="Name22" axis="ch" ptType="node" func="cnt" op="gte" val="1">
                  <dgm:shape xmlns:r="http://schemas.openxmlformats.org/officeDocument/2006/relationships" type="rect" r:blip="" zOrderOff="1" hideGeom="1">
                    <dgm:adjLst/>
                  </dgm:shape>
                </dgm:if>
                <dgm:else name="Name23">
                  <dgm:shape xmlns:r="http://schemas.openxmlformats.org/officeDocument/2006/relationships" rot="180" type="upArrowCallout" r:blip="">
                    <dgm:adjLst/>
                  </dgm:shape>
                </dgm:else>
              </dgm:choose>
              <dgm:presOf axis="self"/>
              <dgm:constrLst/>
              <dgm:ruleLst>
                <dgm:rule type="primFontSz" val="5" fact="NaN" max="NaN"/>
              </dgm:ruleLst>
            </dgm:layoutNode>
            <dgm:choose name="Name24">
              <dgm:if name="Name25" axis="ch" ptType="node" func="cnt" op="gte" val="1">
                <dgm:layoutNode name="arrow">
                  <dgm:alg type="sp"/>
                  <dgm:shape xmlns:r="http://schemas.openxmlformats.org/officeDocument/2006/relationships" rot="180" type="upArrowCallout" r:blip="">
                    <dgm:adjLst/>
                  </dgm:shape>
                  <dgm:presOf axis="self"/>
                  <dgm:constrLst/>
                  <dgm:ruleLst/>
                </dgm:layoutNode>
                <dgm:layoutNode name="descendantArrow">
                  <dgm:choose name="Name26">
                    <dgm:if name="Name27" func="var" arg="dir" op="equ" val="norm">
                      <dgm:alg type="lin"/>
                    </dgm:if>
                    <dgm:else name="Name28">
                      <dgm:alg type="lin">
                        <dgm:param type="linDir" val="fromR"/>
                      </dgm:alg>
                    </dgm:else>
                  </dgm:choose>
                  <dgm:shape xmlns:r="http://schemas.openxmlformats.org/officeDocument/2006/relationships" r:blip="">
                    <dgm:adjLst/>
                  </dgm:shape>
                  <dgm:presOf/>
                  <dgm:constrLst>
                    <dgm:constr type="w" for="ch" forName="childTextArrow" refType="w"/>
                    <dgm:constr type="h" for="ch" forName="childTextArrow" refType="h"/>
                  </dgm:constrLst>
                  <dgm:ruleLst/>
                  <dgm:forEach name="Name29" axis="ch" ptType="node">
                    <dgm:layoutNode name="childTextArrow" styleLbl="fgAccFollowNode1">
                      <dgm:varLst>
                        <dgm:bulletEnabled val="1"/>
                      </dgm:varLst>
                      <dgm:alg type="tx"/>
                      <dgm:shape xmlns:r="http://schemas.openxmlformats.org/officeDocument/2006/relationships" type="rect" r:blip="">
                        <dgm:adjLst/>
                      </dgm:shape>
                      <dgm:presOf axis="desOrSelf" ptType="node"/>
                      <dgm:constrLst>
                        <dgm:constr type="tMarg" refType="primFontSz" fact="0.1"/>
                        <dgm:constr type="bMarg" refType="primFontSz" fact="0.1"/>
                      </dgm:constrLst>
                      <dgm:ruleLst>
                        <dgm:rule type="primFontSz" val="5" fact="NaN" max="NaN"/>
                      </dgm:ruleLst>
                    </dgm:layoutNode>
                  </dgm:forEach>
                </dgm:layoutNode>
              </dgm:if>
              <dgm:else name="Name30"/>
            </dgm:choose>
          </dgm:layoutNode>
        </dgm:else>
      </dgm:choose>
      <dgm:forEach name="Name31" axis="precedSib" ptType="sibTrans" st="-1" cnt="1">
        <dgm:layoutNode name="sp">
          <dgm:alg type="sp"/>
          <dgm:shape xmlns:r="http://schemas.openxmlformats.org/officeDocument/2006/relationships" r:blip="">
            <dgm:adjLst/>
          </dgm:shape>
          <dgm:presOf axis="self"/>
          <dgm:constrLst/>
          <dgm:ruleLst/>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equation1">
  <dgm:title val=""/>
  <dgm:desc val=""/>
  <dgm:catLst>
    <dgm:cat type="relationship" pri="17000"/>
    <dgm:cat type="process" pri="2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Flow">
    <dgm:varLst>
      <dgm:dir/>
      <dgm:resizeHandles val="exact"/>
    </dgm:varLst>
    <dgm:choose name="Name0">
      <dgm:if name="Name1" func="var" arg="dir" op="equ" val="norm">
        <dgm:alg type="lin">
          <dgm:param type="fallback" val="2D"/>
        </dgm:alg>
      </dgm:if>
      <dgm:else name="Name2">
        <dgm:alg type="lin">
          <dgm:param type="linDir" val="fromR"/>
          <dgm:param type="fallback" val="2D"/>
        </dgm:alg>
      </dgm:else>
    </dgm:choose>
    <dgm:shape xmlns:r="http://schemas.openxmlformats.org/officeDocument/2006/relationships" r:blip="">
      <dgm:adjLst/>
    </dgm:shape>
    <dgm:presOf/>
    <dgm:constrLst>
      <dgm:constr type="w" for="ch" ptType="node" refType="w"/>
      <dgm:constr type="w" for="ch" ptType="sibTrans" refType="w" refFor="ch" refPtType="node" fact="0.58"/>
      <dgm:constr type="primFontSz" for="ch" ptType="node" op="equ" val="65"/>
      <dgm:constr type="primFontSz" for="ch" ptType="sibTrans" op="equ" val="55"/>
      <dgm:constr type="primFontSz" for="ch" ptType="sibTrans" refType="primFontSz" refFor="ch" refPtType="node" op="lte" fact="0.8"/>
      <dgm:constr type="w" for="ch" forName="spacerL" refType="w" refFor="ch" refPtType="sibTrans" fact="0.14"/>
      <dgm:constr type="w" for="ch" forName="spacerR" refType="w" refFor="ch" refPtType="sibTrans" fact="0.14"/>
    </dgm:constrLst>
    <dgm:ruleLst/>
    <dgm:forEach name="nodesForEach" axis="ch" ptType="node">
      <dgm:layoutNode name="node">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sibTransForEach" axis="followSib" ptType="sibTrans" cnt="1">
        <dgm:layoutNode name="spacerL">
          <dgm:alg type="sp"/>
          <dgm:shape xmlns:r="http://schemas.openxmlformats.org/officeDocument/2006/relationships" r:blip="">
            <dgm:adjLst/>
          </dgm:shape>
          <dgm:presOf/>
          <dgm:constrLst/>
          <dgm:ruleLst/>
        </dgm:layoutNode>
        <dgm:layoutNode name="sibTrans">
          <dgm:alg type="tx"/>
          <dgm:choose name="Name3">
            <dgm:if name="Name4" axis="followSib" ptType="sibTrans" func="cnt" op="equ" val="0">
              <dgm:shape xmlns:r="http://schemas.openxmlformats.org/officeDocument/2006/relationships" type="mathEqual" r:blip="">
                <dgm:adjLst/>
              </dgm:shape>
            </dgm:if>
            <dgm:else name="Name5">
              <dgm:shape xmlns:r="http://schemas.openxmlformats.org/officeDocument/2006/relationships" type="mathPlus" r:blip="">
                <dgm:adjLst/>
              </dgm:shape>
            </dgm:else>
          </dgm:choose>
          <dgm:presOf axis="self"/>
          <dgm:constrLst>
            <dgm:constr type="h" refType="w"/>
            <dgm:constr type="lMarg"/>
            <dgm:constr type="rMarg"/>
            <dgm:constr type="tMarg"/>
            <dgm:constr type="bMarg"/>
          </dgm:constrLst>
          <dgm:ruleLst>
            <dgm:rule type="primFontSz" val="5" fact="NaN" max="NaN"/>
          </dgm:ruleLst>
        </dgm:layoutNode>
        <dgm:layoutNode name="spacerR">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3" Type="http://schemas.openxmlformats.org/officeDocument/2006/relationships/diagramLayout" Target="../diagrams/layout2.xml"/><Relationship Id="rId2" Type="http://schemas.openxmlformats.org/officeDocument/2006/relationships/diagramData" Target="../diagrams/data2.xml"/><Relationship Id="rId1" Type="http://schemas.openxmlformats.org/officeDocument/2006/relationships/image" Target="../media/image1.jpeg"/><Relationship Id="rId6" Type="http://schemas.microsoft.com/office/2007/relationships/diagramDrawing" Target="../diagrams/drawing2.xml"/><Relationship Id="rId5" Type="http://schemas.openxmlformats.org/officeDocument/2006/relationships/diagramColors" Target="../diagrams/colors2.xml"/><Relationship Id="rId4" Type="http://schemas.openxmlformats.org/officeDocument/2006/relationships/diagramQuickStyle" Target="../diagrams/quickStyle2.xml"/></Relationships>
</file>

<file path=xl/drawings/_rels/drawing26.xml.rels><?xml version="1.0" encoding="UTF-8" standalone="yes"?>
<Relationships xmlns="http://schemas.openxmlformats.org/package/2006/relationships"><Relationship Id="rId3" Type="http://schemas.openxmlformats.org/officeDocument/2006/relationships/diagramLayout" Target="../diagrams/layout3.xml"/><Relationship Id="rId2" Type="http://schemas.openxmlformats.org/officeDocument/2006/relationships/diagramData" Target="../diagrams/data3.xml"/><Relationship Id="rId1" Type="http://schemas.openxmlformats.org/officeDocument/2006/relationships/image" Target="../media/image1.jpeg"/><Relationship Id="rId6" Type="http://schemas.microsoft.com/office/2007/relationships/diagramDrawing" Target="../diagrams/drawing3.xml"/><Relationship Id="rId5" Type="http://schemas.openxmlformats.org/officeDocument/2006/relationships/diagramColors" Target="../diagrams/colors3.xml"/><Relationship Id="rId4" Type="http://schemas.openxmlformats.org/officeDocument/2006/relationships/diagramQuickStyle" Target="../diagrams/quickStyle3.xml"/></Relationships>
</file>

<file path=xl/drawings/_rels/drawing27.xml.rels><?xml version="1.0" encoding="UTF-8" standalone="yes"?>
<Relationships xmlns="http://schemas.openxmlformats.org/package/2006/relationships"><Relationship Id="rId3" Type="http://schemas.openxmlformats.org/officeDocument/2006/relationships/diagramLayout" Target="../diagrams/layout4.xml"/><Relationship Id="rId2" Type="http://schemas.openxmlformats.org/officeDocument/2006/relationships/diagramData" Target="../diagrams/data4.xml"/><Relationship Id="rId1" Type="http://schemas.openxmlformats.org/officeDocument/2006/relationships/image" Target="../media/image1.jpeg"/><Relationship Id="rId6" Type="http://schemas.microsoft.com/office/2007/relationships/diagramDrawing" Target="../diagrams/drawing4.xml"/><Relationship Id="rId5" Type="http://schemas.openxmlformats.org/officeDocument/2006/relationships/diagramColors" Target="../diagrams/colors4.xml"/><Relationship Id="rId4" Type="http://schemas.openxmlformats.org/officeDocument/2006/relationships/diagramQuickStyle" Target="../diagrams/quickStyle4.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5.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diagramLayout" Target="../diagrams/layout1.xml"/><Relationship Id="rId2" Type="http://schemas.openxmlformats.org/officeDocument/2006/relationships/diagramData" Target="../diagrams/data1.xml"/><Relationship Id="rId1" Type="http://schemas.openxmlformats.org/officeDocument/2006/relationships/image" Target="../media/image1.jpe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123825</xdr:rowOff>
    </xdr:from>
    <xdr:to>
      <xdr:col>1</xdr:col>
      <xdr:colOff>0</xdr:colOff>
      <xdr:row>1</xdr:row>
      <xdr:rowOff>3092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twoCellAnchor>
  <xdr:twoCellAnchor editAs="oneCell">
    <xdr:from>
      <xdr:col>1</xdr:col>
      <xdr:colOff>47625</xdr:colOff>
      <xdr:row>0</xdr:row>
      <xdr:rowOff>95250</xdr:rowOff>
    </xdr:from>
    <xdr:to>
      <xdr:col>2</xdr:col>
      <xdr:colOff>456581</xdr:colOff>
      <xdr:row>0</xdr:row>
      <xdr:rowOff>1155617</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1018556" cy="10603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85725</xdr:colOff>
      <xdr:row>0</xdr:row>
      <xdr:rowOff>104775</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04775"/>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2</xdr:col>
      <xdr:colOff>0</xdr:colOff>
      <xdr:row>2</xdr:row>
      <xdr:rowOff>0</xdr:rowOff>
    </xdr:from>
    <xdr:to>
      <xdr:col>12</xdr:col>
      <xdr:colOff>342900</xdr:colOff>
      <xdr:row>28</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38099</xdr:colOff>
      <xdr:row>2</xdr:row>
      <xdr:rowOff>19050</xdr:rowOff>
    </xdr:from>
    <xdr:to>
      <xdr:col>11</xdr:col>
      <xdr:colOff>228600</xdr:colOff>
      <xdr:row>28</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133350</xdr:colOff>
      <xdr:row>0</xdr:row>
      <xdr:rowOff>85725</xdr:rowOff>
    </xdr:from>
    <xdr:ext cx="0" cy="1355642"/>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350" y="85725"/>
          <a:ext cx="0" cy="1355642"/>
        </a:xfrm>
        <a:prstGeom prst="rect">
          <a:avLst/>
        </a:prstGeom>
      </xdr:spPr>
    </xdr:pic>
    <xdr:clientData/>
  </xdr:oneCellAnchor>
  <xdr:twoCellAnchor editAs="oneCell">
    <xdr:from>
      <xdr:col>0</xdr:col>
      <xdr:colOff>133350</xdr:colOff>
      <xdr:row>0</xdr:row>
      <xdr:rowOff>85725</xdr:rowOff>
    </xdr:from>
    <xdr:to>
      <xdr:col>0</xdr:col>
      <xdr:colOff>133350</xdr:colOff>
      <xdr:row>0</xdr:row>
      <xdr:rowOff>1441367</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350" y="85725"/>
          <a:ext cx="0" cy="1355642"/>
        </a:xfrm>
        <a:prstGeom prst="rect">
          <a:avLst/>
        </a:prstGeom>
      </xdr:spPr>
    </xdr:pic>
    <xdr:clientData/>
  </xdr:twoCellAnchor>
  <xdr:twoCellAnchor editAs="oneCell">
    <xdr:from>
      <xdr:col>0</xdr:col>
      <xdr:colOff>152400</xdr:colOff>
      <xdr:row>0</xdr:row>
      <xdr:rowOff>95250</xdr:rowOff>
    </xdr:from>
    <xdr:to>
      <xdr:col>1</xdr:col>
      <xdr:colOff>561356</xdr:colOff>
      <xdr:row>0</xdr:row>
      <xdr:rowOff>1155617</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95250"/>
          <a:ext cx="1018556" cy="1060367"/>
        </a:xfrm>
        <a:prstGeom prst="rect">
          <a:avLst/>
        </a:prstGeom>
      </xdr:spPr>
    </xdr:pic>
    <xdr:clientData/>
  </xdr:twoCellAnchor>
  <xdr:oneCellAnchor>
    <xdr:from>
      <xdr:col>0</xdr:col>
      <xdr:colOff>133350</xdr:colOff>
      <xdr:row>0</xdr:row>
      <xdr:rowOff>85725</xdr:rowOff>
    </xdr:from>
    <xdr:ext cx="0" cy="1355642"/>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350" y="85725"/>
          <a:ext cx="0" cy="1355642"/>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180975</xdr:colOff>
      <xdr:row>0</xdr:row>
      <xdr:rowOff>123825</xdr:rowOff>
    </xdr:from>
    <xdr:to>
      <xdr:col>1</xdr:col>
      <xdr:colOff>0</xdr:colOff>
      <xdr:row>0</xdr:row>
      <xdr:rowOff>1460417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twoCellAnchor>
  <xdr:twoCellAnchor editAs="oneCell">
    <xdr:from>
      <xdr:col>1</xdr:col>
      <xdr:colOff>47625</xdr:colOff>
      <xdr:row>0</xdr:row>
      <xdr:rowOff>95250</xdr:rowOff>
    </xdr:from>
    <xdr:to>
      <xdr:col>1</xdr:col>
      <xdr:colOff>47625</xdr:colOff>
      <xdr:row>0</xdr:row>
      <xdr:rowOff>1460417</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twoCellAnchor>
  <xdr:twoCellAnchor editAs="oneCell">
    <xdr:from>
      <xdr:col>0</xdr:col>
      <xdr:colOff>123825</xdr:colOff>
      <xdr:row>0</xdr:row>
      <xdr:rowOff>85725</xdr:rowOff>
    </xdr:from>
    <xdr:to>
      <xdr:col>0</xdr:col>
      <xdr:colOff>123825</xdr:colOff>
      <xdr:row>0</xdr:row>
      <xdr:rowOff>1460417</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twoCellAnchor>
  <xdr:twoCellAnchor editAs="oneCell">
    <xdr:from>
      <xdr:col>1</xdr:col>
      <xdr:colOff>0</xdr:colOff>
      <xdr:row>0</xdr:row>
      <xdr:rowOff>85725</xdr:rowOff>
    </xdr:from>
    <xdr:to>
      <xdr:col>2</xdr:col>
      <xdr:colOff>408956</xdr:colOff>
      <xdr:row>0</xdr:row>
      <xdr:rowOff>1146092</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twoCellAnchor>
  <xdr:twoCellAnchor>
    <xdr:from>
      <xdr:col>3</xdr:col>
      <xdr:colOff>19049</xdr:colOff>
      <xdr:row>1</xdr:row>
      <xdr:rowOff>142876</xdr:rowOff>
    </xdr:from>
    <xdr:to>
      <xdr:col>12</xdr:col>
      <xdr:colOff>333375</xdr:colOff>
      <xdr:row>28</xdr:row>
      <xdr:rowOff>95251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581025</xdr:colOff>
      <xdr:row>2</xdr:row>
      <xdr:rowOff>71437</xdr:rowOff>
    </xdr:from>
    <xdr:to>
      <xdr:col>13</xdr:col>
      <xdr:colOff>142875</xdr:colOff>
      <xdr:row>28</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123825</xdr:colOff>
      <xdr:row>0</xdr:row>
      <xdr:rowOff>95250</xdr:rowOff>
    </xdr:from>
    <xdr:to>
      <xdr:col>2</xdr:col>
      <xdr:colOff>389906</xdr:colOff>
      <xdr:row>0</xdr:row>
      <xdr:rowOff>1155617</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5" y="95250"/>
          <a:ext cx="1018556" cy="10603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571500</xdr:colOff>
      <xdr:row>4</xdr:row>
      <xdr:rowOff>9525</xdr:rowOff>
    </xdr:from>
    <xdr:to>
      <xdr:col>12</xdr:col>
      <xdr:colOff>371475</xdr:colOff>
      <xdr:row>28</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114300</xdr:rowOff>
    </xdr:from>
    <xdr:to>
      <xdr:col>2</xdr:col>
      <xdr:colOff>408956</xdr:colOff>
      <xdr:row>0</xdr:row>
      <xdr:rowOff>1174667</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875" y="114300"/>
          <a:ext cx="1018556" cy="10603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4</xdr:col>
      <xdr:colOff>57149</xdr:colOff>
      <xdr:row>2</xdr:row>
      <xdr:rowOff>47625</xdr:rowOff>
    </xdr:from>
    <xdr:to>
      <xdr:col>12</xdr:col>
      <xdr:colOff>333375</xdr:colOff>
      <xdr:row>27</xdr:row>
      <xdr:rowOff>57150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85725</xdr:colOff>
      <xdr:row>0</xdr:row>
      <xdr:rowOff>104775</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04775"/>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editAs="oneCell">
    <xdr:from>
      <xdr:col>2</xdr:col>
      <xdr:colOff>0</xdr:colOff>
      <xdr:row>2</xdr:row>
      <xdr:rowOff>0</xdr:rowOff>
    </xdr:from>
    <xdr:to>
      <xdr:col>6</xdr:col>
      <xdr:colOff>1581150</xdr:colOff>
      <xdr:row>31</xdr:row>
      <xdr:rowOff>5715</xdr:rowOff>
    </xdr:to>
    <xdr:pic>
      <xdr:nvPicPr>
        <xdr:cNvPr id="8" name="Picture 7"/>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8675" y="1685925"/>
          <a:ext cx="5648325" cy="470154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3</xdr:col>
      <xdr:colOff>421901</xdr:colOff>
      <xdr:row>1</xdr:row>
      <xdr:rowOff>131688</xdr:rowOff>
    </xdr:from>
    <xdr:to>
      <xdr:col>7</xdr:col>
      <xdr:colOff>596348</xdr:colOff>
      <xdr:row>27</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3</xdr:col>
      <xdr:colOff>35615</xdr:colOff>
      <xdr:row>1</xdr:row>
      <xdr:rowOff>72887</xdr:rowOff>
    </xdr:from>
    <xdr:to>
      <xdr:col>14</xdr:col>
      <xdr:colOff>361950</xdr:colOff>
      <xdr:row>31</xdr:row>
      <xdr:rowOff>47625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3</xdr:col>
      <xdr:colOff>24849</xdr:colOff>
      <xdr:row>1</xdr:row>
      <xdr:rowOff>91109</xdr:rowOff>
    </xdr:from>
    <xdr:to>
      <xdr:col>7</xdr:col>
      <xdr:colOff>99391</xdr:colOff>
      <xdr:row>28</xdr:row>
      <xdr:rowOff>49695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123825</xdr:rowOff>
    </xdr:from>
    <xdr:to>
      <xdr:col>1</xdr:col>
      <xdr:colOff>0</xdr:colOff>
      <xdr:row>9</xdr:row>
      <xdr:rowOff>3092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twoCellAnchor>
  <xdr:twoCellAnchor editAs="oneCell">
    <xdr:from>
      <xdr:col>1</xdr:col>
      <xdr:colOff>47625</xdr:colOff>
      <xdr:row>0</xdr:row>
      <xdr:rowOff>95250</xdr:rowOff>
    </xdr:from>
    <xdr:to>
      <xdr:col>1</xdr:col>
      <xdr:colOff>47625</xdr:colOff>
      <xdr:row>7</xdr:row>
      <xdr:rowOff>22142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2355767"/>
        </a:xfrm>
        <a:prstGeom prst="rect">
          <a:avLst/>
        </a:prstGeom>
      </xdr:spPr>
    </xdr:pic>
    <xdr:clientData/>
  </xdr:twoCellAnchor>
  <xdr:twoCellAnchor editAs="oneCell">
    <xdr:from>
      <xdr:col>1</xdr:col>
      <xdr:colOff>28575</xdr:colOff>
      <xdr:row>0</xdr:row>
      <xdr:rowOff>85725</xdr:rowOff>
    </xdr:from>
    <xdr:to>
      <xdr:col>1</xdr:col>
      <xdr:colOff>1047131</xdr:colOff>
      <xdr:row>0</xdr:row>
      <xdr:rowOff>1146092</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85725"/>
          <a:ext cx="1018556" cy="106036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2</xdr:col>
      <xdr:colOff>670378</xdr:colOff>
      <xdr:row>1</xdr:row>
      <xdr:rowOff>123404</xdr:rowOff>
    </xdr:from>
    <xdr:to>
      <xdr:col>7</xdr:col>
      <xdr:colOff>323020</xdr:colOff>
      <xdr:row>28</xdr:row>
      <xdr:rowOff>99390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3</xdr:col>
      <xdr:colOff>24848</xdr:colOff>
      <xdr:row>1</xdr:row>
      <xdr:rowOff>107673</xdr:rowOff>
    </xdr:from>
    <xdr:to>
      <xdr:col>13</xdr:col>
      <xdr:colOff>397565</xdr:colOff>
      <xdr:row>28</xdr:row>
      <xdr:rowOff>82826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3</xdr:col>
      <xdr:colOff>0</xdr:colOff>
      <xdr:row>2</xdr:row>
      <xdr:rowOff>47626</xdr:rowOff>
    </xdr:from>
    <xdr:to>
      <xdr:col>13</xdr:col>
      <xdr:colOff>238125</xdr:colOff>
      <xdr:row>28</xdr:row>
      <xdr:rowOff>66676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3</xdr:col>
      <xdr:colOff>28573</xdr:colOff>
      <xdr:row>3</xdr:row>
      <xdr:rowOff>95249</xdr:rowOff>
    </xdr:from>
    <xdr:to>
      <xdr:col>13</xdr:col>
      <xdr:colOff>504824</xdr:colOff>
      <xdr:row>28</xdr:row>
      <xdr:rowOff>57149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23825"/>
          <a:ext cx="0" cy="1336592"/>
        </a:xfrm>
        <a:prstGeom prst="rect">
          <a:avLst/>
        </a:prstGeom>
      </xdr:spPr>
    </xdr:pic>
    <xdr:clientData/>
  </xdr:oneCellAnchor>
  <xdr:oneCellAnchor>
    <xdr:from>
      <xdr:col>2</xdr:col>
      <xdr:colOff>47625</xdr:colOff>
      <xdr:row>0</xdr:row>
      <xdr:rowOff>95250</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3975" y="95250"/>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twoCellAnchor>
    <xdr:from>
      <xdr:col>3</xdr:col>
      <xdr:colOff>257174</xdr:colOff>
      <xdr:row>2</xdr:row>
      <xdr:rowOff>85725</xdr:rowOff>
    </xdr:from>
    <xdr:to>
      <xdr:col>12</xdr:col>
      <xdr:colOff>0</xdr:colOff>
      <xdr:row>27</xdr:row>
      <xdr:rowOff>85725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180975</xdr:colOff>
      <xdr:row>0</xdr:row>
      <xdr:rowOff>123825</xdr:rowOff>
    </xdr:from>
    <xdr:ext cx="0" cy="1336592"/>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23825"/>
          <a:ext cx="0" cy="1336592"/>
        </a:xfrm>
        <a:prstGeom prst="rect">
          <a:avLst/>
        </a:prstGeom>
      </xdr:spPr>
    </xdr:pic>
    <xdr:clientData/>
  </xdr:oneCellAnchor>
  <xdr:oneCellAnchor>
    <xdr:from>
      <xdr:col>2</xdr:col>
      <xdr:colOff>47625</xdr:colOff>
      <xdr:row>0</xdr:row>
      <xdr:rowOff>95250</xdr:rowOff>
    </xdr:from>
    <xdr:ext cx="0" cy="1365167"/>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3975" y="95250"/>
          <a:ext cx="0" cy="1365167"/>
        </a:xfrm>
        <a:prstGeom prst="rect">
          <a:avLst/>
        </a:prstGeom>
      </xdr:spPr>
    </xdr:pic>
    <xdr:clientData/>
  </xdr:oneCellAnchor>
  <xdr:oneCellAnchor>
    <xdr:from>
      <xdr:col>0</xdr:col>
      <xdr:colOff>123825</xdr:colOff>
      <xdr:row>0</xdr:row>
      <xdr:rowOff>85725</xdr:rowOff>
    </xdr:from>
    <xdr:ext cx="0" cy="1374692"/>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0</xdr:col>
      <xdr:colOff>152400</xdr:colOff>
      <xdr:row>0</xdr:row>
      <xdr:rowOff>104775</xdr:rowOff>
    </xdr:from>
    <xdr:ext cx="1018556" cy="1060367"/>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04775"/>
          <a:ext cx="1018556" cy="1060367"/>
        </a:xfrm>
        <a:prstGeom prst="rect">
          <a:avLst/>
        </a:prstGeom>
      </xdr:spPr>
    </xdr:pic>
    <xdr:clientData/>
  </xdr:oneCellAnchor>
  <xdr:twoCellAnchor>
    <xdr:from>
      <xdr:col>2</xdr:col>
      <xdr:colOff>76199</xdr:colOff>
      <xdr:row>2</xdr:row>
      <xdr:rowOff>9525</xdr:rowOff>
    </xdr:from>
    <xdr:to>
      <xdr:col>12</xdr:col>
      <xdr:colOff>161925</xdr:colOff>
      <xdr:row>28</xdr:row>
      <xdr:rowOff>123825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1</xdr:col>
      <xdr:colOff>685799</xdr:colOff>
      <xdr:row>2</xdr:row>
      <xdr:rowOff>0</xdr:rowOff>
    </xdr:from>
    <xdr:to>
      <xdr:col>6</xdr:col>
      <xdr:colOff>1790699</xdr:colOff>
      <xdr:row>15</xdr:row>
      <xdr:rowOff>133350</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wsDr>
</file>

<file path=xl/drawings/drawing26.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2</xdr:col>
      <xdr:colOff>0</xdr:colOff>
      <xdr:row>2</xdr:row>
      <xdr:rowOff>0</xdr:rowOff>
    </xdr:from>
    <xdr:to>
      <xdr:col>6</xdr:col>
      <xdr:colOff>1352550</xdr:colOff>
      <xdr:row>17</xdr:row>
      <xdr:rowOff>133350</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wsDr>
</file>

<file path=xl/drawings/drawing27.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2</xdr:col>
      <xdr:colOff>0</xdr:colOff>
      <xdr:row>2</xdr:row>
      <xdr:rowOff>0</xdr:rowOff>
    </xdr:from>
    <xdr:to>
      <xdr:col>6</xdr:col>
      <xdr:colOff>434975</xdr:colOff>
      <xdr:row>10</xdr:row>
      <xdr:rowOff>101600</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wsDr>
</file>

<file path=xl/drawings/drawing28.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2</xdr:col>
      <xdr:colOff>600073</xdr:colOff>
      <xdr:row>3</xdr:row>
      <xdr:rowOff>90487</xdr:rowOff>
    </xdr:from>
    <xdr:to>
      <xdr:col>11</xdr:col>
      <xdr:colOff>361950</xdr:colOff>
      <xdr:row>28</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2</xdr:col>
      <xdr:colOff>581024</xdr:colOff>
      <xdr:row>2</xdr:row>
      <xdr:rowOff>9524</xdr:rowOff>
    </xdr:from>
    <xdr:to>
      <xdr:col>15</xdr:col>
      <xdr:colOff>114300</xdr:colOff>
      <xdr:row>28</xdr:row>
      <xdr:rowOff>76199</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0</xdr:row>
      <xdr:rowOff>123825</xdr:rowOff>
    </xdr:from>
    <xdr:to>
      <xdr:col>1</xdr:col>
      <xdr:colOff>0</xdr:colOff>
      <xdr:row>8</xdr:row>
      <xdr:rowOff>98342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twoCellAnchor>
  <xdr:twoCellAnchor editAs="oneCell">
    <xdr:from>
      <xdr:col>1</xdr:col>
      <xdr:colOff>47625</xdr:colOff>
      <xdr:row>0</xdr:row>
      <xdr:rowOff>95250</xdr:rowOff>
    </xdr:from>
    <xdr:to>
      <xdr:col>1</xdr:col>
      <xdr:colOff>47625</xdr:colOff>
      <xdr:row>8</xdr:row>
      <xdr:rowOff>98342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twoCellAnchor>
  <xdr:twoCellAnchor editAs="oneCell">
    <xdr:from>
      <xdr:col>0</xdr:col>
      <xdr:colOff>123825</xdr:colOff>
      <xdr:row>0</xdr:row>
      <xdr:rowOff>85725</xdr:rowOff>
    </xdr:from>
    <xdr:to>
      <xdr:col>0</xdr:col>
      <xdr:colOff>123825</xdr:colOff>
      <xdr:row>8</xdr:row>
      <xdr:rowOff>98342</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twoCellAnchor>
  <xdr:twoCellAnchor editAs="oneCell">
    <xdr:from>
      <xdr:col>1</xdr:col>
      <xdr:colOff>0</xdr:colOff>
      <xdr:row>0</xdr:row>
      <xdr:rowOff>85725</xdr:rowOff>
    </xdr:from>
    <xdr:to>
      <xdr:col>1</xdr:col>
      <xdr:colOff>0</xdr:colOff>
      <xdr:row>6</xdr:row>
      <xdr:rowOff>107867</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twoCellAnchor>
  <xdr:oneCellAnchor>
    <xdr:from>
      <xdr:col>1</xdr:col>
      <xdr:colOff>9525</xdr:colOff>
      <xdr:row>0</xdr:row>
      <xdr:rowOff>85725</xdr:rowOff>
    </xdr:from>
    <xdr:ext cx="1018556" cy="1060367"/>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85725"/>
          <a:ext cx="1018556" cy="1060367"/>
        </a:xfrm>
        <a:prstGeom prst="rect">
          <a:avLst/>
        </a:prstGeom>
      </xdr:spPr>
    </xdr:pic>
    <xdr:clientData/>
  </xdr:oneCellAnchor>
  <xdr:twoCellAnchor>
    <xdr:from>
      <xdr:col>3</xdr:col>
      <xdr:colOff>4762</xdr:colOff>
      <xdr:row>2</xdr:row>
      <xdr:rowOff>14286</xdr:rowOff>
    </xdr:from>
    <xdr:to>
      <xdr:col>12</xdr:col>
      <xdr:colOff>276225</xdr:colOff>
      <xdr:row>28</xdr:row>
      <xdr:rowOff>104775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2</xdr:col>
      <xdr:colOff>428623</xdr:colOff>
      <xdr:row>2</xdr:row>
      <xdr:rowOff>33336</xdr:rowOff>
    </xdr:from>
    <xdr:to>
      <xdr:col>15</xdr:col>
      <xdr:colOff>200025</xdr:colOff>
      <xdr:row>28</xdr:row>
      <xdr:rowOff>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2</xdr:col>
      <xdr:colOff>38099</xdr:colOff>
      <xdr:row>2</xdr:row>
      <xdr:rowOff>14286</xdr:rowOff>
    </xdr:from>
    <xdr:to>
      <xdr:col>12</xdr:col>
      <xdr:colOff>314324</xdr:colOff>
      <xdr:row>28</xdr:row>
      <xdr:rowOff>104775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2</xdr:col>
      <xdr:colOff>28576</xdr:colOff>
      <xdr:row>2</xdr:row>
      <xdr:rowOff>0</xdr:rowOff>
    </xdr:from>
    <xdr:to>
      <xdr:col>12</xdr:col>
      <xdr:colOff>447675</xdr:colOff>
      <xdr:row>28</xdr:row>
      <xdr:rowOff>95250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180975</xdr:colOff>
      <xdr:row>0</xdr:row>
      <xdr:rowOff>123825</xdr:rowOff>
    </xdr:from>
    <xdr:to>
      <xdr:col>1</xdr:col>
      <xdr:colOff>0</xdr:colOff>
      <xdr:row>0</xdr:row>
      <xdr:rowOff>1460417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twoCellAnchor>
  <xdr:twoCellAnchor editAs="oneCell">
    <xdr:from>
      <xdr:col>1</xdr:col>
      <xdr:colOff>47625</xdr:colOff>
      <xdr:row>0</xdr:row>
      <xdr:rowOff>95250</xdr:rowOff>
    </xdr:from>
    <xdr:to>
      <xdr:col>1</xdr:col>
      <xdr:colOff>47625</xdr:colOff>
      <xdr:row>0</xdr:row>
      <xdr:rowOff>1460417</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twoCellAnchor>
  <xdr:twoCellAnchor editAs="oneCell">
    <xdr:from>
      <xdr:col>0</xdr:col>
      <xdr:colOff>123825</xdr:colOff>
      <xdr:row>0</xdr:row>
      <xdr:rowOff>85725</xdr:rowOff>
    </xdr:from>
    <xdr:to>
      <xdr:col>0</xdr:col>
      <xdr:colOff>123825</xdr:colOff>
      <xdr:row>0</xdr:row>
      <xdr:rowOff>1460417</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twoCellAnchor>
  <xdr:twoCellAnchor editAs="oneCell">
    <xdr:from>
      <xdr:col>1</xdr:col>
      <xdr:colOff>0</xdr:colOff>
      <xdr:row>0</xdr:row>
      <xdr:rowOff>85725</xdr:rowOff>
    </xdr:from>
    <xdr:to>
      <xdr:col>2</xdr:col>
      <xdr:colOff>408956</xdr:colOff>
      <xdr:row>0</xdr:row>
      <xdr:rowOff>1146092</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twoCellAnchor>
  <xdr:oneCellAnchor>
    <xdr:from>
      <xdr:col>0</xdr:col>
      <xdr:colOff>180975</xdr:colOff>
      <xdr:row>0</xdr:row>
      <xdr:rowOff>123825</xdr:rowOff>
    </xdr:from>
    <xdr:ext cx="0" cy="1336592"/>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3</xdr:col>
      <xdr:colOff>19049</xdr:colOff>
      <xdr:row>2</xdr:row>
      <xdr:rowOff>28575</xdr:rowOff>
    </xdr:from>
    <xdr:to>
      <xdr:col>12</xdr:col>
      <xdr:colOff>95250</xdr:colOff>
      <xdr:row>26</xdr:row>
      <xdr:rowOff>114300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180975</xdr:colOff>
      <xdr:row>0</xdr:row>
      <xdr:rowOff>123825</xdr:rowOff>
    </xdr:from>
    <xdr:to>
      <xdr:col>1</xdr:col>
      <xdr:colOff>0</xdr:colOff>
      <xdr:row>9</xdr:row>
      <xdr:rowOff>3092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twoCellAnchor>
  <xdr:twoCellAnchor editAs="oneCell">
    <xdr:from>
      <xdr:col>1</xdr:col>
      <xdr:colOff>47625</xdr:colOff>
      <xdr:row>0</xdr:row>
      <xdr:rowOff>95250</xdr:rowOff>
    </xdr:from>
    <xdr:to>
      <xdr:col>1</xdr:col>
      <xdr:colOff>47625</xdr:colOff>
      <xdr:row>9</xdr:row>
      <xdr:rowOff>3092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twoCellAnchor>
  <xdr:twoCellAnchor editAs="oneCell">
    <xdr:from>
      <xdr:col>0</xdr:col>
      <xdr:colOff>123825</xdr:colOff>
      <xdr:row>0</xdr:row>
      <xdr:rowOff>85725</xdr:rowOff>
    </xdr:from>
    <xdr:to>
      <xdr:col>0</xdr:col>
      <xdr:colOff>123825</xdr:colOff>
      <xdr:row>9</xdr:row>
      <xdr:rowOff>3092</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twoCellAnchor>
  <xdr:twoCellAnchor editAs="oneCell">
    <xdr:from>
      <xdr:col>1</xdr:col>
      <xdr:colOff>0</xdr:colOff>
      <xdr:row>0</xdr:row>
      <xdr:rowOff>85725</xdr:rowOff>
    </xdr:from>
    <xdr:to>
      <xdr:col>1</xdr:col>
      <xdr:colOff>0</xdr:colOff>
      <xdr:row>7</xdr:row>
      <xdr:rowOff>12617</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twoCellAnchor>
  <xdr:oneCellAnchor>
    <xdr:from>
      <xdr:col>0</xdr:col>
      <xdr:colOff>180975</xdr:colOff>
      <xdr:row>0</xdr:row>
      <xdr:rowOff>123825</xdr:rowOff>
    </xdr:from>
    <xdr:ext cx="0" cy="1336592"/>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3</xdr:col>
      <xdr:colOff>9525</xdr:colOff>
      <xdr:row>2</xdr:row>
      <xdr:rowOff>133350</xdr:rowOff>
    </xdr:from>
    <xdr:to>
      <xdr:col>12</xdr:col>
      <xdr:colOff>142875</xdr:colOff>
      <xdr:row>28</xdr:row>
      <xdr:rowOff>95250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2</xdr:col>
      <xdr:colOff>609599</xdr:colOff>
      <xdr:row>1</xdr:row>
      <xdr:rowOff>142875</xdr:rowOff>
    </xdr:from>
    <xdr:to>
      <xdr:col>15</xdr:col>
      <xdr:colOff>161925</xdr:colOff>
      <xdr:row>28</xdr:row>
      <xdr:rowOff>57150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180975</xdr:colOff>
      <xdr:row>0</xdr:row>
      <xdr:rowOff>123825</xdr:rowOff>
    </xdr:from>
    <xdr:to>
      <xdr:col>1</xdr:col>
      <xdr:colOff>0</xdr:colOff>
      <xdr:row>9</xdr:row>
      <xdr:rowOff>3092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2698667"/>
        </a:xfrm>
        <a:prstGeom prst="rect">
          <a:avLst/>
        </a:prstGeom>
      </xdr:spPr>
    </xdr:pic>
    <xdr:clientData/>
  </xdr:twoCellAnchor>
  <xdr:twoCellAnchor editAs="oneCell">
    <xdr:from>
      <xdr:col>1</xdr:col>
      <xdr:colOff>47625</xdr:colOff>
      <xdr:row>0</xdr:row>
      <xdr:rowOff>95250</xdr:rowOff>
    </xdr:from>
    <xdr:to>
      <xdr:col>1</xdr:col>
      <xdr:colOff>47625</xdr:colOff>
      <xdr:row>9</xdr:row>
      <xdr:rowOff>3092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2727242"/>
        </a:xfrm>
        <a:prstGeom prst="rect">
          <a:avLst/>
        </a:prstGeom>
      </xdr:spPr>
    </xdr:pic>
    <xdr:clientData/>
  </xdr:twoCellAnchor>
  <xdr:twoCellAnchor editAs="oneCell">
    <xdr:from>
      <xdr:col>0</xdr:col>
      <xdr:colOff>123825</xdr:colOff>
      <xdr:row>0</xdr:row>
      <xdr:rowOff>85725</xdr:rowOff>
    </xdr:from>
    <xdr:to>
      <xdr:col>0</xdr:col>
      <xdr:colOff>123825</xdr:colOff>
      <xdr:row>9</xdr:row>
      <xdr:rowOff>3092</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2736767"/>
        </a:xfrm>
        <a:prstGeom prst="rect">
          <a:avLst/>
        </a:prstGeom>
      </xdr:spPr>
    </xdr:pic>
    <xdr:clientData/>
  </xdr:twoCellAnchor>
  <xdr:twoCellAnchor editAs="oneCell">
    <xdr:from>
      <xdr:col>1</xdr:col>
      <xdr:colOff>0</xdr:colOff>
      <xdr:row>0</xdr:row>
      <xdr:rowOff>85725</xdr:rowOff>
    </xdr:from>
    <xdr:to>
      <xdr:col>1</xdr:col>
      <xdr:colOff>0</xdr:colOff>
      <xdr:row>7</xdr:row>
      <xdr:rowOff>12617</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0" cy="2422442"/>
        </a:xfrm>
        <a:prstGeom prst="rect">
          <a:avLst/>
        </a:prstGeom>
      </xdr:spPr>
    </xdr:pic>
    <xdr:clientData/>
  </xdr:twoCellAnchor>
  <xdr:oneCellAnchor>
    <xdr:from>
      <xdr:col>0</xdr:col>
      <xdr:colOff>180975</xdr:colOff>
      <xdr:row>0</xdr:row>
      <xdr:rowOff>123825</xdr:rowOff>
    </xdr:from>
    <xdr:ext cx="0" cy="1336592"/>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1</xdr:col>
      <xdr:colOff>552450</xdr:colOff>
      <xdr:row>2</xdr:row>
      <xdr:rowOff>9525</xdr:rowOff>
    </xdr:from>
    <xdr:to>
      <xdr:col>11</xdr:col>
      <xdr:colOff>428625</xdr:colOff>
      <xdr:row>28</xdr:row>
      <xdr:rowOff>38100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180975</xdr:colOff>
      <xdr:row>0</xdr:row>
      <xdr:rowOff>123825</xdr:rowOff>
    </xdr:from>
    <xdr:to>
      <xdr:col>1</xdr:col>
      <xdr:colOff>0</xdr:colOff>
      <xdr:row>8</xdr:row>
      <xdr:rowOff>98342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2631992"/>
        </a:xfrm>
        <a:prstGeom prst="rect">
          <a:avLst/>
        </a:prstGeom>
      </xdr:spPr>
    </xdr:pic>
    <xdr:clientData/>
  </xdr:twoCellAnchor>
  <xdr:twoCellAnchor editAs="oneCell">
    <xdr:from>
      <xdr:col>1</xdr:col>
      <xdr:colOff>47625</xdr:colOff>
      <xdr:row>0</xdr:row>
      <xdr:rowOff>95250</xdr:rowOff>
    </xdr:from>
    <xdr:to>
      <xdr:col>1</xdr:col>
      <xdr:colOff>47625</xdr:colOff>
      <xdr:row>8</xdr:row>
      <xdr:rowOff>98342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2660567"/>
        </a:xfrm>
        <a:prstGeom prst="rect">
          <a:avLst/>
        </a:prstGeom>
      </xdr:spPr>
    </xdr:pic>
    <xdr:clientData/>
  </xdr:twoCellAnchor>
  <xdr:twoCellAnchor editAs="oneCell">
    <xdr:from>
      <xdr:col>0</xdr:col>
      <xdr:colOff>123825</xdr:colOff>
      <xdr:row>0</xdr:row>
      <xdr:rowOff>85725</xdr:rowOff>
    </xdr:from>
    <xdr:to>
      <xdr:col>0</xdr:col>
      <xdr:colOff>123825</xdr:colOff>
      <xdr:row>8</xdr:row>
      <xdr:rowOff>98342</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2670092"/>
        </a:xfrm>
        <a:prstGeom prst="rect">
          <a:avLst/>
        </a:prstGeom>
      </xdr:spPr>
    </xdr:pic>
    <xdr:clientData/>
  </xdr:twoCellAnchor>
  <xdr:twoCellAnchor editAs="oneCell">
    <xdr:from>
      <xdr:col>1</xdr:col>
      <xdr:colOff>0</xdr:colOff>
      <xdr:row>0</xdr:row>
      <xdr:rowOff>85725</xdr:rowOff>
    </xdr:from>
    <xdr:to>
      <xdr:col>1</xdr:col>
      <xdr:colOff>0</xdr:colOff>
      <xdr:row>6</xdr:row>
      <xdr:rowOff>107867</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0" cy="2355767"/>
        </a:xfrm>
        <a:prstGeom prst="rect">
          <a:avLst/>
        </a:prstGeom>
      </xdr:spPr>
    </xdr:pic>
    <xdr:clientData/>
  </xdr:twoCellAnchor>
  <xdr:oneCellAnchor>
    <xdr:from>
      <xdr:col>1</xdr:col>
      <xdr:colOff>9525</xdr:colOff>
      <xdr:row>0</xdr:row>
      <xdr:rowOff>85725</xdr:rowOff>
    </xdr:from>
    <xdr:ext cx="1018556" cy="1060367"/>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85725"/>
          <a:ext cx="1018556" cy="1060367"/>
        </a:xfrm>
        <a:prstGeom prst="rect">
          <a:avLst/>
        </a:prstGeom>
      </xdr:spPr>
    </xdr:pic>
    <xdr:clientData/>
  </xdr:oneCellAnchor>
  <xdr:twoCellAnchor>
    <xdr:from>
      <xdr:col>3</xdr:col>
      <xdr:colOff>4762</xdr:colOff>
      <xdr:row>2</xdr:row>
      <xdr:rowOff>14286</xdr:rowOff>
    </xdr:from>
    <xdr:to>
      <xdr:col>12</xdr:col>
      <xdr:colOff>276225</xdr:colOff>
      <xdr:row>28</xdr:row>
      <xdr:rowOff>104775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180975</xdr:colOff>
      <xdr:row>0</xdr:row>
      <xdr:rowOff>123825</xdr:rowOff>
    </xdr:from>
    <xdr:to>
      <xdr:col>1</xdr:col>
      <xdr:colOff>0</xdr:colOff>
      <xdr:row>25</xdr:row>
      <xdr:rowOff>136442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4060742"/>
        </a:xfrm>
        <a:prstGeom prst="rect">
          <a:avLst/>
        </a:prstGeom>
      </xdr:spPr>
    </xdr:pic>
    <xdr:clientData/>
  </xdr:twoCellAnchor>
  <xdr:twoCellAnchor editAs="oneCell">
    <xdr:from>
      <xdr:col>1</xdr:col>
      <xdr:colOff>85725</xdr:colOff>
      <xdr:row>0</xdr:row>
      <xdr:rowOff>95250</xdr:rowOff>
    </xdr:from>
    <xdr:to>
      <xdr:col>1</xdr:col>
      <xdr:colOff>85725</xdr:colOff>
      <xdr:row>25</xdr:row>
      <xdr:rowOff>136442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95250"/>
          <a:ext cx="0" cy="4089317"/>
        </a:xfrm>
        <a:prstGeom prst="rect">
          <a:avLst/>
        </a:prstGeom>
      </xdr:spPr>
    </xdr:pic>
    <xdr:clientData/>
  </xdr:twoCellAnchor>
  <xdr:twoCellAnchor editAs="oneCell">
    <xdr:from>
      <xdr:col>0</xdr:col>
      <xdr:colOff>123825</xdr:colOff>
      <xdr:row>0</xdr:row>
      <xdr:rowOff>85725</xdr:rowOff>
    </xdr:from>
    <xdr:to>
      <xdr:col>0</xdr:col>
      <xdr:colOff>123825</xdr:colOff>
      <xdr:row>25</xdr:row>
      <xdr:rowOff>136442</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4098842"/>
        </a:xfrm>
        <a:prstGeom prst="rect">
          <a:avLst/>
        </a:prstGeom>
      </xdr:spPr>
    </xdr:pic>
    <xdr:clientData/>
  </xdr:twoCellAnchor>
  <xdr:twoCellAnchor editAs="oneCell">
    <xdr:from>
      <xdr:col>1</xdr:col>
      <xdr:colOff>0</xdr:colOff>
      <xdr:row>0</xdr:row>
      <xdr:rowOff>85725</xdr:rowOff>
    </xdr:from>
    <xdr:to>
      <xdr:col>1</xdr:col>
      <xdr:colOff>0</xdr:colOff>
      <xdr:row>23</xdr:row>
      <xdr:rowOff>145967</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0" cy="3784517"/>
        </a:xfrm>
        <a:prstGeom prst="rect">
          <a:avLst/>
        </a:prstGeom>
      </xdr:spPr>
    </xdr:pic>
    <xdr:clientData/>
  </xdr:twoCellAnchor>
  <xdr:oneCellAnchor>
    <xdr:from>
      <xdr:col>0</xdr:col>
      <xdr:colOff>180975</xdr:colOff>
      <xdr:row>0</xdr:row>
      <xdr:rowOff>123825</xdr:rowOff>
    </xdr:from>
    <xdr:ext cx="0" cy="1336592"/>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editAs="oneCell">
    <xdr:from>
      <xdr:col>2</xdr:col>
      <xdr:colOff>0</xdr:colOff>
      <xdr:row>2</xdr:row>
      <xdr:rowOff>0</xdr:rowOff>
    </xdr:from>
    <xdr:to>
      <xdr:col>8</xdr:col>
      <xdr:colOff>710565</xdr:colOff>
      <xdr:row>34</xdr:row>
      <xdr:rowOff>31115</xdr:rowOff>
    </xdr:to>
    <xdr:pic>
      <xdr:nvPicPr>
        <xdr:cNvPr id="10" name="Picture 9" descr="http://onshoregas.vic.gov.au/__data/assets/image/0007/1027474/Pipelines_major_producing.jpg"/>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128"/>
        <a:stretch/>
      </xdr:blipFill>
      <xdr:spPr bwMode="auto">
        <a:xfrm>
          <a:off x="752475" y="1685925"/>
          <a:ext cx="5758815" cy="519366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180975</xdr:colOff>
      <xdr:row>0</xdr:row>
      <xdr:rowOff>123825</xdr:rowOff>
    </xdr:from>
    <xdr:to>
      <xdr:col>1</xdr:col>
      <xdr:colOff>0</xdr:colOff>
      <xdr:row>0</xdr:row>
      <xdr:rowOff>1460417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twoCellAnchor>
  <xdr:twoCellAnchor editAs="oneCell">
    <xdr:from>
      <xdr:col>1</xdr:col>
      <xdr:colOff>47625</xdr:colOff>
      <xdr:row>0</xdr:row>
      <xdr:rowOff>95250</xdr:rowOff>
    </xdr:from>
    <xdr:to>
      <xdr:col>1</xdr:col>
      <xdr:colOff>47625</xdr:colOff>
      <xdr:row>0</xdr:row>
      <xdr:rowOff>1460417</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twoCellAnchor>
  <xdr:twoCellAnchor editAs="oneCell">
    <xdr:from>
      <xdr:col>0</xdr:col>
      <xdr:colOff>123825</xdr:colOff>
      <xdr:row>0</xdr:row>
      <xdr:rowOff>85725</xdr:rowOff>
    </xdr:from>
    <xdr:to>
      <xdr:col>0</xdr:col>
      <xdr:colOff>123825</xdr:colOff>
      <xdr:row>0</xdr:row>
      <xdr:rowOff>1460417</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twoCellAnchor>
  <xdr:twoCellAnchor editAs="oneCell">
    <xdr:from>
      <xdr:col>1</xdr:col>
      <xdr:colOff>0</xdr:colOff>
      <xdr:row>0</xdr:row>
      <xdr:rowOff>85725</xdr:rowOff>
    </xdr:from>
    <xdr:to>
      <xdr:col>2</xdr:col>
      <xdr:colOff>408956</xdr:colOff>
      <xdr:row>0</xdr:row>
      <xdr:rowOff>1146092</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twoCellAnchor>
  <xdr:twoCellAnchor>
    <xdr:from>
      <xdr:col>3</xdr:col>
      <xdr:colOff>38099</xdr:colOff>
      <xdr:row>3</xdr:row>
      <xdr:rowOff>9524</xdr:rowOff>
    </xdr:from>
    <xdr:to>
      <xdr:col>14</xdr:col>
      <xdr:colOff>361950</xdr:colOff>
      <xdr:row>28</xdr:row>
      <xdr:rowOff>66675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1</xdr:col>
      <xdr:colOff>600075</xdr:colOff>
      <xdr:row>1</xdr:row>
      <xdr:rowOff>133351</xdr:rowOff>
    </xdr:from>
    <xdr:to>
      <xdr:col>12</xdr:col>
      <xdr:colOff>628650</xdr:colOff>
      <xdr:row>27</xdr:row>
      <xdr:rowOff>142875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1</xdr:col>
      <xdr:colOff>600075</xdr:colOff>
      <xdr:row>1</xdr:row>
      <xdr:rowOff>133351</xdr:rowOff>
    </xdr:from>
    <xdr:to>
      <xdr:col>12</xdr:col>
      <xdr:colOff>628650</xdr:colOff>
      <xdr:row>27</xdr:row>
      <xdr:rowOff>142875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0.09289</cdr:x>
      <cdr:y>0.93906</cdr:y>
    </cdr:from>
    <cdr:to>
      <cdr:x>0.12163</cdr:x>
      <cdr:y>0.95161</cdr:y>
    </cdr:to>
    <cdr:sp macro="" textlink="">
      <cdr:nvSpPr>
        <cdr:cNvPr id="2" name="Rectangle 1"/>
        <cdr:cNvSpPr/>
      </cdr:nvSpPr>
      <cdr:spPr>
        <a:xfrm xmlns:a="http://schemas.openxmlformats.org/drawingml/2006/main">
          <a:off x="812615" y="3958057"/>
          <a:ext cx="251488" cy="52866"/>
        </a:xfrm>
        <a:prstGeom xmlns:a="http://schemas.openxmlformats.org/drawingml/2006/main" prst="rect">
          <a:avLst/>
        </a:prstGeom>
        <a:solidFill xmlns:a="http://schemas.openxmlformats.org/drawingml/2006/main">
          <a:schemeClr val="accent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userShapes>
</file>

<file path=xl/drawings/drawing42.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2</xdr:col>
      <xdr:colOff>76200</xdr:colOff>
      <xdr:row>2</xdr:row>
      <xdr:rowOff>85724</xdr:rowOff>
    </xdr:from>
    <xdr:to>
      <xdr:col>6</xdr:col>
      <xdr:colOff>1476375</xdr:colOff>
      <xdr:row>39</xdr:row>
      <xdr:rowOff>66674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364435</xdr:colOff>
      <xdr:row>22</xdr:row>
      <xdr:rowOff>74543</xdr:rowOff>
    </xdr:from>
    <xdr:to>
      <xdr:col>2</xdr:col>
      <xdr:colOff>902805</xdr:colOff>
      <xdr:row>36</xdr:row>
      <xdr:rowOff>66261</xdr:rowOff>
    </xdr:to>
    <xdr:sp macro="" textlink="">
      <xdr:nvSpPr>
        <xdr:cNvPr id="7" name="Rectangle 6"/>
        <xdr:cNvSpPr/>
      </xdr:nvSpPr>
      <xdr:spPr>
        <a:xfrm>
          <a:off x="1118152" y="5077239"/>
          <a:ext cx="538370" cy="2310848"/>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43.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85725</xdr:colOff>
      <xdr:row>0</xdr:row>
      <xdr:rowOff>104775</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04775"/>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editAs="oneCell">
    <xdr:from>
      <xdr:col>2</xdr:col>
      <xdr:colOff>0</xdr:colOff>
      <xdr:row>3</xdr:row>
      <xdr:rowOff>0</xdr:rowOff>
    </xdr:from>
    <xdr:to>
      <xdr:col>6</xdr:col>
      <xdr:colOff>428626</xdr:colOff>
      <xdr:row>29</xdr:row>
      <xdr:rowOff>19050</xdr:rowOff>
    </xdr:to>
    <xdr:pic>
      <xdr:nvPicPr>
        <xdr:cNvPr id="7" name="Picture 6"/>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8675" y="1847850"/>
          <a:ext cx="8715376" cy="4229100"/>
        </a:xfrm>
        <a:prstGeom prst="rect">
          <a:avLst/>
        </a:prstGeom>
        <a:noFill/>
        <a:ln>
          <a:noFill/>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180975</xdr:colOff>
      <xdr:row>0</xdr:row>
      <xdr:rowOff>123825</xdr:rowOff>
    </xdr:from>
    <xdr:to>
      <xdr:col>1</xdr:col>
      <xdr:colOff>0</xdr:colOff>
      <xdr:row>50</xdr:row>
      <xdr:rowOff>117392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8089817"/>
        </a:xfrm>
        <a:prstGeom prst="rect">
          <a:avLst/>
        </a:prstGeom>
      </xdr:spPr>
    </xdr:pic>
    <xdr:clientData/>
  </xdr:twoCellAnchor>
  <xdr:twoCellAnchor editAs="oneCell">
    <xdr:from>
      <xdr:col>1</xdr:col>
      <xdr:colOff>85725</xdr:colOff>
      <xdr:row>0</xdr:row>
      <xdr:rowOff>95250</xdr:rowOff>
    </xdr:from>
    <xdr:to>
      <xdr:col>1</xdr:col>
      <xdr:colOff>85725</xdr:colOff>
      <xdr:row>50</xdr:row>
      <xdr:rowOff>117392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95250"/>
          <a:ext cx="0" cy="8118392"/>
        </a:xfrm>
        <a:prstGeom prst="rect">
          <a:avLst/>
        </a:prstGeom>
      </xdr:spPr>
    </xdr:pic>
    <xdr:clientData/>
  </xdr:twoCellAnchor>
  <xdr:twoCellAnchor editAs="oneCell">
    <xdr:from>
      <xdr:col>0</xdr:col>
      <xdr:colOff>123825</xdr:colOff>
      <xdr:row>0</xdr:row>
      <xdr:rowOff>85725</xdr:rowOff>
    </xdr:from>
    <xdr:to>
      <xdr:col>0</xdr:col>
      <xdr:colOff>123825</xdr:colOff>
      <xdr:row>50</xdr:row>
      <xdr:rowOff>117392</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8127917"/>
        </a:xfrm>
        <a:prstGeom prst="rect">
          <a:avLst/>
        </a:prstGeom>
      </xdr:spPr>
    </xdr:pic>
    <xdr:clientData/>
  </xdr:twoCellAnchor>
  <xdr:twoCellAnchor editAs="oneCell">
    <xdr:from>
      <xdr:col>1</xdr:col>
      <xdr:colOff>0</xdr:colOff>
      <xdr:row>0</xdr:row>
      <xdr:rowOff>85725</xdr:rowOff>
    </xdr:from>
    <xdr:to>
      <xdr:col>1</xdr:col>
      <xdr:colOff>0</xdr:colOff>
      <xdr:row>48</xdr:row>
      <xdr:rowOff>126917</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0" cy="7813592"/>
        </a:xfrm>
        <a:prstGeom prst="rect">
          <a:avLst/>
        </a:prstGeom>
      </xdr:spPr>
    </xdr:pic>
    <xdr:clientData/>
  </xdr:twoCellAnchor>
  <xdr:oneCellAnchor>
    <xdr:from>
      <xdr:col>0</xdr:col>
      <xdr:colOff>180975</xdr:colOff>
      <xdr:row>0</xdr:row>
      <xdr:rowOff>123825</xdr:rowOff>
    </xdr:from>
    <xdr:ext cx="0" cy="1336592"/>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editAs="oneCell">
    <xdr:from>
      <xdr:col>4</xdr:col>
      <xdr:colOff>0</xdr:colOff>
      <xdr:row>2</xdr:row>
      <xdr:rowOff>0</xdr:rowOff>
    </xdr:from>
    <xdr:to>
      <xdr:col>4</xdr:col>
      <xdr:colOff>0</xdr:colOff>
      <xdr:row>22</xdr:row>
      <xdr:rowOff>71915</xdr:rowOff>
    </xdr:to>
    <xdr:pic>
      <xdr:nvPicPr>
        <xdr:cNvPr id="10" name="Picture 9"/>
        <xdr:cNvPicPr>
          <a:picLocks noChangeAspect="1"/>
        </xdr:cNvPicPr>
      </xdr:nvPicPr>
      <xdr:blipFill>
        <a:blip xmlns:r="http://schemas.openxmlformats.org/officeDocument/2006/relationships" r:embed="rId2"/>
        <a:stretch>
          <a:fillRect/>
        </a:stretch>
      </xdr:blipFill>
      <xdr:spPr>
        <a:xfrm>
          <a:off x="1362075" y="1685925"/>
          <a:ext cx="5718544" cy="3310415"/>
        </a:xfrm>
        <a:prstGeom prst="rect">
          <a:avLst/>
        </a:prstGeom>
      </xdr:spPr>
    </xdr:pic>
    <xdr:clientData/>
  </xdr:twoCellAnchor>
  <xdr:twoCellAnchor>
    <xdr:from>
      <xdr:col>1</xdr:col>
      <xdr:colOff>609599</xdr:colOff>
      <xdr:row>1</xdr:row>
      <xdr:rowOff>95250</xdr:rowOff>
    </xdr:from>
    <xdr:to>
      <xdr:col>13</xdr:col>
      <xdr:colOff>28574</xdr:colOff>
      <xdr:row>28</xdr:row>
      <xdr:rowOff>47625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47625</xdr:colOff>
      <xdr:row>0</xdr:row>
      <xdr:rowOff>95250</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editAs="oneCell">
    <xdr:from>
      <xdr:col>2</xdr:col>
      <xdr:colOff>0</xdr:colOff>
      <xdr:row>3</xdr:row>
      <xdr:rowOff>57150</xdr:rowOff>
    </xdr:from>
    <xdr:to>
      <xdr:col>8</xdr:col>
      <xdr:colOff>1114425</xdr:colOff>
      <xdr:row>32</xdr:row>
      <xdr:rowOff>62865</xdr:rowOff>
    </xdr:to>
    <xdr:pic>
      <xdr:nvPicPr>
        <xdr:cNvPr id="7" name="Picture 6"/>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2475" y="1905000"/>
          <a:ext cx="5648325" cy="470154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0</xdr:row>
      <xdr:rowOff>123825</xdr:rowOff>
    </xdr:from>
    <xdr:to>
      <xdr:col>1</xdr:col>
      <xdr:colOff>0</xdr:colOff>
      <xdr:row>0</xdr:row>
      <xdr:rowOff>1460417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twoCellAnchor>
  <xdr:twoCellAnchor editAs="oneCell">
    <xdr:from>
      <xdr:col>1</xdr:col>
      <xdr:colOff>85725</xdr:colOff>
      <xdr:row>0</xdr:row>
      <xdr:rowOff>95250</xdr:rowOff>
    </xdr:from>
    <xdr:to>
      <xdr:col>1</xdr:col>
      <xdr:colOff>85725</xdr:colOff>
      <xdr:row>0</xdr:row>
      <xdr:rowOff>1460417</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95250"/>
          <a:ext cx="0" cy="1365167"/>
        </a:xfrm>
        <a:prstGeom prst="rect">
          <a:avLst/>
        </a:prstGeom>
      </xdr:spPr>
    </xdr:pic>
    <xdr:clientData/>
  </xdr:twoCellAnchor>
  <xdr:twoCellAnchor editAs="oneCell">
    <xdr:from>
      <xdr:col>0</xdr:col>
      <xdr:colOff>123825</xdr:colOff>
      <xdr:row>0</xdr:row>
      <xdr:rowOff>85725</xdr:rowOff>
    </xdr:from>
    <xdr:to>
      <xdr:col>0</xdr:col>
      <xdr:colOff>123825</xdr:colOff>
      <xdr:row>0</xdr:row>
      <xdr:rowOff>1460417</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twoCellAnchor>
  <xdr:twoCellAnchor editAs="oneCell">
    <xdr:from>
      <xdr:col>1</xdr:col>
      <xdr:colOff>0</xdr:colOff>
      <xdr:row>0</xdr:row>
      <xdr:rowOff>85725</xdr:rowOff>
    </xdr:from>
    <xdr:to>
      <xdr:col>2</xdr:col>
      <xdr:colOff>408956</xdr:colOff>
      <xdr:row>0</xdr:row>
      <xdr:rowOff>1146092</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twoCellAnchor>
  <xdr:twoCellAnchor>
    <xdr:from>
      <xdr:col>3</xdr:col>
      <xdr:colOff>38099</xdr:colOff>
      <xdr:row>2</xdr:row>
      <xdr:rowOff>38100</xdr:rowOff>
    </xdr:from>
    <xdr:to>
      <xdr:col>11</xdr:col>
      <xdr:colOff>152399</xdr:colOff>
      <xdr:row>28</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0</xdr:row>
      <xdr:rowOff>123825</xdr:rowOff>
    </xdr:from>
    <xdr:to>
      <xdr:col>1</xdr:col>
      <xdr:colOff>0</xdr:colOff>
      <xdr:row>0</xdr:row>
      <xdr:rowOff>1460417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twoCellAnchor>
  <xdr:twoCellAnchor editAs="oneCell">
    <xdr:from>
      <xdr:col>1</xdr:col>
      <xdr:colOff>47625</xdr:colOff>
      <xdr:row>0</xdr:row>
      <xdr:rowOff>95250</xdr:rowOff>
    </xdr:from>
    <xdr:to>
      <xdr:col>1</xdr:col>
      <xdr:colOff>47625</xdr:colOff>
      <xdr:row>0</xdr:row>
      <xdr:rowOff>1460417</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0" cy="1365167"/>
        </a:xfrm>
        <a:prstGeom prst="rect">
          <a:avLst/>
        </a:prstGeom>
      </xdr:spPr>
    </xdr:pic>
    <xdr:clientData/>
  </xdr:twoCellAnchor>
  <xdr:twoCellAnchor editAs="oneCell">
    <xdr:from>
      <xdr:col>0</xdr:col>
      <xdr:colOff>123825</xdr:colOff>
      <xdr:row>0</xdr:row>
      <xdr:rowOff>85725</xdr:rowOff>
    </xdr:from>
    <xdr:to>
      <xdr:col>0</xdr:col>
      <xdr:colOff>123825</xdr:colOff>
      <xdr:row>0</xdr:row>
      <xdr:rowOff>1460417</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twoCellAnchor>
  <xdr:twoCellAnchor editAs="oneCell">
    <xdr:from>
      <xdr:col>1</xdr:col>
      <xdr:colOff>0</xdr:colOff>
      <xdr:row>0</xdr:row>
      <xdr:rowOff>85725</xdr:rowOff>
    </xdr:from>
    <xdr:to>
      <xdr:col>2</xdr:col>
      <xdr:colOff>408956</xdr:colOff>
      <xdr:row>0</xdr:row>
      <xdr:rowOff>1146092</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twoCellAnchor>
  <xdr:twoCellAnchor>
    <xdr:from>
      <xdr:col>3</xdr:col>
      <xdr:colOff>38100</xdr:colOff>
      <xdr:row>2</xdr:row>
      <xdr:rowOff>57148</xdr:rowOff>
    </xdr:from>
    <xdr:to>
      <xdr:col>13</xdr:col>
      <xdr:colOff>285750</xdr:colOff>
      <xdr:row>28</xdr:row>
      <xdr:rowOff>152399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0</xdr:col>
      <xdr:colOff>180975</xdr:colOff>
      <xdr:row>0</xdr:row>
      <xdr:rowOff>123825</xdr:rowOff>
    </xdr:from>
    <xdr:ext cx="0" cy="133659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23825"/>
          <a:ext cx="0" cy="1336592"/>
        </a:xfrm>
        <a:prstGeom prst="rect">
          <a:avLst/>
        </a:prstGeom>
      </xdr:spPr>
    </xdr:pic>
    <xdr:clientData/>
  </xdr:oneCellAnchor>
  <xdr:oneCellAnchor>
    <xdr:from>
      <xdr:col>1</xdr:col>
      <xdr:colOff>85725</xdr:colOff>
      <xdr:row>0</xdr:row>
      <xdr:rowOff>104775</xdr:rowOff>
    </xdr:from>
    <xdr:ext cx="0" cy="136516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04775"/>
          <a:ext cx="0" cy="1365167"/>
        </a:xfrm>
        <a:prstGeom prst="rect">
          <a:avLst/>
        </a:prstGeom>
      </xdr:spPr>
    </xdr:pic>
    <xdr:clientData/>
  </xdr:oneCellAnchor>
  <xdr:oneCellAnchor>
    <xdr:from>
      <xdr:col>0</xdr:col>
      <xdr:colOff>123825</xdr:colOff>
      <xdr:row>0</xdr:row>
      <xdr:rowOff>85725</xdr:rowOff>
    </xdr:from>
    <xdr:ext cx="0" cy="1374692"/>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5725"/>
          <a:ext cx="0" cy="1374692"/>
        </a:xfrm>
        <a:prstGeom prst="rect">
          <a:avLst/>
        </a:prstGeom>
      </xdr:spPr>
    </xdr:pic>
    <xdr:clientData/>
  </xdr:oneCellAnchor>
  <xdr:oneCellAnchor>
    <xdr:from>
      <xdr:col>1</xdr:col>
      <xdr:colOff>0</xdr:colOff>
      <xdr:row>0</xdr:row>
      <xdr:rowOff>85725</xdr:rowOff>
    </xdr:from>
    <xdr:ext cx="1018556" cy="1060367"/>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85725"/>
          <a:ext cx="1018556" cy="1060367"/>
        </a:xfrm>
        <a:prstGeom prst="rect">
          <a:avLst/>
        </a:prstGeom>
      </xdr:spPr>
    </xdr:pic>
    <xdr:clientData/>
  </xdr:oneCellAnchor>
  <xdr:twoCellAnchor>
    <xdr:from>
      <xdr:col>3</xdr:col>
      <xdr:colOff>28573</xdr:colOff>
      <xdr:row>2</xdr:row>
      <xdr:rowOff>9525</xdr:rowOff>
    </xdr:from>
    <xdr:to>
      <xdr:col>11</xdr:col>
      <xdr:colOff>38100</xdr:colOff>
      <xdr:row>28</xdr:row>
      <xdr:rowOff>85725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114300</xdr:rowOff>
    </xdr:from>
    <xdr:to>
      <xdr:col>1</xdr:col>
      <xdr:colOff>0</xdr:colOff>
      <xdr:row>7</xdr:row>
      <xdr:rowOff>41192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14300"/>
          <a:ext cx="1018556" cy="1060367"/>
        </a:xfrm>
        <a:prstGeom prst="rect">
          <a:avLst/>
        </a:prstGeom>
      </xdr:spPr>
    </xdr:pic>
    <xdr:clientData/>
  </xdr:twoCellAnchor>
  <xdr:twoCellAnchor editAs="oneCell">
    <xdr:from>
      <xdr:col>1</xdr:col>
      <xdr:colOff>57150</xdr:colOff>
      <xdr:row>0</xdr:row>
      <xdr:rowOff>104775</xdr:rowOff>
    </xdr:from>
    <xdr:to>
      <xdr:col>2</xdr:col>
      <xdr:colOff>466106</xdr:colOff>
      <xdr:row>0</xdr:row>
      <xdr:rowOff>1165142</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04775"/>
          <a:ext cx="1018556" cy="1060367"/>
        </a:xfrm>
        <a:prstGeom prst="rect">
          <a:avLst/>
        </a:prstGeom>
      </xdr:spPr>
    </xdr:pic>
    <xdr:clientData/>
  </xdr:twoCellAnchor>
  <xdr:twoCellAnchor>
    <xdr:from>
      <xdr:col>2</xdr:col>
      <xdr:colOff>0</xdr:colOff>
      <xdr:row>2</xdr:row>
      <xdr:rowOff>0</xdr:rowOff>
    </xdr:from>
    <xdr:to>
      <xdr:col>10</xdr:col>
      <xdr:colOff>244475</xdr:colOff>
      <xdr:row>19</xdr:row>
      <xdr:rowOff>25400</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lhip\Downloads\bp-statistical-review-of-world-energy-2015-workboo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MO/Development%20and%20Capacity/04.%20System%20Capacity/Gas%20Market/Gas%20Statement%20of%20Opportunities/GSOO%20Drafts/Vol%204%20-%20December%202015/Working%20Chapters%20-%20PM/LNG%20Section%20-%20Data%20Register%20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MO/Development%20and%20Capacity/04.%20System%20Capacity/Gas%20Market/Gas%20Statement%20of%20Opportunities/GSOO%20Drafts/Vol%204%20-%20December%202015/Source%20Data/Reserves%20Grap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il – Proved reserves"/>
      <sheetName val="Oil - Proved reserves history"/>
      <sheetName val="Oil Production – Barrels"/>
      <sheetName val="Oil Production – Tonnes"/>
      <sheetName val="Oil Consumption – Barrels"/>
      <sheetName val="Oil Consumption – Tonnes"/>
      <sheetName val="Oil - Regional Consumption "/>
      <sheetName val="Oil –  Spot crude prices"/>
      <sheetName val="Oil - Crude prices since 1861"/>
      <sheetName val="Oil - Refinery capacities"/>
      <sheetName val="Oil - Refinery throughputs"/>
      <sheetName val="Oil - Regional refining margins"/>
      <sheetName val="Oil - Trade movements"/>
      <sheetName val="Oil - Inter-area movements "/>
      <sheetName val="Oil - Imports and exports"/>
      <sheetName val="Gas – Proved reserves"/>
      <sheetName val="Gas - Proved reserves history "/>
      <sheetName val="Gas Production – Bcm"/>
      <sheetName val="Gas Production – Bcf"/>
      <sheetName val="Gas Production – tonnes"/>
      <sheetName val="Gas Consumption – Bcm"/>
      <sheetName val="Gas Consumption – Bcf"/>
      <sheetName val="Gas Consumption – tonnes"/>
      <sheetName val="Gas - Trade - pipeline"/>
      <sheetName val="Gas – Trade movements LNG"/>
      <sheetName val="Gas - Trade 2013-2014"/>
      <sheetName val="Gas - Prices "/>
      <sheetName val="Coal - Reserves"/>
      <sheetName val="Coal - Prices"/>
      <sheetName val="Coal Production - Tonnes"/>
      <sheetName val=" Coal Production - Mtoe"/>
      <sheetName val="Coal Consumption -  Mtoe"/>
      <sheetName val="Nuclear Consumption - TWh"/>
      <sheetName val="Nuclear Consumption - Mtoe"/>
      <sheetName val="Hydro Consumption - TWh"/>
      <sheetName val=" Hydro Consumption - Mtoe"/>
      <sheetName val="Other renewables -TWh"/>
      <sheetName val="Other renewables - Mtoe"/>
      <sheetName val="Solar Consumption - TWh"/>
      <sheetName val="Solar Consumption - Mtoe"/>
      <sheetName val="Wind Consumption - TWh "/>
      <sheetName val="Wind Consumption - Mtoe"/>
      <sheetName val="Geo Biomass Other - TWh"/>
      <sheetName val="Geo Biomass Other - Mtoe"/>
      <sheetName val="Biofuels Production - Kboed"/>
      <sheetName val="Biofuels Production - Ktoe"/>
      <sheetName val="Primary Energy Consumption "/>
      <sheetName val="Primary Energy - Cons by fuel"/>
      <sheetName val="Electricity Generation "/>
      <sheetName val="Carbon Dioxide Emissions"/>
      <sheetName val="Geothermal capacity"/>
      <sheetName val="Solar capacity"/>
      <sheetName val="Wind capacity"/>
      <sheetName val="Approximate conversion factors"/>
      <sheetName val="Definition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 7.1"/>
      <sheetName val="Fig 7.2"/>
      <sheetName val="Fig 7.3"/>
      <sheetName val="Fig 7.4"/>
      <sheetName val="Fig 7.5"/>
      <sheetName val="Fig 7.6"/>
    </sheetNames>
    <sheetDataSet>
      <sheetData sheetId="0"/>
      <sheetData sheetId="1"/>
      <sheetData sheetId="2">
        <row r="32">
          <cell r="F32">
            <v>2015</v>
          </cell>
          <cell r="G32">
            <v>2016</v>
          </cell>
          <cell r="H32">
            <v>2017</v>
          </cell>
          <cell r="I32">
            <v>2018</v>
          </cell>
          <cell r="J32">
            <v>2019</v>
          </cell>
          <cell r="K32">
            <v>2020</v>
          </cell>
          <cell r="L32">
            <v>2021</v>
          </cell>
          <cell r="M32">
            <v>2022</v>
          </cell>
          <cell r="N32">
            <v>2023</v>
          </cell>
          <cell r="O32">
            <v>2024</v>
          </cell>
          <cell r="P32">
            <v>2025</v>
          </cell>
        </row>
        <row r="33">
          <cell r="E33" t="str">
            <v>North West Shelf</v>
          </cell>
          <cell r="F33">
            <v>16.3</v>
          </cell>
          <cell r="G33">
            <v>16.3</v>
          </cell>
          <cell r="H33">
            <v>16.3</v>
          </cell>
          <cell r="I33">
            <v>16.3</v>
          </cell>
          <cell r="J33">
            <v>16.3</v>
          </cell>
          <cell r="K33">
            <v>16.3</v>
          </cell>
          <cell r="L33">
            <v>16.3</v>
          </cell>
          <cell r="M33">
            <v>16.3</v>
          </cell>
          <cell r="N33">
            <v>16.3</v>
          </cell>
          <cell r="O33">
            <v>16.3</v>
          </cell>
          <cell r="P33">
            <v>16.3</v>
          </cell>
        </row>
        <row r="34">
          <cell r="E34" t="str">
            <v>Pluto Train 1</v>
          </cell>
          <cell r="F34">
            <v>4.3</v>
          </cell>
          <cell r="G34">
            <v>4.3</v>
          </cell>
          <cell r="H34">
            <v>4.3</v>
          </cell>
          <cell r="I34">
            <v>4.3</v>
          </cell>
          <cell r="J34">
            <v>4.3</v>
          </cell>
          <cell r="K34">
            <v>4.3</v>
          </cell>
          <cell r="L34">
            <v>4.3</v>
          </cell>
          <cell r="M34">
            <v>4.3</v>
          </cell>
          <cell r="N34">
            <v>4.3</v>
          </cell>
          <cell r="O34">
            <v>4.3</v>
          </cell>
          <cell r="P34">
            <v>4.3</v>
          </cell>
        </row>
        <row r="35">
          <cell r="E35" t="str">
            <v>Darwin</v>
          </cell>
          <cell r="F35">
            <v>3.7</v>
          </cell>
          <cell r="G35">
            <v>3.7</v>
          </cell>
          <cell r="H35">
            <v>3.7</v>
          </cell>
          <cell r="I35">
            <v>3.7</v>
          </cell>
          <cell r="J35">
            <v>3.7</v>
          </cell>
          <cell r="K35">
            <v>3.7</v>
          </cell>
          <cell r="L35">
            <v>3.7</v>
          </cell>
          <cell r="M35">
            <v>3.7</v>
          </cell>
          <cell r="N35">
            <v>3.7</v>
          </cell>
          <cell r="O35">
            <v>3.7</v>
          </cell>
          <cell r="P35">
            <v>3.7</v>
          </cell>
        </row>
        <row r="36">
          <cell r="E36" t="str">
            <v>Gorgon Train 1, 2 &amp; 3</v>
          </cell>
          <cell r="F36">
            <v>0</v>
          </cell>
          <cell r="G36">
            <v>10.4</v>
          </cell>
          <cell r="H36">
            <v>15.6</v>
          </cell>
          <cell r="I36">
            <v>15.6</v>
          </cell>
          <cell r="J36">
            <v>15.6</v>
          </cell>
          <cell r="K36">
            <v>15.6</v>
          </cell>
          <cell r="L36">
            <v>15.6</v>
          </cell>
          <cell r="M36">
            <v>15.6</v>
          </cell>
          <cell r="N36">
            <v>15.6</v>
          </cell>
          <cell r="O36">
            <v>15.6</v>
          </cell>
          <cell r="P36">
            <v>15.6</v>
          </cell>
        </row>
        <row r="37">
          <cell r="E37" t="str">
            <v>Gorgon Train 4</v>
          </cell>
          <cell r="F37">
            <v>0</v>
          </cell>
          <cell r="G37">
            <v>0</v>
          </cell>
          <cell r="H37">
            <v>0</v>
          </cell>
          <cell r="I37">
            <v>0</v>
          </cell>
          <cell r="J37">
            <v>0</v>
          </cell>
          <cell r="K37">
            <v>5.2</v>
          </cell>
          <cell r="L37">
            <v>5.2</v>
          </cell>
          <cell r="M37">
            <v>5.2</v>
          </cell>
          <cell r="N37">
            <v>5.2</v>
          </cell>
          <cell r="O37">
            <v>5.2</v>
          </cell>
          <cell r="P37">
            <v>5.2</v>
          </cell>
        </row>
        <row r="38">
          <cell r="E38" t="str">
            <v>Wheatstone</v>
          </cell>
          <cell r="F38">
            <v>0</v>
          </cell>
          <cell r="G38">
            <v>0</v>
          </cell>
          <cell r="H38">
            <v>4.45</v>
          </cell>
          <cell r="I38">
            <v>8.9</v>
          </cell>
          <cell r="J38">
            <v>8.9</v>
          </cell>
          <cell r="K38">
            <v>8.9</v>
          </cell>
          <cell r="L38">
            <v>8.9</v>
          </cell>
          <cell r="M38">
            <v>8.9</v>
          </cell>
          <cell r="N38">
            <v>8.9</v>
          </cell>
          <cell r="O38">
            <v>8.9</v>
          </cell>
          <cell r="P38">
            <v>8.9</v>
          </cell>
        </row>
        <row r="39">
          <cell r="E39" t="str">
            <v>Ichthys</v>
          </cell>
          <cell r="F39">
            <v>0</v>
          </cell>
          <cell r="G39">
            <v>0</v>
          </cell>
          <cell r="H39">
            <v>4.45</v>
          </cell>
          <cell r="I39">
            <v>8.9</v>
          </cell>
          <cell r="J39">
            <v>8.9</v>
          </cell>
          <cell r="K39">
            <v>8.9</v>
          </cell>
          <cell r="L39">
            <v>8.9</v>
          </cell>
          <cell r="M39">
            <v>8.9</v>
          </cell>
          <cell r="N39">
            <v>8.9</v>
          </cell>
          <cell r="O39">
            <v>8.9</v>
          </cell>
          <cell r="P39">
            <v>8.9</v>
          </cell>
        </row>
        <row r="40">
          <cell r="E40" t="str">
            <v>APLNG</v>
          </cell>
          <cell r="F40">
            <v>4.5</v>
          </cell>
          <cell r="G40">
            <v>9</v>
          </cell>
          <cell r="H40">
            <v>9</v>
          </cell>
          <cell r="I40">
            <v>9</v>
          </cell>
          <cell r="J40">
            <v>9</v>
          </cell>
          <cell r="K40">
            <v>9</v>
          </cell>
          <cell r="L40">
            <v>9</v>
          </cell>
          <cell r="M40">
            <v>9</v>
          </cell>
          <cell r="N40">
            <v>9</v>
          </cell>
          <cell r="O40">
            <v>9</v>
          </cell>
          <cell r="P40">
            <v>9</v>
          </cell>
        </row>
        <row r="41">
          <cell r="E41" t="str">
            <v>Gladstone LNG</v>
          </cell>
          <cell r="F41">
            <v>3.9</v>
          </cell>
          <cell r="G41">
            <v>7.8</v>
          </cell>
          <cell r="H41">
            <v>7.8</v>
          </cell>
          <cell r="I41">
            <v>7.8</v>
          </cell>
          <cell r="J41">
            <v>7.8</v>
          </cell>
          <cell r="K41">
            <v>7.8</v>
          </cell>
          <cell r="L41">
            <v>7.8</v>
          </cell>
          <cell r="M41">
            <v>7.8</v>
          </cell>
          <cell r="N41">
            <v>7.8</v>
          </cell>
          <cell r="O41">
            <v>7.8</v>
          </cell>
          <cell r="P41">
            <v>7.8</v>
          </cell>
        </row>
        <row r="42">
          <cell r="E42" t="str">
            <v>QCLNG</v>
          </cell>
          <cell r="F42">
            <v>8.5</v>
          </cell>
          <cell r="G42">
            <v>8.5</v>
          </cell>
          <cell r="H42">
            <v>8.5</v>
          </cell>
          <cell r="I42">
            <v>8.5</v>
          </cell>
          <cell r="J42">
            <v>8.5</v>
          </cell>
          <cell r="K42">
            <v>8.5</v>
          </cell>
          <cell r="L42">
            <v>8.5</v>
          </cell>
          <cell r="M42">
            <v>8.5</v>
          </cell>
          <cell r="N42">
            <v>8.5</v>
          </cell>
          <cell r="O42">
            <v>8.5</v>
          </cell>
          <cell r="P42">
            <v>8.5</v>
          </cell>
        </row>
        <row r="43">
          <cell r="E43" t="str">
            <v>Prelude FLNG</v>
          </cell>
          <cell r="F43">
            <v>0</v>
          </cell>
          <cell r="G43">
            <v>0</v>
          </cell>
          <cell r="H43">
            <v>3.6</v>
          </cell>
          <cell r="I43">
            <v>3.6</v>
          </cell>
          <cell r="J43">
            <v>3.6</v>
          </cell>
          <cell r="K43">
            <v>3.6</v>
          </cell>
          <cell r="L43">
            <v>3.6</v>
          </cell>
          <cell r="M43">
            <v>3.6</v>
          </cell>
          <cell r="N43">
            <v>3.6</v>
          </cell>
          <cell r="O43">
            <v>3.6</v>
          </cell>
          <cell r="P43">
            <v>3.6</v>
          </cell>
        </row>
        <row r="44">
          <cell r="E44" t="str">
            <v>Fisherman's Landing</v>
          </cell>
          <cell r="F44">
            <v>0</v>
          </cell>
          <cell r="G44">
            <v>0</v>
          </cell>
          <cell r="H44">
            <v>0</v>
          </cell>
          <cell r="I44">
            <v>1.5</v>
          </cell>
          <cell r="J44">
            <v>3</v>
          </cell>
          <cell r="K44">
            <v>3</v>
          </cell>
          <cell r="L44">
            <v>3</v>
          </cell>
          <cell r="M44">
            <v>3</v>
          </cell>
          <cell r="N44">
            <v>3</v>
          </cell>
          <cell r="O44">
            <v>3</v>
          </cell>
          <cell r="P44">
            <v>3</v>
          </cell>
        </row>
        <row r="45">
          <cell r="E45" t="str">
            <v>Browse</v>
          </cell>
          <cell r="F45">
            <v>0</v>
          </cell>
          <cell r="G45">
            <v>0</v>
          </cell>
          <cell r="H45">
            <v>0</v>
          </cell>
          <cell r="I45">
            <v>0</v>
          </cell>
          <cell r="J45">
            <v>0</v>
          </cell>
          <cell r="K45">
            <v>0</v>
          </cell>
          <cell r="L45">
            <v>0</v>
          </cell>
          <cell r="M45">
            <v>0</v>
          </cell>
          <cell r="N45">
            <v>0</v>
          </cell>
          <cell r="O45">
            <v>0</v>
          </cell>
        </row>
        <row r="46">
          <cell r="E46" t="str">
            <v>Scarborough</v>
          </cell>
          <cell r="F46">
            <v>0</v>
          </cell>
          <cell r="G46">
            <v>0</v>
          </cell>
          <cell r="H46">
            <v>0</v>
          </cell>
          <cell r="I46">
            <v>0</v>
          </cell>
          <cell r="J46">
            <v>0</v>
          </cell>
          <cell r="K46">
            <v>6</v>
          </cell>
          <cell r="L46">
            <v>6</v>
          </cell>
          <cell r="M46">
            <v>6</v>
          </cell>
          <cell r="N46">
            <v>6</v>
          </cell>
          <cell r="O46">
            <v>6</v>
          </cell>
          <cell r="P46">
            <v>6</v>
          </cell>
        </row>
        <row r="47">
          <cell r="E47" t="str">
            <v>Sunrise</v>
          </cell>
          <cell r="F47">
            <v>0</v>
          </cell>
          <cell r="G47">
            <v>0</v>
          </cell>
          <cell r="H47">
            <v>0</v>
          </cell>
          <cell r="I47">
            <v>0</v>
          </cell>
          <cell r="J47">
            <v>0</v>
          </cell>
          <cell r="K47">
            <v>4.0999999999999996</v>
          </cell>
          <cell r="L47">
            <v>4.0999999999999996</v>
          </cell>
          <cell r="M47">
            <v>4.0999999999999996</v>
          </cell>
          <cell r="N47">
            <v>4.0999999999999996</v>
          </cell>
          <cell r="O47">
            <v>4.0999999999999996</v>
          </cell>
          <cell r="P47">
            <v>4.0999999999999996</v>
          </cell>
        </row>
        <row r="48">
          <cell r="E48" t="str">
            <v>Bonaparte</v>
          </cell>
          <cell r="F48">
            <v>0</v>
          </cell>
          <cell r="G48">
            <v>0</v>
          </cell>
          <cell r="H48">
            <v>0</v>
          </cell>
          <cell r="I48">
            <v>0</v>
          </cell>
          <cell r="J48">
            <v>0</v>
          </cell>
          <cell r="K48">
            <v>2</v>
          </cell>
          <cell r="L48">
            <v>2</v>
          </cell>
          <cell r="M48">
            <v>2</v>
          </cell>
          <cell r="N48">
            <v>2</v>
          </cell>
          <cell r="O48">
            <v>2</v>
          </cell>
          <cell r="P48">
            <v>2</v>
          </cell>
        </row>
        <row r="49">
          <cell r="E49" t="str">
            <v>PTTEP Cash Maple FLNG</v>
          </cell>
          <cell r="F49">
            <v>0</v>
          </cell>
          <cell r="G49">
            <v>0</v>
          </cell>
          <cell r="H49">
            <v>0</v>
          </cell>
          <cell r="I49">
            <v>0</v>
          </cell>
          <cell r="J49">
            <v>0</v>
          </cell>
          <cell r="K49">
            <v>2</v>
          </cell>
          <cell r="L49">
            <v>2</v>
          </cell>
          <cell r="M49">
            <v>2</v>
          </cell>
          <cell r="N49">
            <v>2</v>
          </cell>
          <cell r="O49">
            <v>2</v>
          </cell>
          <cell r="P49">
            <v>2</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
          <cell r="E1" t="str">
            <v>Estimated 2P reserves (PJ)</v>
          </cell>
          <cell r="F1" t="str">
            <v>Years remaining (implied) based on 2015 average production</v>
          </cell>
        </row>
        <row r="2">
          <cell r="A2" t="str">
            <v>Karratha Gas Plant</v>
          </cell>
          <cell r="E2">
            <v>14206</v>
          </cell>
          <cell r="F2">
            <v>13.14</v>
          </cell>
        </row>
        <row r="3">
          <cell r="A3" t="str">
            <v>Varanus Island</v>
          </cell>
          <cell r="E3">
            <v>1114</v>
          </cell>
          <cell r="F3">
            <v>11.31</v>
          </cell>
        </row>
        <row r="4">
          <cell r="A4" t="str">
            <v>Devil Creek</v>
          </cell>
          <cell r="E4">
            <v>389</v>
          </cell>
          <cell r="F4">
            <v>12.37</v>
          </cell>
        </row>
        <row r="5">
          <cell r="A5" t="str">
            <v>Dongara and Beharra Springs</v>
          </cell>
          <cell r="E5">
            <v>57.7</v>
          </cell>
          <cell r="F5">
            <v>6.3</v>
          </cell>
        </row>
        <row r="6">
          <cell r="A6" t="str">
            <v>Red Gully</v>
          </cell>
          <cell r="E6">
            <v>17.8</v>
          </cell>
          <cell r="F6">
            <v>2.87</v>
          </cell>
        </row>
        <row r="7">
          <cell r="A7" t="str">
            <v>Macedon</v>
          </cell>
          <cell r="E7">
            <v>496</v>
          </cell>
          <cell r="F7">
            <v>7.96</v>
          </cell>
        </row>
      </sheetData>
      <sheetData sheetId="1"/>
    </sheetDataSet>
  </externalBook>
</externalLink>
</file>

<file path=xl/theme/theme1.xml><?xml version="1.0" encoding="utf-8"?>
<a:theme xmlns:a="http://schemas.openxmlformats.org/drawingml/2006/main" name="Office Theme">
  <a:themeElements>
    <a:clrScheme name="IMO Gas Excel Test">
      <a:dk1>
        <a:srgbClr val="43525A"/>
      </a:dk1>
      <a:lt1>
        <a:srgbClr val="FFFFFF"/>
      </a:lt1>
      <a:dk2>
        <a:srgbClr val="B2BB1C"/>
      </a:dk2>
      <a:lt2>
        <a:srgbClr val="D8DD8D"/>
      </a:lt2>
      <a:accent1>
        <a:srgbClr val="007FB3"/>
      </a:accent1>
      <a:accent2>
        <a:srgbClr val="5D9732"/>
      </a:accent2>
      <a:accent3>
        <a:srgbClr val="D9531E"/>
      </a:accent3>
      <a:accent4>
        <a:srgbClr val="43525A"/>
      </a:accent4>
      <a:accent5>
        <a:srgbClr val="B37AB5"/>
      </a:accent5>
      <a:accent6>
        <a:srgbClr val="FAA61A"/>
      </a:accent6>
      <a:hlink>
        <a:srgbClr val="0000FF"/>
      </a:hlink>
      <a:folHlink>
        <a:srgbClr val="800080"/>
      </a:folHlink>
    </a:clrScheme>
    <a:fontScheme name="IMO Arial">
      <a:majorFont>
        <a:latin typeface="Arial" panose="020F0302020204030204"/>
        <a:ea typeface="Arial"/>
        <a:cs typeface="Arial"/>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Arial" panose="020F0502020204030204"/>
        <a:ea typeface="Arial"/>
        <a:cs typeface="Arial"/>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capacity@imowa.com.au"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7"/>
  <sheetViews>
    <sheetView tabSelected="1" workbookViewId="0">
      <selection sqref="A1:AH1"/>
    </sheetView>
  </sheetViews>
  <sheetFormatPr defaultColWidth="0" defaultRowHeight="12.75" customHeight="1" zeroHeight="1"/>
  <cols>
    <col min="1" max="1" width="2.140625" style="175" customWidth="1"/>
    <col min="2" max="34" width="9.140625" style="175" customWidth="1"/>
    <col min="35" max="16384" width="9.140625" style="175" hidden="1"/>
  </cols>
  <sheetData>
    <row r="1" spans="1:34" ht="114.75" customHeight="1">
      <c r="A1" s="333" t="s">
        <v>386</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row>
    <row r="2" spans="1:34"/>
    <row r="3" spans="1:34">
      <c r="A3" s="14"/>
      <c r="B3" s="15" t="s">
        <v>385</v>
      </c>
    </row>
    <row r="4" spans="1:34"/>
    <row r="5" spans="1:34"/>
    <row r="6" spans="1:34">
      <c r="B6" s="16" t="s">
        <v>275</v>
      </c>
    </row>
    <row r="7" spans="1:34">
      <c r="B7" s="175" t="s">
        <v>276</v>
      </c>
    </row>
    <row r="8" spans="1:34">
      <c r="B8" s="175" t="s">
        <v>277</v>
      </c>
      <c r="C8" s="175" t="s">
        <v>278</v>
      </c>
    </row>
    <row r="9" spans="1:34">
      <c r="A9" s="14"/>
      <c r="B9" s="175" t="s">
        <v>279</v>
      </c>
      <c r="C9" s="5" t="s">
        <v>280</v>
      </c>
    </row>
    <row r="10" spans="1:34"/>
    <row r="11" spans="1:34"/>
    <row r="12" spans="1:34">
      <c r="B12" s="16" t="s">
        <v>281</v>
      </c>
    </row>
    <row r="13" spans="1:34">
      <c r="B13" s="17" t="s">
        <v>282</v>
      </c>
      <c r="C13" s="175" t="s">
        <v>283</v>
      </c>
    </row>
    <row r="14" spans="1:34">
      <c r="B14" s="17" t="s">
        <v>284</v>
      </c>
      <c r="C14" s="175" t="s">
        <v>285</v>
      </c>
    </row>
    <row r="15" spans="1:34">
      <c r="B15" s="17" t="s">
        <v>286</v>
      </c>
      <c r="C15" s="175" t="s">
        <v>287</v>
      </c>
    </row>
    <row r="16" spans="1:34">
      <c r="B16" s="17" t="s">
        <v>288</v>
      </c>
      <c r="C16" s="175" t="s">
        <v>289</v>
      </c>
    </row>
    <row r="17" spans="2:6">
      <c r="B17" s="175" t="s">
        <v>290</v>
      </c>
      <c r="C17" s="175" t="s">
        <v>291</v>
      </c>
    </row>
    <row r="18" spans="2:6">
      <c r="B18" s="175" t="s">
        <v>292</v>
      </c>
      <c r="C18" s="175" t="s">
        <v>293</v>
      </c>
    </row>
    <row r="19" spans="2:6" s="332" customFormat="1">
      <c r="B19" s="332" t="s">
        <v>402</v>
      </c>
      <c r="C19" s="332" t="s">
        <v>403</v>
      </c>
    </row>
    <row r="20" spans="2:6" s="332" customFormat="1">
      <c r="B20" s="332" t="s">
        <v>400</v>
      </c>
      <c r="C20" s="332" t="s">
        <v>401</v>
      </c>
    </row>
    <row r="21" spans="2:6">
      <c r="B21" s="175" t="s">
        <v>294</v>
      </c>
      <c r="C21" s="175" t="s">
        <v>295</v>
      </c>
    </row>
    <row r="22" spans="2:6">
      <c r="B22" s="175" t="s">
        <v>296</v>
      </c>
      <c r="C22" s="175" t="s">
        <v>297</v>
      </c>
    </row>
    <row r="23" spans="2:6">
      <c r="B23" s="175" t="s">
        <v>298</v>
      </c>
      <c r="C23" s="175" t="s">
        <v>299</v>
      </c>
    </row>
    <row r="24" spans="2:6">
      <c r="B24" s="175" t="s">
        <v>300</v>
      </c>
      <c r="C24" s="175" t="s">
        <v>301</v>
      </c>
    </row>
    <row r="25" spans="2:6">
      <c r="B25" s="175" t="s">
        <v>302</v>
      </c>
      <c r="C25" s="175" t="s">
        <v>303</v>
      </c>
    </row>
    <row r="26" spans="2:6">
      <c r="B26" s="175" t="s">
        <v>304</v>
      </c>
      <c r="C26" s="175" t="s">
        <v>305</v>
      </c>
    </row>
    <row r="27" spans="2:6">
      <c r="B27" s="175" t="s">
        <v>306</v>
      </c>
      <c r="C27" s="175" t="s">
        <v>307</v>
      </c>
    </row>
    <row r="28" spans="2:6">
      <c r="B28" s="175" t="s">
        <v>308</v>
      </c>
      <c r="C28" s="175" t="s">
        <v>309</v>
      </c>
    </row>
    <row r="29" spans="2:6">
      <c r="B29" s="175" t="s">
        <v>310</v>
      </c>
      <c r="C29" s="175" t="s">
        <v>311</v>
      </c>
    </row>
    <row r="30" spans="2:6">
      <c r="B30" s="175" t="s">
        <v>156</v>
      </c>
      <c r="C30" s="175" t="s">
        <v>312</v>
      </c>
    </row>
    <row r="31" spans="2:6">
      <c r="B31" s="175" t="s">
        <v>404</v>
      </c>
      <c r="C31" s="334" t="s">
        <v>313</v>
      </c>
      <c r="D31" s="334"/>
      <c r="E31" s="334"/>
      <c r="F31" s="334"/>
    </row>
    <row r="32" spans="2:6">
      <c r="B32" s="175" t="s">
        <v>314</v>
      </c>
      <c r="C32" s="175" t="s">
        <v>315</v>
      </c>
    </row>
    <row r="33" spans="2:3">
      <c r="B33" s="175" t="s">
        <v>316</v>
      </c>
      <c r="C33" s="175" t="s">
        <v>317</v>
      </c>
    </row>
    <row r="34" spans="2:3" s="332" customFormat="1">
      <c r="B34" s="332" t="s">
        <v>398</v>
      </c>
      <c r="C34" s="332" t="s">
        <v>399</v>
      </c>
    </row>
    <row r="35" spans="2:3">
      <c r="B35" s="175" t="s">
        <v>318</v>
      </c>
      <c r="C35" s="175" t="s">
        <v>319</v>
      </c>
    </row>
    <row r="36" spans="2:3">
      <c r="B36" s="175" t="s">
        <v>320</v>
      </c>
      <c r="C36" s="175" t="s">
        <v>321</v>
      </c>
    </row>
    <row r="37" spans="2:3">
      <c r="B37" s="175" t="s">
        <v>322</v>
      </c>
      <c r="C37" s="175" t="s">
        <v>323</v>
      </c>
    </row>
    <row r="38" spans="2:3">
      <c r="B38" s="175" t="s">
        <v>324</v>
      </c>
      <c r="C38" s="175" t="s">
        <v>395</v>
      </c>
    </row>
    <row r="39" spans="2:3"/>
    <row r="40" spans="2:3"/>
    <row r="41" spans="2:3"/>
    <row r="42" spans="2:3"/>
    <row r="43" spans="2:3"/>
    <row r="44" spans="2:3"/>
    <row r="45" spans="2:3"/>
    <row r="46" spans="2:3"/>
    <row r="47" spans="2:3"/>
    <row r="48" spans="2:3"/>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ht="12.75" customHeight="1"/>
    <row r="126" ht="12.75" customHeight="1"/>
    <row r="127" ht="12.75" customHeight="1"/>
  </sheetData>
  <mergeCells count="2">
    <mergeCell ref="A1:AH1"/>
    <mergeCell ref="C31:F31"/>
  </mergeCells>
  <hyperlinks>
    <hyperlink ref="C9" r:id="rId1"/>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1"/>
  <sheetViews>
    <sheetView workbookViewId="0">
      <selection activeCell="O11" sqref="O11"/>
    </sheetView>
  </sheetViews>
  <sheetFormatPr defaultColWidth="0" defaultRowHeight="12.75"/>
  <cols>
    <col min="1" max="1" width="2.140625" style="175" customWidth="1"/>
    <col min="2" max="2" width="10.28515625" style="175" bestFit="1" customWidth="1"/>
    <col min="3" max="3" width="10.140625" style="175" bestFit="1" customWidth="1"/>
    <col min="4" max="35" width="9.140625" style="175" customWidth="1"/>
    <col min="36" max="16384" width="9.140625" style="175" hidden="1"/>
  </cols>
  <sheetData>
    <row r="1" spans="1:35" ht="120" customHeight="1">
      <c r="A1" s="333" t="s">
        <v>376</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row>
    <row r="2" spans="1:35">
      <c r="A2" s="97"/>
      <c r="B2" s="97"/>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row>
    <row r="6" spans="1:35">
      <c r="A6" s="14"/>
      <c r="B6" s="15"/>
    </row>
    <row r="9" spans="1:35">
      <c r="B9" s="16"/>
    </row>
    <row r="12" spans="1:35">
      <c r="A12" s="14"/>
      <c r="C12" s="5"/>
    </row>
    <row r="15" spans="1:35">
      <c r="B15" s="16"/>
    </row>
    <row r="16" spans="1:35">
      <c r="B16" s="17"/>
    </row>
    <row r="17" spans="2:4">
      <c r="B17" s="17"/>
    </row>
    <row r="18" spans="2:4">
      <c r="B18" s="17"/>
    </row>
    <row r="20" spans="2:4">
      <c r="B20" s="17"/>
    </row>
    <row r="21" spans="2:4">
      <c r="B21" s="17"/>
    </row>
    <row r="30" spans="2:4" s="176" customFormat="1">
      <c r="B30" s="183"/>
      <c r="C30" s="223" t="s">
        <v>418</v>
      </c>
    </row>
    <row r="31" spans="2:4" s="310" customFormat="1">
      <c r="C31" s="240"/>
      <c r="D31" s="240"/>
    </row>
    <row r="32" spans="2:4" s="176" customFormat="1"/>
    <row r="33" spans="2:12" s="176" customFormat="1">
      <c r="C33" s="244"/>
      <c r="D33" s="245">
        <v>2007</v>
      </c>
      <c r="E33" s="113">
        <v>2008</v>
      </c>
      <c r="F33" s="113">
        <v>2009</v>
      </c>
      <c r="G33" s="113">
        <v>2010</v>
      </c>
      <c r="H33" s="245">
        <v>2011</v>
      </c>
      <c r="I33" s="245">
        <v>2012</v>
      </c>
      <c r="J33" s="245">
        <v>2013</v>
      </c>
      <c r="K33" s="246">
        <v>2014</v>
      </c>
    </row>
    <row r="34" spans="2:12" s="176" customFormat="1">
      <c r="C34" s="247" t="s">
        <v>37</v>
      </c>
      <c r="D34" s="120">
        <v>0.41636497194878735</v>
      </c>
      <c r="E34" s="120">
        <v>0.43120009574988949</v>
      </c>
      <c r="F34" s="120">
        <v>0.45604768427209019</v>
      </c>
      <c r="G34" s="120">
        <v>0.48031240157965993</v>
      </c>
      <c r="H34" s="120">
        <v>0.470414540262583</v>
      </c>
      <c r="I34" s="120">
        <v>0.48808756178922019</v>
      </c>
      <c r="J34" s="120">
        <v>0.50038202120315212</v>
      </c>
      <c r="K34" s="241">
        <v>0.47969020797227035</v>
      </c>
      <c r="L34" s="120"/>
    </row>
    <row r="35" spans="2:12" s="176" customFormat="1">
      <c r="C35" s="247" t="s">
        <v>334</v>
      </c>
      <c r="D35" s="120">
        <v>0.419867533616198</v>
      </c>
      <c r="E35" s="120">
        <v>0.39954740332075228</v>
      </c>
      <c r="F35" s="120">
        <v>0.44189960990480953</v>
      </c>
      <c r="G35" s="120">
        <v>0.42982098052963064</v>
      </c>
      <c r="H35" s="120">
        <v>0.41972851147977491</v>
      </c>
      <c r="I35" s="120">
        <v>0.37172597731249807</v>
      </c>
      <c r="J35" s="120">
        <v>0.34965976572714891</v>
      </c>
      <c r="K35" s="241">
        <v>0.36709272097053725</v>
      </c>
      <c r="L35" s="120"/>
    </row>
    <row r="36" spans="2:12" s="176" customFormat="1">
      <c r="C36" s="247" t="s">
        <v>335</v>
      </c>
      <c r="D36" s="120">
        <v>5.0462280567137766E-2</v>
      </c>
      <c r="E36" s="120">
        <v>4.5910056787817947E-2</v>
      </c>
      <c r="F36" s="120">
        <v>4.6204162766695929E-2</v>
      </c>
      <c r="G36" s="120">
        <v>4.4760045129130503E-2</v>
      </c>
      <c r="H36" s="120">
        <v>7.1940773203242367E-2</v>
      </c>
      <c r="I36" s="120">
        <v>8.0789371102099605E-2</v>
      </c>
      <c r="J36" s="120">
        <v>8.7453339366418401E-2</v>
      </c>
      <c r="K36" s="241">
        <v>9.2775129982668972E-2</v>
      </c>
      <c r="L36" s="120"/>
    </row>
    <row r="37" spans="2:12" s="176" customFormat="1">
      <c r="C37" s="247" t="s">
        <v>336</v>
      </c>
      <c r="D37" s="120">
        <v>0</v>
      </c>
      <c r="E37" s="120">
        <v>0</v>
      </c>
      <c r="F37" s="120">
        <v>0</v>
      </c>
      <c r="G37" s="120">
        <v>6.5802411237368306E-4</v>
      </c>
      <c r="H37" s="120">
        <v>1.399599263740055E-3</v>
      </c>
      <c r="I37" s="120">
        <v>2.3704407002232461E-2</v>
      </c>
      <c r="J37" s="120">
        <v>3.7990753337180293E-2</v>
      </c>
      <c r="K37" s="241">
        <v>5.1830589254766031E-2</v>
      </c>
      <c r="L37" s="120"/>
    </row>
    <row r="38" spans="2:12" s="176" customFormat="1">
      <c r="C38" s="247" t="s">
        <v>337</v>
      </c>
      <c r="D38" s="120">
        <v>0.11262695903465983</v>
      </c>
      <c r="E38" s="120">
        <v>0.12295895902679631</v>
      </c>
      <c r="F38" s="120">
        <v>5.5753954274591032E-2</v>
      </c>
      <c r="G38" s="120">
        <v>4.4406342691923166E-2</v>
      </c>
      <c r="H38" s="120">
        <v>3.6192822362501313E-2</v>
      </c>
      <c r="I38" s="120">
        <v>3.5370360693750262E-2</v>
      </c>
      <c r="J38" s="120">
        <v>2.4228318031728674E-2</v>
      </c>
      <c r="K38" s="241">
        <v>8.4488734835355284E-3</v>
      </c>
      <c r="L38" s="120"/>
    </row>
    <row r="39" spans="2:12" s="176" customFormat="1">
      <c r="B39" s="35"/>
      <c r="C39" s="248" t="s">
        <v>338</v>
      </c>
      <c r="D39" s="242">
        <v>6.7825483321701783E-4</v>
      </c>
      <c r="E39" s="242">
        <v>3.8348511474396653E-4</v>
      </c>
      <c r="F39" s="242">
        <v>9.4588781813436849E-5</v>
      </c>
      <c r="G39" s="242">
        <v>4.2205957282112527E-5</v>
      </c>
      <c r="H39" s="242">
        <v>3.2375342815856598E-4</v>
      </c>
      <c r="I39" s="242">
        <v>3.2232210019935597E-4</v>
      </c>
      <c r="J39" s="242">
        <v>2.8580233437159409E-4</v>
      </c>
      <c r="K39" s="243">
        <v>1.624783362218371E-4</v>
      </c>
      <c r="L39" s="120"/>
    </row>
    <row r="40" spans="2:12" s="176" customFormat="1">
      <c r="B40" s="214"/>
    </row>
    <row r="41" spans="2:12">
      <c r="B41" s="176"/>
    </row>
  </sheetData>
  <mergeCells count="1">
    <mergeCell ref="A1:AI1"/>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0"/>
  <sheetViews>
    <sheetView workbookViewId="0">
      <pane ySplit="1" topLeftCell="A5" activePane="bottomLeft" state="frozen"/>
      <selection activeCell="P12" sqref="P12"/>
      <selection pane="bottomLeft" activeCell="C31" sqref="C31"/>
    </sheetView>
  </sheetViews>
  <sheetFormatPr defaultColWidth="0" defaultRowHeight="12.75" customHeight="1" zeroHeight="1"/>
  <cols>
    <col min="1" max="1" width="9.140625" style="36" customWidth="1"/>
    <col min="2" max="2" width="12.28515625" style="36" bestFit="1" customWidth="1"/>
    <col min="3" max="3" width="13" style="36" customWidth="1"/>
    <col min="4" max="7" width="12" style="36" bestFit="1" customWidth="1"/>
    <col min="8" max="8" width="12.5703125" style="36" bestFit="1" customWidth="1"/>
    <col min="9" max="10" width="12" style="36" bestFit="1" customWidth="1"/>
    <col min="11" max="31" width="9.140625" style="36" customWidth="1"/>
    <col min="32" max="36" width="0" style="36" hidden="1" customWidth="1"/>
    <col min="37" max="16384" width="9.140625" style="36" hidden="1"/>
  </cols>
  <sheetData>
    <row r="1" spans="1:36" s="59" customFormat="1" ht="120" customHeight="1">
      <c r="A1" s="335" t="s">
        <v>367</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row>
    <row r="2" spans="1:36"/>
    <row r="3" spans="1:36"/>
    <row r="4" spans="1:36"/>
    <row r="5" spans="1:36"/>
    <row r="6" spans="1:36"/>
    <row r="7" spans="1:36"/>
    <row r="8" spans="1:36"/>
    <row r="9" spans="1:36"/>
    <row r="10" spans="1:36"/>
    <row r="11" spans="1:36"/>
    <row r="12" spans="1:36"/>
    <row r="13" spans="1:36"/>
    <row r="14" spans="1:36"/>
    <row r="15" spans="1:36"/>
    <row r="16" spans="1:36"/>
    <row r="17" spans="3:10"/>
    <row r="18" spans="3:10"/>
    <row r="19" spans="3:10"/>
    <row r="20" spans="3:10"/>
    <row r="21" spans="3:10"/>
    <row r="22" spans="3:10"/>
    <row r="23" spans="3:10"/>
    <row r="24" spans="3:10"/>
    <row r="25" spans="3:10"/>
    <row r="26" spans="3:10"/>
    <row r="27" spans="3:10"/>
    <row r="28" spans="3:10"/>
    <row r="29" spans="3:10"/>
    <row r="30" spans="3:10">
      <c r="C30" s="222" t="s">
        <v>417</v>
      </c>
    </row>
    <row r="31" spans="3:10"/>
    <row r="32" spans="3:10">
      <c r="C32" s="7" t="s">
        <v>387</v>
      </c>
      <c r="D32" s="8" t="s">
        <v>18</v>
      </c>
      <c r="E32" s="8" t="s">
        <v>19</v>
      </c>
      <c r="F32" s="8" t="s">
        <v>20</v>
      </c>
      <c r="G32" s="8" t="s">
        <v>21</v>
      </c>
      <c r="H32" s="8" t="s">
        <v>22</v>
      </c>
      <c r="I32" s="8" t="s">
        <v>23</v>
      </c>
      <c r="J32" s="9" t="s">
        <v>24</v>
      </c>
    </row>
    <row r="33" spans="3:10">
      <c r="C33" s="10" t="s">
        <v>124</v>
      </c>
      <c r="D33" s="44">
        <v>55.406088051823417</v>
      </c>
      <c r="E33" s="44">
        <v>56.240622029817239</v>
      </c>
      <c r="F33" s="44">
        <v>56.606670947366531</v>
      </c>
      <c r="G33" s="44">
        <v>57.199400479616308</v>
      </c>
      <c r="H33" s="44">
        <v>56.439951402472865</v>
      </c>
      <c r="I33" s="44">
        <v>56.90568223323271</v>
      </c>
      <c r="J33" s="45">
        <v>57.39774520856821</v>
      </c>
    </row>
    <row r="34" spans="3:10">
      <c r="C34" s="10" t="s">
        <v>32</v>
      </c>
      <c r="D34" s="44">
        <v>19.295778603134341</v>
      </c>
      <c r="E34" s="44">
        <v>19.835470767818304</v>
      </c>
      <c r="F34" s="44">
        <v>20.316092689650329</v>
      </c>
      <c r="G34" s="44">
        <v>20.755241762943946</v>
      </c>
      <c r="H34" s="44">
        <v>21.043879922341237</v>
      </c>
      <c r="I34" s="44">
        <v>21.126941251363824</v>
      </c>
      <c r="J34" s="45">
        <v>19.863313698837032</v>
      </c>
    </row>
    <row r="35" spans="3:10">
      <c r="C35" s="10" t="s">
        <v>29</v>
      </c>
      <c r="D35" s="44">
        <v>29.76044776119403</v>
      </c>
      <c r="E35" s="44">
        <v>29.649988937935266</v>
      </c>
      <c r="F35" s="44">
        <v>28.157402240407965</v>
      </c>
      <c r="G35" s="44">
        <v>27.510890322580646</v>
      </c>
      <c r="H35" s="44">
        <v>29.579781741605665</v>
      </c>
      <c r="I35" s="44">
        <v>29.268276501661301</v>
      </c>
      <c r="J35" s="45">
        <v>30.441418005610814</v>
      </c>
    </row>
    <row r="36" spans="3:10">
      <c r="C36" s="10" t="s">
        <v>27</v>
      </c>
      <c r="D36" s="44">
        <v>17.20058583348127</v>
      </c>
      <c r="E36" s="44">
        <v>16.73823208298036</v>
      </c>
      <c r="F36" s="44">
        <v>16.417738267259661</v>
      </c>
      <c r="G36" s="44">
        <v>16.330943827563683</v>
      </c>
      <c r="H36" s="44">
        <v>16.157233525823742</v>
      </c>
      <c r="I36" s="44">
        <v>16.140761739754083</v>
      </c>
      <c r="J36" s="45">
        <v>15.692142216910666</v>
      </c>
    </row>
    <row r="37" spans="3:10">
      <c r="C37" s="10" t="s">
        <v>125</v>
      </c>
      <c r="D37" s="44">
        <v>13.199604938271605</v>
      </c>
      <c r="E37" s="44">
        <v>13.766529596556287</v>
      </c>
      <c r="F37" s="44">
        <v>14.317284823531196</v>
      </c>
      <c r="G37" s="44">
        <v>15.261719167111586</v>
      </c>
      <c r="H37" s="44">
        <v>15.168443938892933</v>
      </c>
      <c r="I37" s="44">
        <v>15.488071219116687</v>
      </c>
      <c r="J37" s="45">
        <v>14.679162790697674</v>
      </c>
    </row>
    <row r="38" spans="3:10">
      <c r="C38" s="12" t="s">
        <v>126</v>
      </c>
      <c r="D38" s="46">
        <v>8.9285714285714288</v>
      </c>
      <c r="E38" s="46">
        <v>15.133708792406734</v>
      </c>
      <c r="F38" s="46">
        <v>12.825631941548659</v>
      </c>
      <c r="G38" s="46">
        <v>10.869565217391305</v>
      </c>
      <c r="H38" s="46">
        <v>10.648611505827011</v>
      </c>
      <c r="I38" s="46">
        <v>10.536470777028757</v>
      </c>
      <c r="J38" s="47">
        <v>9.9504950495049513</v>
      </c>
    </row>
    <row r="39" spans="3:10"/>
    <row r="40" spans="3:10"/>
    <row r="41" spans="3:10"/>
    <row r="42" spans="3:10"/>
    <row r="43" spans="3:10"/>
    <row r="44" spans="3:10"/>
    <row r="45" spans="3:10"/>
    <row r="46" spans="3:10"/>
    <row r="47" spans="3:10"/>
    <row r="48" spans="3:10"/>
    <row r="49"/>
    <row r="50"/>
    <row r="5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sheetData>
  <mergeCells count="1">
    <mergeCell ref="A1:AJ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6"/>
  <sheetViews>
    <sheetView showGridLines="0" workbookViewId="0">
      <pane ySplit="1" topLeftCell="A2" activePane="bottomLeft" state="frozen"/>
      <selection pane="bottomLeft" activeCell="A2" sqref="A2"/>
    </sheetView>
  </sheetViews>
  <sheetFormatPr defaultColWidth="0" defaultRowHeight="12.75" customHeight="1" zeroHeight="1"/>
  <cols>
    <col min="1" max="1" width="2.140625" style="13" customWidth="1"/>
    <col min="2" max="3" width="9.140625" style="13" customWidth="1"/>
    <col min="4" max="4" width="23" style="13" bestFit="1" customWidth="1"/>
    <col min="5" max="15" width="9.140625" style="13" customWidth="1"/>
    <col min="16" max="16" width="7.5703125" style="13" bestFit="1" customWidth="1"/>
    <col min="17" max="26" width="9.140625" style="13" customWidth="1"/>
    <col min="27" max="34" width="0" style="13" hidden="1" customWidth="1"/>
    <col min="35" max="16384" width="9.140625" style="13" hidden="1"/>
  </cols>
  <sheetData>
    <row r="1" spans="1:26" ht="120" customHeight="1">
      <c r="A1" s="333" t="s">
        <v>377</v>
      </c>
      <c r="B1" s="333"/>
      <c r="C1" s="333"/>
      <c r="D1" s="333"/>
      <c r="E1" s="333"/>
      <c r="F1" s="333"/>
      <c r="G1" s="333"/>
      <c r="H1" s="333"/>
      <c r="I1" s="333"/>
      <c r="J1" s="333"/>
      <c r="K1" s="333"/>
      <c r="L1" s="333"/>
      <c r="M1" s="333"/>
      <c r="N1" s="333"/>
      <c r="O1" s="333"/>
      <c r="P1" s="333"/>
      <c r="Q1" s="333"/>
      <c r="R1" s="333"/>
      <c r="S1" s="333"/>
      <c r="T1" s="333"/>
      <c r="U1" s="333"/>
      <c r="V1" s="333"/>
      <c r="W1" s="333"/>
      <c r="X1" s="333"/>
      <c r="Y1" s="333"/>
      <c r="Z1" s="333"/>
    </row>
    <row r="2" spans="1:26"/>
    <row r="3" spans="1:26">
      <c r="A3" s="14"/>
      <c r="B3" s="15"/>
    </row>
    <row r="4" spans="1:26"/>
    <row r="5" spans="1:26"/>
    <row r="6" spans="1:26">
      <c r="B6" s="16"/>
    </row>
    <row r="7" spans="1:26"/>
    <row r="8" spans="1:26"/>
    <row r="9" spans="1:26">
      <c r="A9" s="14"/>
      <c r="C9" s="5"/>
    </row>
    <row r="10" spans="1:26"/>
    <row r="11" spans="1:26"/>
    <row r="12" spans="1:26">
      <c r="B12" s="16"/>
    </row>
    <row r="13" spans="1:26">
      <c r="B13" s="17"/>
    </row>
    <row r="14" spans="1:26">
      <c r="B14" s="17"/>
    </row>
    <row r="15" spans="1:26">
      <c r="B15" s="17"/>
    </row>
    <row r="16" spans="1:26"/>
    <row r="17" spans="2:16">
      <c r="B17" s="17"/>
    </row>
    <row r="18" spans="2:16">
      <c r="B18" s="17"/>
    </row>
    <row r="19" spans="2:16"/>
    <row r="20" spans="2:16"/>
    <row r="21" spans="2:16"/>
    <row r="22" spans="2:16"/>
    <row r="23" spans="2:16"/>
    <row r="24" spans="2:16"/>
    <row r="25" spans="2:16"/>
    <row r="26" spans="2:16"/>
    <row r="27" spans="2:16"/>
    <row r="28" spans="2:16"/>
    <row r="29" spans="2:16"/>
    <row r="30" spans="2:16">
      <c r="C30" s="221"/>
      <c r="D30" s="223" t="s">
        <v>408</v>
      </c>
      <c r="E30" s="221"/>
      <c r="F30" s="221"/>
    </row>
    <row r="31" spans="2:16"/>
    <row r="32" spans="2:16">
      <c r="D32" s="61"/>
      <c r="E32" s="62" t="s">
        <v>15</v>
      </c>
      <c r="F32" s="62" t="s">
        <v>16</v>
      </c>
      <c r="G32" s="62" t="s">
        <v>17</v>
      </c>
      <c r="H32" s="62" t="s">
        <v>18</v>
      </c>
      <c r="I32" s="62" t="s">
        <v>19</v>
      </c>
      <c r="J32" s="62" t="s">
        <v>20</v>
      </c>
      <c r="K32" s="62" t="s">
        <v>21</v>
      </c>
      <c r="L32" s="62" t="s">
        <v>22</v>
      </c>
      <c r="M32" s="62" t="s">
        <v>23</v>
      </c>
      <c r="N32" s="62" t="s">
        <v>24</v>
      </c>
      <c r="O32" s="62" t="s">
        <v>25</v>
      </c>
      <c r="P32" s="63" t="s">
        <v>26</v>
      </c>
    </row>
    <row r="33" spans="4:16">
      <c r="D33" s="64" t="s">
        <v>27</v>
      </c>
      <c r="E33" s="101">
        <v>936</v>
      </c>
      <c r="F33" s="101">
        <v>975</v>
      </c>
      <c r="G33" s="101">
        <v>1046</v>
      </c>
      <c r="H33" s="101">
        <v>1143</v>
      </c>
      <c r="I33" s="101">
        <v>1235</v>
      </c>
      <c r="J33" s="102">
        <v>1313.8819199999998</v>
      </c>
      <c r="K33" s="101">
        <v>1379.6864399999999</v>
      </c>
      <c r="L33" s="101">
        <v>1283.3245218181819</v>
      </c>
      <c r="M33" s="101">
        <v>1558.3060290909091</v>
      </c>
      <c r="N33" s="101">
        <v>1603.9747054545453</v>
      </c>
      <c r="O33" s="101">
        <v>1632</v>
      </c>
      <c r="P33" s="103"/>
    </row>
    <row r="34" spans="4:16">
      <c r="D34" s="64" t="s">
        <v>28</v>
      </c>
      <c r="E34" s="101">
        <v>317</v>
      </c>
      <c r="F34" s="101">
        <v>360</v>
      </c>
      <c r="G34" s="101">
        <v>380</v>
      </c>
      <c r="H34" s="101">
        <v>313</v>
      </c>
      <c r="I34" s="101">
        <v>274</v>
      </c>
      <c r="J34" s="102">
        <v>363.44054012681255</v>
      </c>
      <c r="K34" s="101">
        <v>421.25873890077014</v>
      </c>
      <c r="L34" s="101">
        <v>401.00719187682165</v>
      </c>
      <c r="M34" s="101">
        <v>440.67276094887387</v>
      </c>
      <c r="N34" s="101">
        <v>412.01410761026835</v>
      </c>
      <c r="O34" s="101"/>
      <c r="P34" s="103"/>
    </row>
    <row r="35" spans="4:16">
      <c r="D35" s="64" t="s">
        <v>29</v>
      </c>
      <c r="E35" s="101">
        <v>154</v>
      </c>
      <c r="F35" s="101">
        <v>144</v>
      </c>
      <c r="G35" s="101">
        <v>141</v>
      </c>
      <c r="H35" s="101">
        <v>78</v>
      </c>
      <c r="I35" s="101">
        <v>134</v>
      </c>
      <c r="J35" s="102">
        <v>58.541594041443162</v>
      </c>
      <c r="K35" s="101">
        <v>53.752470440261881</v>
      </c>
      <c r="L35" s="101">
        <v>58.531758321991255</v>
      </c>
      <c r="M35" s="101">
        <v>75.795492861417316</v>
      </c>
      <c r="N35" s="101">
        <v>65.849647644457093</v>
      </c>
      <c r="O35" s="101"/>
      <c r="P35" s="103"/>
    </row>
    <row r="36" spans="4:16">
      <c r="D36" s="64" t="s">
        <v>30</v>
      </c>
      <c r="E36" s="101">
        <v>71</v>
      </c>
      <c r="F36" s="101">
        <v>88</v>
      </c>
      <c r="G36" s="101">
        <v>112</v>
      </c>
      <c r="H36" s="101">
        <v>157</v>
      </c>
      <c r="I36" s="101">
        <v>177</v>
      </c>
      <c r="J36" s="101">
        <v>299.43833584000004</v>
      </c>
      <c r="K36" s="101">
        <v>321.89599980999998</v>
      </c>
      <c r="L36" s="101">
        <v>336.26011583500008</v>
      </c>
      <c r="M36" s="101">
        <v>311.816785455</v>
      </c>
      <c r="N36" s="101">
        <v>342.01110378531251</v>
      </c>
      <c r="O36" s="101"/>
      <c r="P36" s="103"/>
    </row>
    <row r="37" spans="4:16">
      <c r="D37" s="64" t="s">
        <v>31</v>
      </c>
      <c r="E37" s="101">
        <v>23</v>
      </c>
      <c r="F37" s="101">
        <v>22</v>
      </c>
      <c r="G37" s="101">
        <v>22</v>
      </c>
      <c r="H37" s="101">
        <v>22</v>
      </c>
      <c r="I37" s="101">
        <v>22</v>
      </c>
      <c r="J37" s="101">
        <v>20.471506761229318</v>
      </c>
      <c r="K37" s="101">
        <v>24.263920378250596</v>
      </c>
      <c r="L37" s="101">
        <v>26.679119999999998</v>
      </c>
      <c r="M37" s="101">
        <v>26.42352</v>
      </c>
      <c r="N37" s="101">
        <v>26.748159999999999</v>
      </c>
      <c r="O37" s="101"/>
      <c r="P37" s="103"/>
    </row>
    <row r="38" spans="4:16">
      <c r="D38" s="64" t="s">
        <v>32</v>
      </c>
      <c r="E38" s="101">
        <v>8</v>
      </c>
      <c r="F38" s="101">
        <v>10</v>
      </c>
      <c r="G38" s="101">
        <v>10</v>
      </c>
      <c r="H38" s="101">
        <v>5</v>
      </c>
      <c r="I38" s="101">
        <v>5</v>
      </c>
      <c r="J38" s="101">
        <v>6.3447731936563843</v>
      </c>
      <c r="K38" s="101">
        <v>6.849792351194683</v>
      </c>
      <c r="L38" s="101">
        <v>6.4459152845800123</v>
      </c>
      <c r="M38" s="101">
        <v>5.9703268085106398</v>
      </c>
      <c r="N38" s="101">
        <v>5.2630795744680858</v>
      </c>
      <c r="O38" s="101"/>
      <c r="P38" s="103"/>
    </row>
    <row r="39" spans="4:16">
      <c r="D39" s="64" t="s">
        <v>243</v>
      </c>
      <c r="E39" s="101"/>
      <c r="F39" s="101"/>
      <c r="G39" s="101"/>
      <c r="H39" s="101"/>
      <c r="I39" s="101"/>
      <c r="J39" s="101"/>
      <c r="K39" s="101"/>
      <c r="L39" s="101"/>
      <c r="M39" s="101"/>
      <c r="N39" s="101"/>
      <c r="O39" s="102">
        <v>977.52</v>
      </c>
      <c r="P39" s="103"/>
    </row>
    <row r="40" spans="4:16" s="93" customFormat="1">
      <c r="D40" s="64" t="s">
        <v>33</v>
      </c>
      <c r="E40" s="101"/>
      <c r="F40" s="101"/>
      <c r="G40" s="101"/>
      <c r="H40" s="101"/>
      <c r="I40" s="101"/>
      <c r="J40" s="101"/>
      <c r="K40" s="101"/>
      <c r="L40" s="101"/>
      <c r="M40" s="101"/>
      <c r="N40" s="101"/>
      <c r="O40" s="102">
        <v>0</v>
      </c>
      <c r="P40" s="104">
        <f>1.022*1729</f>
        <v>1767.038</v>
      </c>
    </row>
    <row r="41" spans="4:16">
      <c r="D41" s="64" t="s">
        <v>34</v>
      </c>
      <c r="E41" s="101"/>
      <c r="F41" s="101"/>
      <c r="G41" s="101"/>
      <c r="H41" s="101"/>
      <c r="I41" s="101"/>
      <c r="J41" s="101"/>
      <c r="K41" s="101"/>
      <c r="L41" s="101"/>
      <c r="M41" s="101"/>
      <c r="N41" s="101"/>
      <c r="O41" s="90"/>
      <c r="P41" s="105">
        <f>1.027*1052+328*1.031</f>
        <v>1418.5719999999999</v>
      </c>
    </row>
    <row r="42" spans="4:16">
      <c r="D42" s="67" t="s">
        <v>35</v>
      </c>
      <c r="E42" s="106">
        <f>E33/SUM(E33:E38)</f>
        <v>0.62027833001988075</v>
      </c>
      <c r="F42" s="106">
        <f t="shared" ref="F42:N42" si="0">F33/SUM(F33:F38)</f>
        <v>0.6097560975609756</v>
      </c>
      <c r="G42" s="106">
        <f t="shared" si="0"/>
        <v>0.61133839859731154</v>
      </c>
      <c r="H42" s="106">
        <f t="shared" si="0"/>
        <v>0.66530849825378346</v>
      </c>
      <c r="I42" s="106">
        <f t="shared" si="0"/>
        <v>0.66865186789388198</v>
      </c>
      <c r="J42" s="106">
        <f t="shared" si="0"/>
        <v>0.63715145938884521</v>
      </c>
      <c r="K42" s="106">
        <f t="shared" si="0"/>
        <v>0.62494081589908412</v>
      </c>
      <c r="L42" s="106">
        <f t="shared" si="0"/>
        <v>0.60756319486316657</v>
      </c>
      <c r="M42" s="106">
        <f t="shared" si="0"/>
        <v>0.64419832439707569</v>
      </c>
      <c r="N42" s="106">
        <f t="shared" si="0"/>
        <v>0.65312117966822936</v>
      </c>
      <c r="O42" s="106">
        <f>O33/SUM(O33:O40)</f>
        <v>0.6254023728501793</v>
      </c>
      <c r="P42" s="107">
        <f>P40/SUM(P40:P41)</f>
        <v>0.55469376351781929</v>
      </c>
    </row>
    <row r="43" spans="4:16"/>
    <row r="44" spans="4:16"/>
    <row r="45" spans="4:16">
      <c r="D45" s="24"/>
    </row>
    <row r="46" spans="4:16">
      <c r="D46" s="15"/>
    </row>
    <row r="47" spans="4:16">
      <c r="O47" s="21"/>
    </row>
    <row r="48" spans="4:16"/>
    <row r="49" spans="4:15">
      <c r="O49" s="21"/>
    </row>
    <row r="50" spans="4:15"/>
    <row r="51" spans="4:15">
      <c r="D51" s="15"/>
    </row>
    <row r="52" spans="4:15"/>
    <row r="53" spans="4:15"/>
    <row r="54" spans="4:15"/>
    <row r="55" spans="4:15"/>
    <row r="56" spans="4:15"/>
    <row r="57" spans="4:15"/>
    <row r="58" spans="4:15"/>
    <row r="59" spans="4:15"/>
    <row r="60" spans="4:15"/>
    <row r="61" spans="4:15"/>
    <row r="62" spans="4:15"/>
    <row r="63" spans="4:15"/>
    <row r="64" spans="4:15"/>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ht="12.75" customHeight="1"/>
    <row r="125" ht="12.75" customHeight="1"/>
    <row r="126" ht="12.75" customHeight="1"/>
  </sheetData>
  <mergeCells count="1">
    <mergeCell ref="A1:Z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897"/>
  <sheetViews>
    <sheetView workbookViewId="0">
      <pane ySplit="1" topLeftCell="A2" activePane="bottomLeft" state="frozen"/>
      <selection pane="bottomLeft" activeCell="D31" sqref="D31"/>
    </sheetView>
  </sheetViews>
  <sheetFormatPr defaultColWidth="0" defaultRowHeight="12.75" customHeight="1" zeroHeight="1"/>
  <cols>
    <col min="1" max="1" width="2.140625" style="36" customWidth="1"/>
    <col min="2" max="3" width="9.140625" style="36" customWidth="1"/>
    <col min="4" max="4" width="30.42578125" style="36" bestFit="1" customWidth="1"/>
    <col min="5" max="33" width="9.140625" style="36" customWidth="1"/>
    <col min="34" max="34" width="0" style="36" hidden="1" customWidth="1"/>
    <col min="35" max="16384" width="9.140625" style="36" hidden="1"/>
  </cols>
  <sheetData>
    <row r="1" spans="1:33" ht="120.75" customHeight="1">
      <c r="A1" s="335" t="s">
        <v>378</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row>
    <row r="2" spans="1:33"/>
    <row r="3" spans="1:33">
      <c r="A3" s="2"/>
      <c r="B3" s="3"/>
    </row>
    <row r="4" spans="1:33"/>
    <row r="5" spans="1:33">
      <c r="O5" s="5"/>
    </row>
    <row r="6" spans="1:33">
      <c r="B6" s="4"/>
    </row>
    <row r="7" spans="1:33"/>
    <row r="8" spans="1:33"/>
    <row r="9" spans="1:33">
      <c r="A9" s="2"/>
      <c r="C9" s="5"/>
    </row>
    <row r="10" spans="1:33"/>
    <row r="11" spans="1:33"/>
    <row r="12" spans="1:33">
      <c r="B12" s="4"/>
    </row>
    <row r="13" spans="1:33">
      <c r="B13" s="6"/>
    </row>
    <row r="14" spans="1:33">
      <c r="B14" s="6"/>
    </row>
    <row r="15" spans="1:33">
      <c r="B15" s="6"/>
    </row>
    <row r="16" spans="1:33"/>
    <row r="17" spans="2:26">
      <c r="B17" s="6"/>
    </row>
    <row r="18" spans="2:26">
      <c r="B18" s="6"/>
    </row>
    <row r="19" spans="2:26"/>
    <row r="20" spans="2:26"/>
    <row r="21" spans="2:26"/>
    <row r="22" spans="2:26"/>
    <row r="23" spans="2:26"/>
    <row r="24" spans="2:26"/>
    <row r="25" spans="2:26"/>
    <row r="26" spans="2:26"/>
    <row r="27" spans="2:26"/>
    <row r="28" spans="2:26"/>
    <row r="29" spans="2:26"/>
    <row r="30" spans="2:26">
      <c r="D30" s="222" t="s">
        <v>419</v>
      </c>
    </row>
    <row r="31" spans="2:26"/>
    <row r="32" spans="2:26">
      <c r="D32" s="7"/>
      <c r="E32" s="29" t="s">
        <v>129</v>
      </c>
      <c r="F32" s="8" t="s">
        <v>130</v>
      </c>
      <c r="G32" s="8" t="s">
        <v>131</v>
      </c>
      <c r="H32" s="8" t="s">
        <v>132</v>
      </c>
      <c r="I32" s="8" t="s">
        <v>133</v>
      </c>
      <c r="J32" s="8" t="s">
        <v>134</v>
      </c>
      <c r="K32" s="8" t="s">
        <v>135</v>
      </c>
      <c r="L32" s="8" t="s">
        <v>136</v>
      </c>
      <c r="M32" s="8" t="s">
        <v>137</v>
      </c>
      <c r="N32" s="8" t="s">
        <v>138</v>
      </c>
      <c r="O32" s="8" t="s">
        <v>139</v>
      </c>
      <c r="P32" s="8" t="s">
        <v>140</v>
      </c>
      <c r="Q32" s="8" t="s">
        <v>141</v>
      </c>
      <c r="R32" s="8" t="s">
        <v>142</v>
      </c>
      <c r="S32" s="8" t="s">
        <v>143</v>
      </c>
      <c r="T32" s="8" t="s">
        <v>144</v>
      </c>
      <c r="U32" s="8" t="s">
        <v>145</v>
      </c>
      <c r="V32" s="8" t="s">
        <v>146</v>
      </c>
      <c r="W32" s="8" t="s">
        <v>40</v>
      </c>
      <c r="X32" s="8" t="s">
        <v>42</v>
      </c>
      <c r="Y32" s="8" t="s">
        <v>43</v>
      </c>
      <c r="Z32" s="9" t="s">
        <v>147</v>
      </c>
    </row>
    <row r="33" spans="3:29" s="35" customFormat="1">
      <c r="D33" s="10" t="s">
        <v>148</v>
      </c>
      <c r="E33" s="55">
        <v>0.23944441311981193</v>
      </c>
      <c r="F33" s="55">
        <v>0.24386658785430271</v>
      </c>
      <c r="G33" s="55">
        <v>0.24166738300568613</v>
      </c>
      <c r="H33" s="55">
        <v>0.24796341947897496</v>
      </c>
      <c r="I33" s="55">
        <v>0.25079980847071887</v>
      </c>
      <c r="J33" s="55">
        <v>0.25233794386220115</v>
      </c>
      <c r="K33" s="55">
        <v>0.24568458403254181</v>
      </c>
      <c r="L33" s="55">
        <v>0.24563475578144531</v>
      </c>
      <c r="M33" s="55">
        <v>0.22614559202121587</v>
      </c>
      <c r="N33" s="55">
        <v>0.22841071167741089</v>
      </c>
      <c r="O33" s="55">
        <v>0.22863129744321739</v>
      </c>
      <c r="P33" s="55">
        <v>0.24909715617582881</v>
      </c>
      <c r="Q33" s="55">
        <v>0.23174062791799149</v>
      </c>
      <c r="R33" s="55">
        <v>0.23474129694643772</v>
      </c>
      <c r="S33" s="55">
        <v>0.21395270879111136</v>
      </c>
      <c r="T33" s="55">
        <v>0.20010711308111165</v>
      </c>
      <c r="U33" s="55">
        <v>0.21682601937152704</v>
      </c>
      <c r="V33" s="55">
        <v>0.22144472264299767</v>
      </c>
      <c r="W33" s="55">
        <v>0.21107799930155555</v>
      </c>
      <c r="X33" s="55">
        <v>0.21252809502828343</v>
      </c>
      <c r="Y33" s="55">
        <v>0.23235741981686145</v>
      </c>
      <c r="Z33" s="280">
        <v>0.21912224490390012</v>
      </c>
      <c r="AA33" s="39"/>
    </row>
    <row r="34" spans="3:29" s="35" customFormat="1">
      <c r="C34" s="52"/>
      <c r="D34" s="10" t="s">
        <v>128</v>
      </c>
      <c r="E34" s="55">
        <v>0.22372325985523717</v>
      </c>
      <c r="F34" s="56">
        <v>0.22441025577276558</v>
      </c>
      <c r="G34" s="55">
        <v>0.21272505950375753</v>
      </c>
      <c r="H34" s="55">
        <v>0.21689490517434939</v>
      </c>
      <c r="I34" s="55">
        <v>0.20678205179345394</v>
      </c>
      <c r="J34" s="55">
        <v>0.20853820816687441</v>
      </c>
      <c r="K34" s="55">
        <v>0.20597989234155209</v>
      </c>
      <c r="L34" s="55">
        <v>0.21291422857024903</v>
      </c>
      <c r="M34" s="55">
        <v>0.24187129546893499</v>
      </c>
      <c r="N34" s="55">
        <v>0.23925742890440954</v>
      </c>
      <c r="O34" s="55">
        <v>0.23123057953491513</v>
      </c>
      <c r="P34" s="55">
        <v>0.1874642517799591</v>
      </c>
      <c r="Q34" s="55">
        <v>0.23722685656421966</v>
      </c>
      <c r="R34" s="55">
        <v>0.23586774452026774</v>
      </c>
      <c r="S34" s="55">
        <v>0.20692634308406344</v>
      </c>
      <c r="T34" s="55">
        <v>0.25498877706544859</v>
      </c>
      <c r="U34" s="55">
        <v>0.23121833457833066</v>
      </c>
      <c r="V34" s="55">
        <v>0.21454332895683725</v>
      </c>
      <c r="W34" s="55">
        <v>0.23664767126435732</v>
      </c>
      <c r="X34" s="55">
        <v>0.23857460283737</v>
      </c>
      <c r="Y34" s="55">
        <v>0.1691077341529901</v>
      </c>
      <c r="Z34" s="266">
        <v>0.18707807367676005</v>
      </c>
      <c r="AA34" s="39"/>
      <c r="AB34" s="39"/>
      <c r="AC34" s="39"/>
    </row>
    <row r="35" spans="3:29" s="35" customFormat="1">
      <c r="C35" s="52"/>
      <c r="D35" s="10" t="s">
        <v>149</v>
      </c>
      <c r="E35" s="55">
        <v>6.3796747148655394E-2</v>
      </c>
      <c r="F35" s="55">
        <v>6.4082908658097792E-2</v>
      </c>
      <c r="G35" s="55">
        <v>6.6007721869076122E-2</v>
      </c>
      <c r="H35" s="55">
        <v>6.3715676298768287E-2</v>
      </c>
      <c r="I35" s="55">
        <v>6.6822239690059307E-2</v>
      </c>
      <c r="J35" s="55">
        <v>6.3347080088724778E-2</v>
      </c>
      <c r="K35" s="55">
        <v>6.7230299309441605E-2</v>
      </c>
      <c r="L35" s="55">
        <v>6.3117312303497305E-2</v>
      </c>
      <c r="M35" s="55">
        <v>5.0676188752881796E-2</v>
      </c>
      <c r="N35" s="55">
        <v>5.263347897699934E-2</v>
      </c>
      <c r="O35" s="55">
        <v>5.3854038569835165E-2</v>
      </c>
      <c r="P35" s="55">
        <v>5.6397244331130185E-2</v>
      </c>
      <c r="Q35" s="55">
        <v>5.1659924790021142E-2</v>
      </c>
      <c r="R35" s="55">
        <v>5.368834772142602E-2</v>
      </c>
      <c r="S35" s="55">
        <v>0.11599957292594974</v>
      </c>
      <c r="T35" s="55">
        <v>0.14507833258836089</v>
      </c>
      <c r="U35" s="55">
        <v>0.14464196758254144</v>
      </c>
      <c r="V35" s="55">
        <v>0.15742701804641313</v>
      </c>
      <c r="W35" s="55">
        <v>0.14575284342771608</v>
      </c>
      <c r="X35" s="55">
        <v>0.1512607864744365</v>
      </c>
      <c r="Y35" s="55">
        <v>0.18419560803100182</v>
      </c>
      <c r="Z35" s="266">
        <v>0.17556392370441776</v>
      </c>
    </row>
    <row r="36" spans="3:29" s="35" customFormat="1">
      <c r="D36" s="10" t="s">
        <v>152</v>
      </c>
      <c r="E36" s="55">
        <v>0.14028063313983774</v>
      </c>
      <c r="F36" s="55">
        <v>0.13284432889108172</v>
      </c>
      <c r="G36" s="55">
        <v>0.13724042581281362</v>
      </c>
      <c r="H36" s="55">
        <v>0.13001951171053858</v>
      </c>
      <c r="I36" s="55">
        <v>0.12204942821584212</v>
      </c>
      <c r="J36" s="55">
        <v>0.13483219315144296</v>
      </c>
      <c r="K36" s="55">
        <v>0.13267751180614956</v>
      </c>
      <c r="L36" s="55">
        <v>0.14029834200730643</v>
      </c>
      <c r="M36" s="55">
        <v>0.18873459750151897</v>
      </c>
      <c r="N36" s="55">
        <v>0.18026991963762035</v>
      </c>
      <c r="O36" s="55">
        <v>0.18390338622850205</v>
      </c>
      <c r="P36" s="55">
        <v>0.18819216791533985</v>
      </c>
      <c r="Q36" s="55">
        <v>0.19137480928169939</v>
      </c>
      <c r="R36" s="55">
        <v>0.1787607087300308</v>
      </c>
      <c r="S36" s="55">
        <v>0.16303658983296707</v>
      </c>
      <c r="T36" s="55">
        <v>0.17031185441221533</v>
      </c>
      <c r="U36" s="55">
        <v>0.16041541225790024</v>
      </c>
      <c r="V36" s="55">
        <v>0.12999869958745183</v>
      </c>
      <c r="W36" s="55">
        <v>0.1541349305594347</v>
      </c>
      <c r="X36" s="55">
        <v>0.14634535809931123</v>
      </c>
      <c r="Y36" s="55">
        <v>0.15327777752703414</v>
      </c>
      <c r="Z36" s="266">
        <v>0.14509341360857272</v>
      </c>
    </row>
    <row r="37" spans="3:29" s="35" customFormat="1">
      <c r="D37" s="10" t="s">
        <v>153</v>
      </c>
      <c r="E37" s="55">
        <v>9.8951571583487288E-2</v>
      </c>
      <c r="F37" s="55">
        <v>0.10006553127620071</v>
      </c>
      <c r="G37" s="55">
        <v>0.10116494706416436</v>
      </c>
      <c r="H37" s="55">
        <v>0.10059175448746335</v>
      </c>
      <c r="I37" s="55">
        <v>0.10364424409684357</v>
      </c>
      <c r="J37" s="55">
        <v>0.10117246535080283</v>
      </c>
      <c r="K37" s="55">
        <v>0.10294685161543284</v>
      </c>
      <c r="L37" s="55">
        <v>9.964708140851497E-2</v>
      </c>
      <c r="M37" s="55">
        <v>8.5795334979373417E-2</v>
      </c>
      <c r="N37" s="55">
        <v>8.7814235413798777E-2</v>
      </c>
      <c r="O37" s="55">
        <v>8.8834656256516403E-2</v>
      </c>
      <c r="P37" s="55">
        <v>9.4964973267650146E-2</v>
      </c>
      <c r="Q37" s="55">
        <v>8.7701994962501875E-2</v>
      </c>
      <c r="R37" s="55">
        <v>8.9925007105553637E-2</v>
      </c>
      <c r="S37" s="55">
        <v>8.697690797731393E-2</v>
      </c>
      <c r="T37" s="55">
        <v>6.9862349485501768E-2</v>
      </c>
      <c r="U37" s="55">
        <v>7.7344484397629851E-2</v>
      </c>
      <c r="V37" s="55">
        <v>8.2764181162889069E-2</v>
      </c>
      <c r="W37" s="55">
        <v>7.6133075944676581E-2</v>
      </c>
      <c r="X37" s="55">
        <v>7.7903829349862203E-2</v>
      </c>
      <c r="Y37" s="55">
        <v>8.4946809058007125E-2</v>
      </c>
      <c r="Z37" s="266">
        <v>8.2683595379713301E-2</v>
      </c>
    </row>
    <row r="38" spans="3:29" s="35" customFormat="1">
      <c r="D38" s="10" t="s">
        <v>154</v>
      </c>
      <c r="E38" s="55">
        <v>9.8951571583487288E-2</v>
      </c>
      <c r="F38" s="55">
        <v>0.10006553127620071</v>
      </c>
      <c r="G38" s="55">
        <v>0.10116494706416436</v>
      </c>
      <c r="H38" s="55">
        <v>0.10059175448746335</v>
      </c>
      <c r="I38" s="55">
        <v>0.10364424409684357</v>
      </c>
      <c r="J38" s="55">
        <v>0.10117246535080283</v>
      </c>
      <c r="K38" s="55">
        <v>0.10294685161543284</v>
      </c>
      <c r="L38" s="55">
        <v>9.964708140851497E-2</v>
      </c>
      <c r="M38" s="55">
        <v>8.5795334979373417E-2</v>
      </c>
      <c r="N38" s="55">
        <v>8.7814235413798777E-2</v>
      </c>
      <c r="O38" s="55">
        <v>8.8834656256516403E-2</v>
      </c>
      <c r="P38" s="55">
        <v>9.4964973267650146E-2</v>
      </c>
      <c r="Q38" s="55">
        <v>8.7701994962501875E-2</v>
      </c>
      <c r="R38" s="55">
        <v>8.9925007105553637E-2</v>
      </c>
      <c r="S38" s="55">
        <v>8.697690797731393E-2</v>
      </c>
      <c r="T38" s="55">
        <v>6.9862349485501768E-2</v>
      </c>
      <c r="U38" s="55">
        <v>7.7344484397629851E-2</v>
      </c>
      <c r="V38" s="55">
        <v>8.2764181162889069E-2</v>
      </c>
      <c r="W38" s="55">
        <v>7.6133075944676581E-2</v>
      </c>
      <c r="X38" s="55">
        <v>7.7903829349862203E-2</v>
      </c>
      <c r="Y38" s="55">
        <v>8.4946809058007125E-2</v>
      </c>
      <c r="Z38" s="266">
        <v>8.2683595379713301E-2</v>
      </c>
    </row>
    <row r="39" spans="3:29" s="35" customFormat="1">
      <c r="D39" s="10" t="s">
        <v>155</v>
      </c>
      <c r="E39" s="55">
        <v>6.3796747148655394E-2</v>
      </c>
      <c r="F39" s="55">
        <v>6.4082908658097792E-2</v>
      </c>
      <c r="G39" s="55">
        <v>6.6007721869076122E-2</v>
      </c>
      <c r="H39" s="55">
        <v>6.3715676298768287E-2</v>
      </c>
      <c r="I39" s="55">
        <v>6.6822239690059307E-2</v>
      </c>
      <c r="J39" s="55">
        <v>6.3347080088724778E-2</v>
      </c>
      <c r="K39" s="55">
        <v>6.7230299309441605E-2</v>
      </c>
      <c r="L39" s="55">
        <v>6.3117312303497305E-2</v>
      </c>
      <c r="M39" s="55">
        <v>5.0676188752881796E-2</v>
      </c>
      <c r="N39" s="55">
        <v>5.263347897699934E-2</v>
      </c>
      <c r="O39" s="55">
        <v>5.3854038569835165E-2</v>
      </c>
      <c r="P39" s="55">
        <v>5.6397244331130185E-2</v>
      </c>
      <c r="Q39" s="55">
        <v>5.1659924790021142E-2</v>
      </c>
      <c r="R39" s="55">
        <v>5.368834772142602E-2</v>
      </c>
      <c r="S39" s="55">
        <v>5.520438536144024E-2</v>
      </c>
      <c r="T39" s="55">
        <v>3.7271850583990032E-2</v>
      </c>
      <c r="U39" s="55">
        <v>4.2442714170138042E-2</v>
      </c>
      <c r="V39" s="55">
        <v>4.8062839550404662E-2</v>
      </c>
      <c r="W39" s="55">
        <v>4.236647946113712E-2</v>
      </c>
      <c r="X39" s="55">
        <v>4.4217469441130357E-2</v>
      </c>
      <c r="Y39" s="55">
        <v>4.8060985663802361E-2</v>
      </c>
      <c r="Z39" s="266">
        <v>4.854323123234703E-2</v>
      </c>
    </row>
    <row r="40" spans="3:29" s="35" customFormat="1">
      <c r="D40" s="10" t="s">
        <v>156</v>
      </c>
      <c r="E40" s="55">
        <v>2.856362575721377E-2</v>
      </c>
      <c r="F40" s="55">
        <v>2.802525189836606E-2</v>
      </c>
      <c r="G40" s="55">
        <v>3.0762928428098284E-2</v>
      </c>
      <c r="H40" s="55">
        <v>2.67709245901201E-2</v>
      </c>
      <c r="I40" s="55">
        <v>2.9918225177189436E-2</v>
      </c>
      <c r="J40" s="55">
        <v>2.5459688871821217E-2</v>
      </c>
      <c r="K40" s="55">
        <v>3.1424061503012156E-2</v>
      </c>
      <c r="L40" s="55">
        <v>2.6519514602415837E-2</v>
      </c>
      <c r="M40" s="55">
        <v>1.5533648477478311E-2</v>
      </c>
      <c r="N40" s="55">
        <v>1.7421441790231491E-2</v>
      </c>
      <c r="O40" s="55">
        <v>1.8835935426463987E-2</v>
      </c>
      <c r="P40" s="55">
        <v>1.7800696495915789E-2</v>
      </c>
      <c r="Q40" s="55">
        <v>1.5595307185465031E-2</v>
      </c>
      <c r="R40" s="55">
        <v>1.7421672684360293E-2</v>
      </c>
      <c r="S40" s="55">
        <v>2.3371405177248356E-2</v>
      </c>
      <c r="T40" s="55">
        <v>4.7006071817771427E-3</v>
      </c>
      <c r="U40" s="55">
        <v>7.5509512274054358E-3</v>
      </c>
      <c r="V40" s="55">
        <v>1.3346824471257575E-2</v>
      </c>
      <c r="W40" s="55">
        <v>8.6040882037031301E-3</v>
      </c>
      <c r="X40" s="55">
        <v>1.052710942594379E-2</v>
      </c>
      <c r="Y40" s="55">
        <v>1.1172277860511403E-2</v>
      </c>
      <c r="Z40" s="266">
        <v>1.4383150932126797E-2</v>
      </c>
    </row>
    <row r="41" spans="3:29" s="35" customFormat="1">
      <c r="D41" s="10" t="s">
        <v>157</v>
      </c>
      <c r="E41" s="55">
        <v>1.9424466826332299E-2</v>
      </c>
      <c r="F41" s="55">
        <v>2.1507038763573402E-2</v>
      </c>
      <c r="G41" s="57">
        <v>2.2876971936978897E-2</v>
      </c>
      <c r="H41" s="55">
        <v>2.3438211192654858E-2</v>
      </c>
      <c r="I41" s="55">
        <v>2.2229715391789102E-2</v>
      </c>
      <c r="J41" s="55">
        <v>2.4883762789645766E-2</v>
      </c>
      <c r="K41" s="55">
        <v>2.2082811457003599E-2</v>
      </c>
      <c r="L41" s="55">
        <v>2.5736569481338505E-2</v>
      </c>
      <c r="M41" s="55">
        <v>2.2998621552224974E-2</v>
      </c>
      <c r="N41" s="55">
        <v>2.2057872154416899E-2</v>
      </c>
      <c r="O41" s="55">
        <v>1.9326252809262808E-2</v>
      </c>
      <c r="P41" s="55">
        <v>2.2170118101136081E-2</v>
      </c>
      <c r="Q41" s="55">
        <v>1.14710175393626E-2</v>
      </c>
      <c r="R41" s="55">
        <v>1.1532948950324569E-2</v>
      </c>
      <c r="S41" s="55">
        <v>1.0224516881140403E-2</v>
      </c>
      <c r="T41" s="55">
        <v>1.0487744716147128E-2</v>
      </c>
      <c r="U41" s="55">
        <v>1.1231520492942786E-2</v>
      </c>
      <c r="V41" s="55">
        <v>1.1055351595168171E-2</v>
      </c>
      <c r="W41" s="55">
        <v>1.0629995210995497E-2</v>
      </c>
      <c r="X41" s="55">
        <v>1.0489106079332832E-2</v>
      </c>
      <c r="Y41" s="55">
        <v>1.1490916994576316E-2</v>
      </c>
      <c r="Z41" s="266">
        <v>7.8113994822748651E-3</v>
      </c>
    </row>
    <row r="42" spans="3:29" s="35" customFormat="1">
      <c r="D42" s="10" t="s">
        <v>158</v>
      </c>
      <c r="E42" s="55">
        <v>1.1708757734669083E-2</v>
      </c>
      <c r="F42" s="55">
        <v>1.4361632117486554E-2</v>
      </c>
      <c r="G42" s="57">
        <v>1.2413094528021138E-2</v>
      </c>
      <c r="H42" s="55">
        <v>1.6894969451833174E-2</v>
      </c>
      <c r="I42" s="55">
        <v>1.4383742471661841E-2</v>
      </c>
      <c r="J42" s="55">
        <v>1.3713224811919772E-2</v>
      </c>
      <c r="K42" s="55">
        <v>9.9233240890348236E-3</v>
      </c>
      <c r="L42" s="55">
        <v>1.1131946731927436E-2</v>
      </c>
      <c r="M42" s="55">
        <v>1.292234070977334E-2</v>
      </c>
      <c r="N42" s="55">
        <v>1.3245920182068624E-2</v>
      </c>
      <c r="O42" s="55">
        <v>1.3170565864029248E-2</v>
      </c>
      <c r="P42" s="55">
        <v>1.4521150504951385E-2</v>
      </c>
      <c r="Q42" s="55">
        <v>1.3570213749065956E-2</v>
      </c>
      <c r="R42" s="55">
        <v>1.3643478608233964E-2</v>
      </c>
      <c r="S42" s="55">
        <v>1.1566879899932814E-2</v>
      </c>
      <c r="T42" s="55">
        <v>1.805833767070596E-2</v>
      </c>
      <c r="U42" s="55">
        <v>1.3423629233238664E-2</v>
      </c>
      <c r="V42" s="55">
        <v>1.32529382385614E-2</v>
      </c>
      <c r="W42" s="55">
        <v>1.4053843704120597E-2</v>
      </c>
      <c r="X42" s="55">
        <v>1.5681342568129277E-2</v>
      </c>
      <c r="Y42" s="55">
        <v>1.2252625012277972E-2</v>
      </c>
      <c r="Z42" s="266">
        <v>1.2214575546814302E-2</v>
      </c>
    </row>
    <row r="43" spans="3:29" s="35" customFormat="1">
      <c r="D43" s="10" t="s">
        <v>159</v>
      </c>
      <c r="E43" s="55">
        <v>5.7017289598772754E-3</v>
      </c>
      <c r="F43" s="55">
        <v>3.2523956383678628E-3</v>
      </c>
      <c r="G43" s="57">
        <v>4.6484660355952997E-3</v>
      </c>
      <c r="H43" s="55">
        <v>4.7596428394036444E-3</v>
      </c>
      <c r="I43" s="55">
        <v>5.7943854754899807E-3</v>
      </c>
      <c r="J43" s="55">
        <v>5.1765931299214705E-3</v>
      </c>
      <c r="K43" s="55">
        <v>5.1271987613223892E-3</v>
      </c>
      <c r="L43" s="55">
        <v>5.3359369419172286E-3</v>
      </c>
      <c r="M43" s="55">
        <v>7.5493839000607592E-3</v>
      </c>
      <c r="N43" s="55">
        <v>7.2443874537602704E-3</v>
      </c>
      <c r="O43" s="55">
        <v>7.4111963432204712E-3</v>
      </c>
      <c r="P43" s="55">
        <v>7.1027366600305685E-3</v>
      </c>
      <c r="Q43" s="55">
        <v>7.5390076383699753E-3</v>
      </c>
      <c r="R43" s="55">
        <v>8.1191960610284952E-3</v>
      </c>
      <c r="S43" s="55">
        <v>7.4116633782962335E-3</v>
      </c>
      <c r="T43" s="55">
        <v>4.9246801275821296E-3</v>
      </c>
      <c r="U43" s="55">
        <v>4.7060070865430279E-3</v>
      </c>
      <c r="V43" s="55">
        <v>7.2427846913008867E-3</v>
      </c>
      <c r="W43" s="55">
        <v>6.8563469110920951E-3</v>
      </c>
      <c r="X43" s="55">
        <v>7.2305447297956E-3</v>
      </c>
      <c r="Y43" s="55">
        <v>5.0010511628700649E-3</v>
      </c>
      <c r="Z43" s="266">
        <v>7.0182221545480004E-3</v>
      </c>
    </row>
    <row r="44" spans="3:29" s="35" customFormat="1">
      <c r="D44" s="10" t="s">
        <v>127</v>
      </c>
      <c r="E44" s="55">
        <v>5.656477142735393E-3</v>
      </c>
      <c r="F44" s="55">
        <v>3.43562919545901E-3</v>
      </c>
      <c r="G44" s="57">
        <v>3.3203328825680708E-3</v>
      </c>
      <c r="H44" s="55">
        <v>4.6435539896620918E-3</v>
      </c>
      <c r="I44" s="55">
        <v>7.1096754300490565E-3</v>
      </c>
      <c r="J44" s="55">
        <v>6.0192943371179886E-3</v>
      </c>
      <c r="K44" s="55">
        <v>6.7463141596347228E-3</v>
      </c>
      <c r="L44" s="55">
        <v>6.8999184593757264E-3</v>
      </c>
      <c r="M44" s="55">
        <v>1.1301472904282572E-2</v>
      </c>
      <c r="N44" s="55">
        <v>1.1196889418485735E-2</v>
      </c>
      <c r="O44" s="55">
        <v>1.2113396697685764E-2</v>
      </c>
      <c r="P44" s="55">
        <v>1.0927287169277797E-2</v>
      </c>
      <c r="Q44" s="55">
        <v>1.2758320618779958E-2</v>
      </c>
      <c r="R44" s="55">
        <v>1.2686243845357024E-2</v>
      </c>
      <c r="S44" s="55">
        <v>1.2002693730034385E-2</v>
      </c>
      <c r="T44" s="55">
        <v>7.1818251860572722E-3</v>
      </c>
      <c r="U44" s="55">
        <v>6.7389122957656721E-3</v>
      </c>
      <c r="V44" s="55">
        <v>1.2016686516487143E-2</v>
      </c>
      <c r="W44" s="55">
        <v>1.1692994732095046E-2</v>
      </c>
      <c r="X44" s="55">
        <v>1.1924436585869804E-2</v>
      </c>
      <c r="Y44" s="55">
        <v>8.2176897042465849E-3</v>
      </c>
      <c r="Z44" s="266">
        <v>7.0182221545480004E-3</v>
      </c>
    </row>
    <row r="45" spans="3:29" s="35" customFormat="1">
      <c r="D45" s="10" t="s">
        <v>160</v>
      </c>
      <c r="E45" s="55">
        <v>0</v>
      </c>
      <c r="F45" s="55">
        <v>0</v>
      </c>
      <c r="G45" s="57">
        <v>0</v>
      </c>
      <c r="H45" s="55">
        <v>0</v>
      </c>
      <c r="I45" s="55">
        <v>0</v>
      </c>
      <c r="J45" s="55">
        <v>0</v>
      </c>
      <c r="K45" s="55">
        <v>0</v>
      </c>
      <c r="L45" s="55">
        <v>0</v>
      </c>
      <c r="M45" s="55">
        <v>0</v>
      </c>
      <c r="N45" s="55">
        <v>0</v>
      </c>
      <c r="O45" s="55">
        <v>0</v>
      </c>
      <c r="P45" s="55">
        <v>0</v>
      </c>
      <c r="Q45" s="55">
        <v>0</v>
      </c>
      <c r="R45" s="55">
        <v>0</v>
      </c>
      <c r="S45" s="55">
        <v>4.8503257446574589E-3</v>
      </c>
      <c r="T45" s="55">
        <v>5.4727158916769185E-3</v>
      </c>
      <c r="U45" s="55">
        <v>4.6716785057323729E-3</v>
      </c>
      <c r="V45" s="55">
        <v>4.6448506959519313E-3</v>
      </c>
      <c r="W45" s="55">
        <v>4.5197330099787875E-3</v>
      </c>
      <c r="X45" s="55">
        <v>4.5089931684332424E-3</v>
      </c>
      <c r="Y45" s="55">
        <v>4.9372483743306749E-3</v>
      </c>
      <c r="Z45" s="266">
        <v>1.1822426294031855E-2</v>
      </c>
    </row>
    <row r="46" spans="3:29" s="35" customFormat="1">
      <c r="D46" s="10" t="s">
        <v>161</v>
      </c>
      <c r="E46" s="55">
        <v>0</v>
      </c>
      <c r="F46" s="55">
        <v>0</v>
      </c>
      <c r="G46" s="55">
        <v>0</v>
      </c>
      <c r="H46" s="55">
        <v>0</v>
      </c>
      <c r="I46" s="55">
        <v>0</v>
      </c>
      <c r="J46" s="55">
        <v>0</v>
      </c>
      <c r="K46" s="55">
        <v>0</v>
      </c>
      <c r="L46" s="55">
        <v>0</v>
      </c>
      <c r="M46" s="55">
        <v>0</v>
      </c>
      <c r="N46" s="55">
        <v>0</v>
      </c>
      <c r="O46" s="55">
        <v>0</v>
      </c>
      <c r="P46" s="55">
        <v>0</v>
      </c>
      <c r="Q46" s="55">
        <v>0</v>
      </c>
      <c r="R46" s="55">
        <v>0</v>
      </c>
      <c r="S46" s="55">
        <v>1.4990992385307319E-3</v>
      </c>
      <c r="T46" s="55">
        <v>1.6914625239231843E-3</v>
      </c>
      <c r="U46" s="55">
        <v>1.4438844026749746E-3</v>
      </c>
      <c r="V46" s="55">
        <v>1.4355926813905628E-3</v>
      </c>
      <c r="W46" s="55">
        <v>1.396922324461306E-3</v>
      </c>
      <c r="X46" s="55">
        <v>1.3936029415723111E-3</v>
      </c>
      <c r="Y46" s="55">
        <v>1.5259645780592646E-3</v>
      </c>
      <c r="Z46" s="266">
        <v>0</v>
      </c>
    </row>
    <row r="47" spans="3:29" s="35" customFormat="1">
      <c r="D47" s="12" t="s">
        <v>150</v>
      </c>
      <c r="E47" s="281">
        <f>SUM(E40:E46)</f>
        <v>7.1055056420827822E-2</v>
      </c>
      <c r="F47" s="281">
        <f t="shared" ref="F47:Y47" si="0">SUM(F40:F46)</f>
        <v>7.0581947613252885E-2</v>
      </c>
      <c r="G47" s="281">
        <f t="shared" si="0"/>
        <v>7.4021793811261685E-2</v>
      </c>
      <c r="H47" s="281">
        <f t="shared" si="0"/>
        <v>7.6507302063673871E-2</v>
      </c>
      <c r="I47" s="281">
        <f t="shared" si="0"/>
        <v>7.9435743946179416E-2</v>
      </c>
      <c r="J47" s="281">
        <f t="shared" si="0"/>
        <v>7.5252563940426218E-2</v>
      </c>
      <c r="K47" s="281">
        <f t="shared" si="0"/>
        <v>7.5303709970007696E-2</v>
      </c>
      <c r="L47" s="281">
        <f t="shared" si="0"/>
        <v>7.5623886216974731E-2</v>
      </c>
      <c r="M47" s="281">
        <f t="shared" si="0"/>
        <v>7.0305467543819972E-2</v>
      </c>
      <c r="N47" s="281">
        <f t="shared" si="0"/>
        <v>7.1166510998963026E-2</v>
      </c>
      <c r="O47" s="281">
        <f t="shared" si="0"/>
        <v>7.0857347140662288E-2</v>
      </c>
      <c r="P47" s="281">
        <f t="shared" si="0"/>
        <v>7.2521988931311621E-2</v>
      </c>
      <c r="Q47" s="281">
        <f t="shared" si="0"/>
        <v>6.0933866731043521E-2</v>
      </c>
      <c r="R47" s="281">
        <f t="shared" si="0"/>
        <v>6.3403540149304341E-2</v>
      </c>
      <c r="S47" s="281">
        <f t="shared" si="0"/>
        <v>7.0926584049840383E-2</v>
      </c>
      <c r="T47" s="281">
        <f t="shared" si="0"/>
        <v>5.2517373297869735E-2</v>
      </c>
      <c r="U47" s="281">
        <f t="shared" si="0"/>
        <v>4.9766583244302935E-2</v>
      </c>
      <c r="V47" s="281">
        <f t="shared" si="0"/>
        <v>6.2995028890117669E-2</v>
      </c>
      <c r="W47" s="281">
        <f t="shared" si="0"/>
        <v>5.775392409644646E-2</v>
      </c>
      <c r="X47" s="281">
        <f t="shared" si="0"/>
        <v>6.1755135499076852E-2</v>
      </c>
      <c r="Y47" s="281">
        <f t="shared" si="0"/>
        <v>5.4597773686872283E-2</v>
      </c>
      <c r="Z47" s="282">
        <f>SUM(Z40:Z46)</f>
        <v>6.0267996564343826E-2</v>
      </c>
    </row>
    <row r="48" spans="3:29" s="35" customFormat="1"/>
    <row r="49" spans="3:5" s="35" customFormat="1"/>
    <row r="50" spans="3:5" s="35" customFormat="1"/>
    <row r="51" spans="3:5" s="35" customFormat="1">
      <c r="C51" s="52"/>
      <c r="D51" s="58"/>
      <c r="E51" s="55"/>
    </row>
    <row r="52" spans="3:5" s="35" customFormat="1">
      <c r="C52" s="52"/>
    </row>
    <row r="53" spans="3:5" s="35" customFormat="1">
      <c r="C53" s="52"/>
    </row>
    <row r="54" spans="3:5" s="35" customFormat="1">
      <c r="C54" s="52"/>
    </row>
    <row r="55" spans="3:5" s="35" customFormat="1">
      <c r="C55" s="52"/>
    </row>
    <row r="56" spans="3:5" s="35" customFormat="1">
      <c r="C56" s="52"/>
    </row>
    <row r="57" spans="3:5" s="35" customFormat="1">
      <c r="C57" s="52"/>
    </row>
    <row r="58" spans="3:5" s="35" customFormat="1">
      <c r="C58" s="52"/>
    </row>
    <row r="59" spans="3:5" s="35" customFormat="1">
      <c r="C59" s="52"/>
    </row>
    <row r="60" spans="3:5" s="35" customFormat="1">
      <c r="C60" s="52"/>
    </row>
    <row r="61" spans="3:5" s="35" customFormat="1">
      <c r="C61" s="52"/>
    </row>
    <row r="62" spans="3:5" s="35" customFormat="1">
      <c r="C62" s="52"/>
    </row>
    <row r="63" spans="3:5" s="35" customFormat="1">
      <c r="C63" s="52"/>
    </row>
    <row r="64" spans="3:5" s="35" customFormat="1">
      <c r="C64" s="52"/>
    </row>
    <row r="65" spans="3:3" s="35" customFormat="1">
      <c r="C65" s="52"/>
    </row>
    <row r="66" spans="3:3" s="35" customFormat="1">
      <c r="C66" s="52"/>
    </row>
    <row r="67" spans="3:3" s="35" customFormat="1">
      <c r="C67" s="52"/>
    </row>
    <row r="68" spans="3:3" s="35" customFormat="1">
      <c r="C68" s="52"/>
    </row>
    <row r="69" spans="3:3" s="35" customFormat="1">
      <c r="C69" s="52"/>
    </row>
    <row r="70" spans="3:3" s="35" customFormat="1">
      <c r="C70" s="52"/>
    </row>
    <row r="71" spans="3:3" s="35" customFormat="1">
      <c r="C71" s="52"/>
    </row>
    <row r="72" spans="3:3" s="35" customFormat="1">
      <c r="C72" s="52"/>
    </row>
    <row r="73" spans="3:3" s="35" customFormat="1">
      <c r="C73" s="52"/>
    </row>
    <row r="74" spans="3:3" s="35" customFormat="1">
      <c r="C74" s="52"/>
    </row>
    <row r="75" spans="3:3" s="35" customFormat="1">
      <c r="C75" s="52"/>
    </row>
    <row r="76" spans="3:3" s="35" customFormat="1">
      <c r="C76" s="52"/>
    </row>
    <row r="77" spans="3:3" s="35" customFormat="1">
      <c r="C77" s="52"/>
    </row>
    <row r="78" spans="3:3" s="35" customFormat="1">
      <c r="C78" s="52"/>
    </row>
    <row r="79" spans="3:3" s="35" customFormat="1">
      <c r="C79" s="52"/>
    </row>
    <row r="80" spans="3:3" s="35" customFormat="1">
      <c r="C80" s="52"/>
    </row>
    <row r="81" spans="3:3" s="35" customFormat="1">
      <c r="C81" s="52"/>
    </row>
    <row r="82" spans="3:3" s="35" customFormat="1">
      <c r="C82" s="52"/>
    </row>
    <row r="83" spans="3:3" s="35" customFormat="1">
      <c r="C83" s="52"/>
    </row>
    <row r="84" spans="3:3" s="35" customFormat="1">
      <c r="C84" s="52"/>
    </row>
    <row r="85" spans="3:3" s="35" customFormat="1">
      <c r="C85" s="52"/>
    </row>
    <row r="86" spans="3:3" s="35" customFormat="1">
      <c r="C86" s="52"/>
    </row>
    <row r="87" spans="3:3" s="35" customFormat="1">
      <c r="C87" s="52"/>
    </row>
    <row r="88" spans="3:3" s="35" customFormat="1">
      <c r="C88" s="52"/>
    </row>
    <row r="89" spans="3:3" s="35" customFormat="1">
      <c r="C89" s="52"/>
    </row>
    <row r="90" spans="3:3" s="35" customFormat="1">
      <c r="C90" s="52"/>
    </row>
    <row r="91" spans="3:3" s="35" customFormat="1">
      <c r="C91" s="52"/>
    </row>
    <row r="92" spans="3:3" s="35" customFormat="1">
      <c r="C92" s="52"/>
    </row>
    <row r="93" spans="3:3" s="35" customFormat="1">
      <c r="C93" s="52"/>
    </row>
    <row r="94" spans="3:3" s="35" customFormat="1">
      <c r="C94" s="52"/>
    </row>
    <row r="95" spans="3:3" s="35" customFormat="1">
      <c r="C95" s="52"/>
    </row>
    <row r="96" spans="3:3" s="35" customFormat="1">
      <c r="C96" s="52"/>
    </row>
    <row r="97" spans="3:3" s="35" customFormat="1">
      <c r="C97" s="52"/>
    </row>
    <row r="98" spans="3:3" s="35" customFormat="1">
      <c r="C98" s="52"/>
    </row>
    <row r="99" spans="3:3" s="35" customFormat="1">
      <c r="C99" s="52"/>
    </row>
    <row r="100" spans="3:3" s="35" customFormat="1">
      <c r="C100" s="52"/>
    </row>
    <row r="101" spans="3:3" s="35" customFormat="1">
      <c r="C101" s="52"/>
    </row>
    <row r="102" spans="3:3" s="35" customFormat="1">
      <c r="C102" s="52"/>
    </row>
    <row r="103" spans="3:3" s="35" customFormat="1">
      <c r="C103" s="52"/>
    </row>
    <row r="104" spans="3:3" s="35" customFormat="1">
      <c r="C104" s="52"/>
    </row>
    <row r="105" spans="3:3" s="35" customFormat="1">
      <c r="C105" s="52"/>
    </row>
    <row r="106" spans="3:3" s="35" customFormat="1">
      <c r="C106" s="52"/>
    </row>
    <row r="107" spans="3:3" s="35" customFormat="1">
      <c r="C107" s="52"/>
    </row>
    <row r="108" spans="3:3" s="35" customFormat="1">
      <c r="C108" s="52"/>
    </row>
    <row r="109" spans="3:3" s="35" customFormat="1">
      <c r="C109" s="52"/>
    </row>
    <row r="110" spans="3:3" s="35" customFormat="1">
      <c r="C110" s="52"/>
    </row>
    <row r="111" spans="3:3" s="35" customFormat="1">
      <c r="C111" s="52"/>
    </row>
    <row r="112" spans="3:3" s="35" customFormat="1">
      <c r="C112" s="52"/>
    </row>
    <row r="113" spans="3:3" s="35" customFormat="1">
      <c r="C113" s="52"/>
    </row>
    <row r="114" spans="3:3" s="35" customFormat="1">
      <c r="C114" s="52"/>
    </row>
    <row r="115" spans="3:3" s="35" customFormat="1">
      <c r="C115" s="52"/>
    </row>
    <row r="116" spans="3:3" s="35" customFormat="1">
      <c r="C116" s="52"/>
    </row>
    <row r="117" spans="3:3" s="35" customFormat="1">
      <c r="C117" s="52"/>
    </row>
    <row r="118" spans="3:3" s="35" customFormat="1">
      <c r="C118" s="52"/>
    </row>
    <row r="119" spans="3:3" s="35" customFormat="1">
      <c r="C119" s="52"/>
    </row>
    <row r="120" spans="3:3" s="35" customFormat="1" ht="12.75" customHeight="1">
      <c r="C120" s="52"/>
    </row>
    <row r="121" spans="3:3" s="35" customFormat="1" ht="12.75" customHeight="1">
      <c r="C121" s="52"/>
    </row>
    <row r="122" spans="3:3" s="35" customFormat="1" ht="12.75" hidden="1" customHeight="1">
      <c r="C122" s="52"/>
    </row>
    <row r="123" spans="3:3" s="35" customFormat="1" ht="12.75" hidden="1" customHeight="1">
      <c r="C123" s="52"/>
    </row>
    <row r="124" spans="3:3" s="35" customFormat="1">
      <c r="C124" s="52"/>
    </row>
    <row r="125" spans="3:3" s="35" customFormat="1">
      <c r="C125" s="52"/>
    </row>
    <row r="126" spans="3:3" s="35" customFormat="1">
      <c r="C126" s="52"/>
    </row>
    <row r="127" spans="3:3" s="35" customFormat="1">
      <c r="C127" s="52"/>
    </row>
    <row r="128" spans="3:3" s="35" customFormat="1">
      <c r="C128" s="52"/>
    </row>
    <row r="129" spans="3:3" s="35" customFormat="1">
      <c r="C129" s="52"/>
    </row>
    <row r="130" spans="3:3" s="35" customFormat="1">
      <c r="C130" s="52"/>
    </row>
    <row r="131" spans="3:3" s="35" customFormat="1">
      <c r="C131" s="52"/>
    </row>
    <row r="132" spans="3:3" s="35" customFormat="1">
      <c r="C132" s="52"/>
    </row>
    <row r="133" spans="3:3" s="35" customFormat="1">
      <c r="C133" s="52"/>
    </row>
    <row r="134" spans="3:3" s="35" customFormat="1">
      <c r="C134" s="52"/>
    </row>
    <row r="135" spans="3:3" s="35" customFormat="1">
      <c r="C135" s="52"/>
    </row>
    <row r="136" spans="3:3" s="35" customFormat="1">
      <c r="C136" s="52"/>
    </row>
    <row r="137" spans="3:3" s="35" customFormat="1">
      <c r="C137" s="52"/>
    </row>
    <row r="138" spans="3:3" s="35" customFormat="1">
      <c r="C138" s="52"/>
    </row>
    <row r="139" spans="3:3" s="35" customFormat="1">
      <c r="C139" s="52"/>
    </row>
    <row r="140" spans="3:3" s="35" customFormat="1">
      <c r="C140" s="52"/>
    </row>
    <row r="141" spans="3:3" s="35" customFormat="1">
      <c r="C141" s="52"/>
    </row>
    <row r="142" spans="3:3" s="35" customFormat="1">
      <c r="C142" s="52"/>
    </row>
    <row r="143" spans="3:3" s="35" customFormat="1">
      <c r="C143" s="52"/>
    </row>
    <row r="144" spans="3:3" s="35" customFormat="1">
      <c r="C144" s="52"/>
    </row>
    <row r="145" spans="3:3" s="35" customFormat="1">
      <c r="C145" s="52"/>
    </row>
    <row r="146" spans="3:3" s="35" customFormat="1">
      <c r="C146" s="52"/>
    </row>
    <row r="147" spans="3:3" s="35" customFormat="1">
      <c r="C147" s="52"/>
    </row>
    <row r="148" spans="3:3" s="35" customFormat="1">
      <c r="C148" s="52"/>
    </row>
    <row r="149" spans="3:3" s="35" customFormat="1">
      <c r="C149" s="52"/>
    </row>
    <row r="150" spans="3:3" s="35" customFormat="1">
      <c r="C150" s="52"/>
    </row>
    <row r="151" spans="3:3" s="35" customFormat="1">
      <c r="C151" s="52"/>
    </row>
    <row r="152" spans="3:3" s="35" customFormat="1">
      <c r="C152" s="52"/>
    </row>
    <row r="153" spans="3:3" s="35" customFormat="1">
      <c r="C153" s="52"/>
    </row>
    <row r="154" spans="3:3" s="35" customFormat="1">
      <c r="C154" s="52"/>
    </row>
    <row r="155" spans="3:3" s="35" customFormat="1">
      <c r="C155" s="52"/>
    </row>
    <row r="156" spans="3:3" s="35" customFormat="1">
      <c r="C156" s="52"/>
    </row>
    <row r="157" spans="3:3" s="35" customFormat="1">
      <c r="C157" s="52"/>
    </row>
    <row r="158" spans="3:3" s="35" customFormat="1">
      <c r="C158" s="52"/>
    </row>
    <row r="159" spans="3:3" s="35" customFormat="1">
      <c r="C159" s="52"/>
    </row>
    <row r="160" spans="3:3" s="35" customFormat="1">
      <c r="C160" s="52"/>
    </row>
    <row r="161" spans="3:3" s="35" customFormat="1">
      <c r="C161" s="52"/>
    </row>
    <row r="162" spans="3:3" s="35" customFormat="1">
      <c r="C162" s="52"/>
    </row>
    <row r="163" spans="3:3" s="35" customFormat="1">
      <c r="C163" s="52"/>
    </row>
    <row r="164" spans="3:3" s="35" customFormat="1">
      <c r="C164" s="52"/>
    </row>
    <row r="165" spans="3:3" s="35" customFormat="1">
      <c r="C165" s="52"/>
    </row>
    <row r="166" spans="3:3" s="35" customFormat="1">
      <c r="C166" s="52"/>
    </row>
    <row r="167" spans="3:3" s="35" customFormat="1">
      <c r="C167" s="52"/>
    </row>
    <row r="168" spans="3:3" s="35" customFormat="1">
      <c r="C168" s="52"/>
    </row>
    <row r="169" spans="3:3" s="35" customFormat="1">
      <c r="C169" s="52"/>
    </row>
    <row r="170" spans="3:3" s="35" customFormat="1">
      <c r="C170" s="52"/>
    </row>
    <row r="171" spans="3:3" s="35" customFormat="1">
      <c r="C171" s="52"/>
    </row>
    <row r="172" spans="3:3" s="35" customFormat="1">
      <c r="C172" s="52"/>
    </row>
    <row r="173" spans="3:3" s="35" customFormat="1">
      <c r="C173" s="52"/>
    </row>
    <row r="174" spans="3:3" s="35" customFormat="1">
      <c r="C174" s="52"/>
    </row>
    <row r="175" spans="3:3" s="35" customFormat="1">
      <c r="C175" s="52"/>
    </row>
    <row r="176" spans="3:3" s="35" customFormat="1">
      <c r="C176" s="52"/>
    </row>
    <row r="177" spans="3:3" s="35" customFormat="1">
      <c r="C177" s="52"/>
    </row>
    <row r="178" spans="3:3" s="35" customFormat="1">
      <c r="C178" s="52"/>
    </row>
    <row r="179" spans="3:3" s="35" customFormat="1">
      <c r="C179" s="52"/>
    </row>
    <row r="180" spans="3:3" s="35" customFormat="1">
      <c r="C180" s="52"/>
    </row>
    <row r="181" spans="3:3" s="35" customFormat="1">
      <c r="C181" s="52"/>
    </row>
    <row r="182" spans="3:3" s="35" customFormat="1">
      <c r="C182" s="52"/>
    </row>
    <row r="183" spans="3:3" s="35" customFormat="1">
      <c r="C183" s="52"/>
    </row>
    <row r="184" spans="3:3" s="35" customFormat="1">
      <c r="C184" s="52"/>
    </row>
    <row r="185" spans="3:3" s="35" customFormat="1">
      <c r="C185" s="52"/>
    </row>
    <row r="186" spans="3:3" s="35" customFormat="1">
      <c r="C186" s="52"/>
    </row>
    <row r="187" spans="3:3" s="35" customFormat="1">
      <c r="C187" s="52"/>
    </row>
    <row r="188" spans="3:3" s="35" customFormat="1">
      <c r="C188" s="52"/>
    </row>
    <row r="189" spans="3:3" s="35" customFormat="1">
      <c r="C189" s="52"/>
    </row>
    <row r="190" spans="3:3" s="35" customFormat="1">
      <c r="C190" s="52"/>
    </row>
    <row r="191" spans="3:3" s="35" customFormat="1">
      <c r="C191" s="52"/>
    </row>
    <row r="192" spans="3:3" s="35" customFormat="1">
      <c r="C192" s="52"/>
    </row>
    <row r="193" spans="3:3" s="35" customFormat="1">
      <c r="C193" s="52"/>
    </row>
    <row r="194" spans="3:3" s="35" customFormat="1">
      <c r="C194" s="52"/>
    </row>
    <row r="195" spans="3:3" s="35" customFormat="1">
      <c r="C195" s="52"/>
    </row>
    <row r="196" spans="3:3" s="35" customFormat="1">
      <c r="C196" s="52"/>
    </row>
    <row r="197" spans="3:3" s="35" customFormat="1">
      <c r="C197" s="52"/>
    </row>
    <row r="198" spans="3:3" s="35" customFormat="1">
      <c r="C198" s="52"/>
    </row>
    <row r="199" spans="3:3" s="35" customFormat="1">
      <c r="C199" s="52"/>
    </row>
    <row r="200" spans="3:3" s="35" customFormat="1">
      <c r="C200" s="52"/>
    </row>
    <row r="201" spans="3:3" s="35" customFormat="1">
      <c r="C201" s="52"/>
    </row>
    <row r="202" spans="3:3" s="35" customFormat="1">
      <c r="C202" s="52"/>
    </row>
    <row r="203" spans="3:3" s="35" customFormat="1">
      <c r="C203" s="52"/>
    </row>
    <row r="204" spans="3:3" s="35" customFormat="1">
      <c r="C204" s="52"/>
    </row>
    <row r="205" spans="3:3" s="35" customFormat="1">
      <c r="C205" s="52"/>
    </row>
    <row r="206" spans="3:3" s="35" customFormat="1">
      <c r="C206" s="52"/>
    </row>
    <row r="207" spans="3:3" s="35" customFormat="1">
      <c r="C207" s="52"/>
    </row>
    <row r="208" spans="3:3" s="35" customFormat="1">
      <c r="C208" s="52"/>
    </row>
    <row r="209" spans="3:3" s="35" customFormat="1">
      <c r="C209" s="52"/>
    </row>
    <row r="210" spans="3:3" s="35" customFormat="1">
      <c r="C210" s="52"/>
    </row>
    <row r="211" spans="3:3" s="35" customFormat="1">
      <c r="C211" s="52"/>
    </row>
    <row r="212" spans="3:3" s="35" customFormat="1">
      <c r="C212" s="52"/>
    </row>
    <row r="213" spans="3:3" s="35" customFormat="1">
      <c r="C213" s="52"/>
    </row>
    <row r="214" spans="3:3" s="35" customFormat="1">
      <c r="C214" s="52"/>
    </row>
    <row r="215" spans="3:3" s="35" customFormat="1">
      <c r="C215" s="52"/>
    </row>
    <row r="216" spans="3:3" s="35" customFormat="1">
      <c r="C216" s="52"/>
    </row>
    <row r="217" spans="3:3" s="35" customFormat="1">
      <c r="C217" s="52"/>
    </row>
    <row r="218" spans="3:3" s="35" customFormat="1">
      <c r="C218" s="52"/>
    </row>
    <row r="219" spans="3:3" s="35" customFormat="1">
      <c r="C219" s="52"/>
    </row>
    <row r="220" spans="3:3" s="35" customFormat="1">
      <c r="C220" s="52"/>
    </row>
    <row r="221" spans="3:3" s="35" customFormat="1">
      <c r="C221" s="52"/>
    </row>
    <row r="222" spans="3:3" s="35" customFormat="1">
      <c r="C222" s="52"/>
    </row>
    <row r="223" spans="3:3" s="35" customFormat="1">
      <c r="C223" s="52"/>
    </row>
    <row r="224" spans="3:3" s="35" customFormat="1">
      <c r="C224" s="52"/>
    </row>
    <row r="225" spans="3:3" s="35" customFormat="1">
      <c r="C225" s="52"/>
    </row>
    <row r="226" spans="3:3" s="35" customFormat="1">
      <c r="C226" s="52"/>
    </row>
    <row r="227" spans="3:3" s="35" customFormat="1">
      <c r="C227" s="52"/>
    </row>
    <row r="228" spans="3:3" s="35" customFormat="1">
      <c r="C228" s="52"/>
    </row>
    <row r="229" spans="3:3" s="35" customFormat="1">
      <c r="C229" s="52"/>
    </row>
    <row r="230" spans="3:3" s="35" customFormat="1">
      <c r="C230" s="52"/>
    </row>
    <row r="231" spans="3:3" s="35" customFormat="1">
      <c r="C231" s="52"/>
    </row>
    <row r="232" spans="3:3" s="35" customFormat="1">
      <c r="C232" s="52"/>
    </row>
    <row r="233" spans="3:3" s="35" customFormat="1">
      <c r="C233" s="52"/>
    </row>
    <row r="234" spans="3:3" s="35" customFormat="1">
      <c r="C234" s="52"/>
    </row>
    <row r="235" spans="3:3" s="35" customFormat="1">
      <c r="C235" s="52"/>
    </row>
    <row r="236" spans="3:3" s="35" customFormat="1">
      <c r="C236" s="52"/>
    </row>
    <row r="237" spans="3:3" s="35" customFormat="1">
      <c r="C237" s="52"/>
    </row>
    <row r="238" spans="3:3" s="35" customFormat="1">
      <c r="C238" s="52"/>
    </row>
    <row r="239" spans="3:3" s="35" customFormat="1">
      <c r="C239" s="52"/>
    </row>
    <row r="240" spans="3:3" s="35" customFormat="1">
      <c r="C240" s="52"/>
    </row>
    <row r="241" spans="3:3" s="35" customFormat="1">
      <c r="C241" s="52"/>
    </row>
    <row r="242" spans="3:3" s="35" customFormat="1">
      <c r="C242" s="52"/>
    </row>
    <row r="243" spans="3:3" s="35" customFormat="1">
      <c r="C243" s="52"/>
    </row>
    <row r="244" spans="3:3" s="35" customFormat="1">
      <c r="C244" s="52"/>
    </row>
    <row r="245" spans="3:3" s="35" customFormat="1">
      <c r="C245" s="52"/>
    </row>
    <row r="246" spans="3:3" s="35" customFormat="1">
      <c r="C246" s="52"/>
    </row>
    <row r="247" spans="3:3" s="35" customFormat="1">
      <c r="C247" s="52"/>
    </row>
    <row r="248" spans="3:3" s="35" customFormat="1">
      <c r="C248" s="52"/>
    </row>
    <row r="249" spans="3:3" s="35" customFormat="1">
      <c r="C249" s="52"/>
    </row>
    <row r="250" spans="3:3" s="35" customFormat="1">
      <c r="C250" s="52"/>
    </row>
    <row r="251" spans="3:3" s="35" customFormat="1">
      <c r="C251" s="52"/>
    </row>
    <row r="252" spans="3:3" s="35" customFormat="1">
      <c r="C252" s="52"/>
    </row>
    <row r="253" spans="3:3" s="35" customFormat="1">
      <c r="C253" s="52"/>
    </row>
    <row r="254" spans="3:3" s="35" customFormat="1">
      <c r="C254" s="52"/>
    </row>
    <row r="255" spans="3:3" s="35" customFormat="1">
      <c r="C255" s="52"/>
    </row>
    <row r="256" spans="3:3" s="35" customFormat="1">
      <c r="C256" s="52"/>
    </row>
    <row r="257" spans="3:3" s="35" customFormat="1">
      <c r="C257" s="52"/>
    </row>
    <row r="258" spans="3:3" s="35" customFormat="1">
      <c r="C258" s="52"/>
    </row>
    <row r="259" spans="3:3" s="35" customFormat="1">
      <c r="C259" s="52"/>
    </row>
    <row r="260" spans="3:3" s="35" customFormat="1">
      <c r="C260" s="52"/>
    </row>
    <row r="261" spans="3:3" s="35" customFormat="1">
      <c r="C261" s="52"/>
    </row>
    <row r="262" spans="3:3" s="35" customFormat="1">
      <c r="C262" s="52"/>
    </row>
    <row r="263" spans="3:3" s="35" customFormat="1">
      <c r="C263" s="52"/>
    </row>
    <row r="264" spans="3:3" s="35" customFormat="1">
      <c r="C264" s="52"/>
    </row>
    <row r="265" spans="3:3" s="35" customFormat="1">
      <c r="C265" s="52"/>
    </row>
    <row r="266" spans="3:3" s="35" customFormat="1">
      <c r="C266" s="52"/>
    </row>
    <row r="267" spans="3:3" s="35" customFormat="1">
      <c r="C267" s="52"/>
    </row>
    <row r="268" spans="3:3" s="35" customFormat="1">
      <c r="C268" s="52"/>
    </row>
    <row r="269" spans="3:3" s="35" customFormat="1">
      <c r="C269" s="52"/>
    </row>
    <row r="270" spans="3:3" s="35" customFormat="1">
      <c r="C270" s="52"/>
    </row>
    <row r="271" spans="3:3" s="35" customFormat="1">
      <c r="C271" s="52"/>
    </row>
    <row r="272" spans="3:3" s="35" customFormat="1">
      <c r="C272" s="52"/>
    </row>
    <row r="273" spans="3:3" s="35" customFormat="1">
      <c r="C273" s="52"/>
    </row>
    <row r="274" spans="3:3" s="35" customFormat="1">
      <c r="C274" s="52"/>
    </row>
    <row r="275" spans="3:3" s="35" customFormat="1">
      <c r="C275" s="52"/>
    </row>
    <row r="276" spans="3:3" s="35" customFormat="1">
      <c r="C276" s="52"/>
    </row>
    <row r="277" spans="3:3" s="35" customFormat="1">
      <c r="C277" s="52"/>
    </row>
    <row r="278" spans="3:3" s="35" customFormat="1">
      <c r="C278" s="52"/>
    </row>
    <row r="279" spans="3:3" s="35" customFormat="1">
      <c r="C279" s="52"/>
    </row>
    <row r="280" spans="3:3" s="35" customFormat="1">
      <c r="C280" s="52"/>
    </row>
    <row r="281" spans="3:3" s="35" customFormat="1">
      <c r="C281" s="52"/>
    </row>
    <row r="282" spans="3:3" s="35" customFormat="1">
      <c r="C282" s="52"/>
    </row>
    <row r="283" spans="3:3" s="35" customFormat="1">
      <c r="C283" s="52"/>
    </row>
    <row r="284" spans="3:3" s="35" customFormat="1">
      <c r="C284" s="52"/>
    </row>
    <row r="285" spans="3:3" s="35" customFormat="1">
      <c r="C285" s="52"/>
    </row>
    <row r="286" spans="3:3" s="35" customFormat="1">
      <c r="C286" s="52"/>
    </row>
    <row r="287" spans="3:3" s="35" customFormat="1">
      <c r="C287" s="52"/>
    </row>
    <row r="288" spans="3:3" s="35" customFormat="1">
      <c r="C288" s="52"/>
    </row>
    <row r="289" spans="3:3" s="35" customFormat="1">
      <c r="C289" s="52"/>
    </row>
    <row r="290" spans="3:3" s="35" customFormat="1">
      <c r="C290" s="52"/>
    </row>
    <row r="291" spans="3:3" s="35" customFormat="1">
      <c r="C291" s="52"/>
    </row>
    <row r="292" spans="3:3" s="35" customFormat="1">
      <c r="C292" s="52"/>
    </row>
    <row r="293" spans="3:3" s="35" customFormat="1">
      <c r="C293" s="52"/>
    </row>
    <row r="294" spans="3:3" s="35" customFormat="1">
      <c r="C294" s="52"/>
    </row>
    <row r="295" spans="3:3" s="35" customFormat="1">
      <c r="C295" s="52"/>
    </row>
    <row r="296" spans="3:3" s="35" customFormat="1">
      <c r="C296" s="52"/>
    </row>
    <row r="297" spans="3:3" s="35" customFormat="1">
      <c r="C297" s="52"/>
    </row>
    <row r="298" spans="3:3" s="35" customFormat="1">
      <c r="C298" s="52"/>
    </row>
    <row r="299" spans="3:3" s="35" customFormat="1">
      <c r="C299" s="52"/>
    </row>
    <row r="300" spans="3:3" s="35" customFormat="1">
      <c r="C300" s="52"/>
    </row>
    <row r="301" spans="3:3" s="35" customFormat="1">
      <c r="C301" s="52"/>
    </row>
    <row r="302" spans="3:3" s="35" customFormat="1">
      <c r="C302" s="52"/>
    </row>
    <row r="303" spans="3:3" s="35" customFormat="1">
      <c r="C303" s="52"/>
    </row>
    <row r="304" spans="3:3" s="35" customFormat="1">
      <c r="C304" s="52"/>
    </row>
    <row r="305" spans="3:3" s="35" customFormat="1">
      <c r="C305" s="52"/>
    </row>
    <row r="306" spans="3:3" s="35" customFormat="1">
      <c r="C306" s="52"/>
    </row>
    <row r="307" spans="3:3" s="35" customFormat="1">
      <c r="C307" s="52"/>
    </row>
    <row r="308" spans="3:3" s="35" customFormat="1">
      <c r="C308" s="52"/>
    </row>
    <row r="309" spans="3:3" s="35" customFormat="1">
      <c r="C309" s="52"/>
    </row>
    <row r="310" spans="3:3" s="35" customFormat="1">
      <c r="C310" s="52"/>
    </row>
    <row r="311" spans="3:3" s="35" customFormat="1">
      <c r="C311" s="52"/>
    </row>
    <row r="312" spans="3:3" s="35" customFormat="1">
      <c r="C312" s="52"/>
    </row>
    <row r="313" spans="3:3" s="35" customFormat="1">
      <c r="C313" s="52"/>
    </row>
    <row r="314" spans="3:3" s="35" customFormat="1">
      <c r="C314" s="52"/>
    </row>
    <row r="315" spans="3:3" s="35" customFormat="1">
      <c r="C315" s="52"/>
    </row>
    <row r="316" spans="3:3" s="35" customFormat="1">
      <c r="C316" s="52"/>
    </row>
    <row r="317" spans="3:3" s="35" customFormat="1">
      <c r="C317" s="52"/>
    </row>
    <row r="318" spans="3:3" s="35" customFormat="1">
      <c r="C318" s="52"/>
    </row>
    <row r="319" spans="3:3" s="35" customFormat="1">
      <c r="C319" s="52"/>
    </row>
    <row r="320" spans="3:3" s="35" customFormat="1">
      <c r="C320" s="52"/>
    </row>
    <row r="321" spans="3:3" s="35" customFormat="1">
      <c r="C321" s="52"/>
    </row>
    <row r="322" spans="3:3" s="35" customFormat="1">
      <c r="C322" s="52"/>
    </row>
    <row r="323" spans="3:3" s="35" customFormat="1">
      <c r="C323" s="52"/>
    </row>
    <row r="324" spans="3:3" s="35" customFormat="1">
      <c r="C324" s="52"/>
    </row>
    <row r="325" spans="3:3" s="35" customFormat="1">
      <c r="C325" s="52"/>
    </row>
    <row r="326" spans="3:3" s="35" customFormat="1">
      <c r="C326" s="52"/>
    </row>
    <row r="327" spans="3:3" s="35" customFormat="1">
      <c r="C327" s="52"/>
    </row>
    <row r="328" spans="3:3" s="35" customFormat="1">
      <c r="C328" s="52"/>
    </row>
    <row r="329" spans="3:3" s="35" customFormat="1">
      <c r="C329" s="52"/>
    </row>
    <row r="330" spans="3:3" s="35" customFormat="1">
      <c r="C330" s="52"/>
    </row>
    <row r="331" spans="3:3" s="35" customFormat="1">
      <c r="C331" s="52"/>
    </row>
    <row r="332" spans="3:3" s="35" customFormat="1">
      <c r="C332" s="52"/>
    </row>
    <row r="333" spans="3:3" s="35" customFormat="1">
      <c r="C333" s="52"/>
    </row>
    <row r="334" spans="3:3" s="35" customFormat="1">
      <c r="C334" s="52"/>
    </row>
    <row r="335" spans="3:3" s="35" customFormat="1">
      <c r="C335" s="52"/>
    </row>
    <row r="336" spans="3:3" s="35" customFormat="1">
      <c r="C336" s="52"/>
    </row>
    <row r="337" spans="3:3" s="35" customFormat="1">
      <c r="C337" s="52"/>
    </row>
    <row r="338" spans="3:3" s="35" customFormat="1">
      <c r="C338" s="52"/>
    </row>
    <row r="339" spans="3:3" s="35" customFormat="1">
      <c r="C339" s="52"/>
    </row>
    <row r="340" spans="3:3" s="35" customFormat="1">
      <c r="C340" s="52"/>
    </row>
    <row r="341" spans="3:3" s="35" customFormat="1">
      <c r="C341" s="52"/>
    </row>
    <row r="342" spans="3:3" s="35" customFormat="1">
      <c r="C342" s="52"/>
    </row>
    <row r="343" spans="3:3" s="35" customFormat="1">
      <c r="C343" s="52"/>
    </row>
    <row r="344" spans="3:3" s="35" customFormat="1">
      <c r="C344" s="52"/>
    </row>
    <row r="345" spans="3:3" s="35" customFormat="1">
      <c r="C345" s="52"/>
    </row>
    <row r="346" spans="3:3" s="35" customFormat="1">
      <c r="C346" s="52"/>
    </row>
    <row r="347" spans="3:3" s="35" customFormat="1">
      <c r="C347" s="52"/>
    </row>
    <row r="348" spans="3:3" s="35" customFormat="1">
      <c r="C348" s="52"/>
    </row>
    <row r="349" spans="3:3" s="35" customFormat="1">
      <c r="C349" s="52"/>
    </row>
    <row r="350" spans="3:3" s="35" customFormat="1">
      <c r="C350" s="52"/>
    </row>
    <row r="351" spans="3:3" s="35" customFormat="1">
      <c r="C351" s="52"/>
    </row>
    <row r="352" spans="3:3" s="35" customFormat="1">
      <c r="C352" s="52"/>
    </row>
    <row r="353" spans="3:3" s="35" customFormat="1">
      <c r="C353" s="52"/>
    </row>
    <row r="354" spans="3:3" s="35" customFormat="1">
      <c r="C354" s="52"/>
    </row>
    <row r="355" spans="3:3" s="35" customFormat="1">
      <c r="C355" s="52"/>
    </row>
    <row r="356" spans="3:3" s="35" customFormat="1">
      <c r="C356" s="52"/>
    </row>
    <row r="357" spans="3:3" s="35" customFormat="1">
      <c r="C357" s="52"/>
    </row>
    <row r="358" spans="3:3" s="35" customFormat="1">
      <c r="C358" s="52"/>
    </row>
    <row r="359" spans="3:3" s="35" customFormat="1">
      <c r="C359" s="52"/>
    </row>
    <row r="360" spans="3:3" s="35" customFormat="1">
      <c r="C360" s="52"/>
    </row>
    <row r="361" spans="3:3" s="35" customFormat="1">
      <c r="C361" s="52"/>
    </row>
    <row r="362" spans="3:3" s="35" customFormat="1">
      <c r="C362" s="52"/>
    </row>
    <row r="363" spans="3:3" s="35" customFormat="1">
      <c r="C363" s="52"/>
    </row>
    <row r="364" spans="3:3" s="35" customFormat="1">
      <c r="C364" s="52"/>
    </row>
    <row r="365" spans="3:3" s="35" customFormat="1">
      <c r="C365" s="52"/>
    </row>
    <row r="366" spans="3:3" s="35" customFormat="1">
      <c r="C366" s="52"/>
    </row>
    <row r="367" spans="3:3" s="35" customFormat="1">
      <c r="C367" s="52"/>
    </row>
    <row r="368" spans="3:3" s="35" customFormat="1"/>
    <row r="369" s="35" customFormat="1"/>
    <row r="370" s="35" customFormat="1"/>
    <row r="371" s="35" customFormat="1"/>
    <row r="372" s="35" customFormat="1"/>
    <row r="373" s="35" customFormat="1"/>
    <row r="374" s="35" customFormat="1"/>
    <row r="375" s="35" customFormat="1"/>
    <row r="376" s="35" customFormat="1"/>
    <row r="377" s="35" customFormat="1"/>
    <row r="378" s="35" customFormat="1"/>
    <row r="379" s="35" customFormat="1"/>
    <row r="380" s="35" customFormat="1"/>
    <row r="381" s="35" customFormat="1"/>
    <row r="382" s="35" customFormat="1"/>
    <row r="383" s="35" customFormat="1"/>
    <row r="384" s="35" customFormat="1"/>
    <row r="385" s="35" customFormat="1"/>
    <row r="386" s="35" customFormat="1"/>
    <row r="387" s="35" customFormat="1"/>
    <row r="388" s="35" customFormat="1"/>
    <row r="389" s="35" customFormat="1"/>
    <row r="390" s="35" customFormat="1"/>
    <row r="391" s="35" customFormat="1"/>
    <row r="392" s="35" customFormat="1"/>
    <row r="393" s="35" customFormat="1"/>
    <row r="394" s="35" customFormat="1"/>
    <row r="395" s="35" customFormat="1"/>
    <row r="396" s="35" customFormat="1"/>
    <row r="397" s="35" customFormat="1"/>
    <row r="398" s="35" customFormat="1"/>
    <row r="399" s="35" customFormat="1"/>
    <row r="400" s="35" customFormat="1"/>
    <row r="401" s="35" customFormat="1"/>
    <row r="402" s="35" customFormat="1"/>
    <row r="403" s="35" customFormat="1"/>
    <row r="404" s="35" customFormat="1"/>
    <row r="405" s="35" customFormat="1"/>
    <row r="406" s="35" customFormat="1"/>
    <row r="407" s="35" customFormat="1"/>
    <row r="408" s="35" customFormat="1"/>
    <row r="409" s="35" customFormat="1"/>
    <row r="410" s="35" customFormat="1"/>
    <row r="411" s="35" customFormat="1"/>
    <row r="412" s="35" customFormat="1"/>
    <row r="413" s="35" customFormat="1"/>
    <row r="414" s="35" customFormat="1"/>
    <row r="415" s="35" customFormat="1"/>
    <row r="416" s="35" customFormat="1"/>
    <row r="417" s="35" customFormat="1"/>
    <row r="418" s="35" customFormat="1"/>
    <row r="419" s="35" customFormat="1"/>
    <row r="420" s="35" customFormat="1"/>
    <row r="421" s="35" customFormat="1"/>
    <row r="422" s="35" customFormat="1"/>
    <row r="423" s="35" customFormat="1"/>
    <row r="424" s="35" customFormat="1"/>
    <row r="425" s="35" customFormat="1"/>
    <row r="426" s="35" customFormat="1"/>
    <row r="427" s="35" customFormat="1"/>
    <row r="428" s="35" customFormat="1"/>
    <row r="429" s="35" customFormat="1"/>
    <row r="430" s="35" customFormat="1"/>
    <row r="431" s="35" customFormat="1"/>
    <row r="432" s="35" customFormat="1"/>
    <row r="433" s="35" customFormat="1"/>
    <row r="434" s="35" customFormat="1"/>
    <row r="435" s="35" customFormat="1"/>
    <row r="436" s="35" customFormat="1"/>
    <row r="437" s="35" customFormat="1"/>
    <row r="438" s="35" customFormat="1"/>
    <row r="439" s="35" customFormat="1"/>
    <row r="440" s="35" customFormat="1"/>
    <row r="441" s="35" customFormat="1"/>
    <row r="442" s="35" customFormat="1"/>
    <row r="443" s="35" customFormat="1"/>
    <row r="444" s="35" customFormat="1"/>
    <row r="445" s="35" customFormat="1"/>
    <row r="446" s="35" customFormat="1"/>
    <row r="447" s="35" customFormat="1"/>
    <row r="448" s="35" customFormat="1"/>
    <row r="449" s="35" customFormat="1"/>
    <row r="450" s="35" customFormat="1"/>
    <row r="451" s="35" customFormat="1"/>
    <row r="452" s="35" customFormat="1"/>
    <row r="453" s="35" customFormat="1"/>
    <row r="454" s="35" customFormat="1"/>
    <row r="455" s="35" customFormat="1"/>
    <row r="456" s="35" customFormat="1"/>
    <row r="457" s="35" customFormat="1"/>
    <row r="458" s="35" customFormat="1"/>
    <row r="459" s="35" customFormat="1"/>
    <row r="460" s="35" customFormat="1"/>
    <row r="461" s="35" customFormat="1"/>
    <row r="462" s="35" customFormat="1"/>
    <row r="463" s="35" customFormat="1"/>
    <row r="464" s="35" customFormat="1"/>
    <row r="465" s="35" customFormat="1"/>
    <row r="466" s="35" customFormat="1"/>
    <row r="467" s="35" customFormat="1"/>
    <row r="468" s="35" customFormat="1"/>
    <row r="469" s="35" customFormat="1"/>
    <row r="470" s="35" customFormat="1"/>
    <row r="471" s="35" customFormat="1"/>
    <row r="472" s="35" customFormat="1"/>
    <row r="473" s="35" customFormat="1"/>
    <row r="474" s="35" customFormat="1"/>
    <row r="475" s="35" customFormat="1"/>
    <row r="476" s="35" customFormat="1"/>
    <row r="477" s="35" customFormat="1"/>
    <row r="478" s="35" customFormat="1"/>
    <row r="479" s="35" customFormat="1"/>
    <row r="480" s="35" customFormat="1"/>
    <row r="481" s="35" customFormat="1"/>
    <row r="482" s="35" customFormat="1"/>
    <row r="483" s="35" customFormat="1"/>
    <row r="484" s="35" customFormat="1"/>
    <row r="485" s="35" customFormat="1"/>
    <row r="486" s="35" customFormat="1"/>
    <row r="487" s="35" customFormat="1"/>
    <row r="488" s="35" customFormat="1"/>
    <row r="489" s="35" customFormat="1"/>
    <row r="490" s="35" customFormat="1"/>
    <row r="491" s="35" customFormat="1"/>
    <row r="492" s="35" customFormat="1"/>
    <row r="493" s="35" customFormat="1"/>
    <row r="494" s="35" customFormat="1"/>
    <row r="495" s="35" customFormat="1"/>
    <row r="496" s="35" customFormat="1"/>
    <row r="497" s="35" customFormat="1"/>
    <row r="498" s="35" customFormat="1"/>
    <row r="499" s="35" customFormat="1"/>
    <row r="500" s="35" customFormat="1"/>
    <row r="501" s="35" customFormat="1"/>
    <row r="502" s="35" customFormat="1"/>
    <row r="503" s="35" customFormat="1"/>
    <row r="504" s="35" customFormat="1"/>
    <row r="505" s="35" customFormat="1"/>
    <row r="506" s="35" customFormat="1"/>
    <row r="507" s="35" customFormat="1"/>
    <row r="508" s="35" customFormat="1"/>
    <row r="509" s="35" customFormat="1"/>
    <row r="510" s="35" customFormat="1"/>
    <row r="511" s="35" customFormat="1"/>
    <row r="512" s="35" customFormat="1"/>
    <row r="513" s="35" customFormat="1"/>
    <row r="514" s="35" customFormat="1"/>
    <row r="515" s="35" customFormat="1"/>
    <row r="516" s="35" customFormat="1"/>
    <row r="517" s="35" customFormat="1"/>
    <row r="518" s="35" customFormat="1"/>
    <row r="519" s="35" customFormat="1"/>
    <row r="520" s="35" customFormat="1"/>
    <row r="521" s="35" customFormat="1"/>
    <row r="522" s="35" customFormat="1"/>
    <row r="523" s="35" customFormat="1"/>
    <row r="524" s="35" customFormat="1"/>
    <row r="525" s="35" customFormat="1"/>
    <row r="526" s="35" customFormat="1"/>
    <row r="527" s="35" customFormat="1"/>
    <row r="528" s="35" customFormat="1"/>
    <row r="529" s="35" customFormat="1"/>
    <row r="530" s="35" customFormat="1"/>
    <row r="531" s="35" customFormat="1"/>
    <row r="532" s="35" customFormat="1"/>
    <row r="533" s="35" customFormat="1"/>
    <row r="534" s="35" customFormat="1"/>
    <row r="535" s="35" customFormat="1"/>
    <row r="536" s="35" customFormat="1"/>
    <row r="537" s="35" customFormat="1"/>
    <row r="538" s="35" customFormat="1"/>
    <row r="539" s="35" customFormat="1"/>
    <row r="540" s="35" customFormat="1"/>
    <row r="541" s="35" customFormat="1"/>
    <row r="542" s="35" customFormat="1"/>
    <row r="543" s="35" customFormat="1"/>
    <row r="544" s="35" customFormat="1"/>
    <row r="545" s="35" customFormat="1"/>
    <row r="546" s="35" customFormat="1"/>
    <row r="547" s="35" customFormat="1"/>
    <row r="548" s="35" customFormat="1"/>
    <row r="549" s="35" customFormat="1"/>
    <row r="550" s="35" customFormat="1"/>
    <row r="551" s="35" customFormat="1"/>
    <row r="552" s="35" customFormat="1"/>
    <row r="553" s="35" customFormat="1"/>
    <row r="554" s="35" customFormat="1"/>
    <row r="555" s="35" customFormat="1"/>
    <row r="556" s="35" customFormat="1"/>
    <row r="557" s="35" customFormat="1"/>
    <row r="558" s="35" customFormat="1"/>
    <row r="559" s="35" customFormat="1"/>
    <row r="560" s="35" customFormat="1"/>
    <row r="561" s="35" customFormat="1"/>
    <row r="562" s="35" customFormat="1"/>
    <row r="563" s="35" customFormat="1"/>
    <row r="564" s="35" customFormat="1"/>
    <row r="565" s="35" customFormat="1"/>
    <row r="566" s="35" customFormat="1"/>
    <row r="567" s="35" customFormat="1"/>
    <row r="568" s="35" customFormat="1"/>
    <row r="569" s="35" customFormat="1"/>
    <row r="570" s="35" customFormat="1"/>
    <row r="571" s="35" customFormat="1"/>
    <row r="572" s="35" customFormat="1"/>
    <row r="573" s="35" customFormat="1"/>
    <row r="574" s="35" customFormat="1"/>
    <row r="575" s="35" customFormat="1"/>
    <row r="576" s="35" customFormat="1"/>
    <row r="577" s="35" customFormat="1"/>
    <row r="578" s="35" customFormat="1"/>
    <row r="579" s="35" customFormat="1"/>
    <row r="580" s="35" customFormat="1"/>
    <row r="581" s="35" customFormat="1"/>
    <row r="582" s="35" customFormat="1"/>
    <row r="583" s="35" customFormat="1"/>
    <row r="584" s="35" customFormat="1"/>
    <row r="585" s="35" customFormat="1"/>
    <row r="586" s="35" customFormat="1"/>
    <row r="587" s="35" customFormat="1"/>
    <row r="588" s="35" customFormat="1"/>
    <row r="589" s="35" customFormat="1"/>
    <row r="590" s="35" customFormat="1"/>
    <row r="591" s="35" customFormat="1"/>
    <row r="592" s="35" customFormat="1"/>
    <row r="593" s="35" customFormat="1"/>
    <row r="594" s="35" customFormat="1"/>
    <row r="595" s="35" customFormat="1"/>
    <row r="596" s="35" customFormat="1"/>
    <row r="597" s="35" customFormat="1"/>
    <row r="598" s="35" customFormat="1"/>
    <row r="599" s="35" customFormat="1"/>
    <row r="600" s="35" customFormat="1"/>
    <row r="601" s="35" customFormat="1"/>
    <row r="602" s="35" customFormat="1"/>
    <row r="603" s="35" customFormat="1"/>
    <row r="604" s="35" customFormat="1"/>
    <row r="605" s="35" customFormat="1"/>
    <row r="606" s="35" customFormat="1"/>
    <row r="607" s="35" customFormat="1"/>
    <row r="608" s="35" customFormat="1"/>
    <row r="609" s="35" customFormat="1"/>
    <row r="610" s="35" customFormat="1"/>
    <row r="611" s="35" customFormat="1"/>
    <row r="612" s="35" customFormat="1"/>
    <row r="613" s="35" customFormat="1"/>
    <row r="614" s="35" customFormat="1"/>
    <row r="615" s="35" customFormat="1"/>
    <row r="616" s="35" customFormat="1"/>
    <row r="617" s="35" customFormat="1"/>
    <row r="618" s="35" customFormat="1"/>
    <row r="619" s="35" customFormat="1"/>
    <row r="620" s="35" customFormat="1"/>
    <row r="621" s="35" customFormat="1"/>
    <row r="622" s="35" customFormat="1"/>
    <row r="623" s="35" customFormat="1"/>
    <row r="624" s="35" customFormat="1"/>
    <row r="625" s="35" customFormat="1"/>
    <row r="626" s="35" customFormat="1"/>
    <row r="627" s="35" customFormat="1"/>
    <row r="628" s="35" customFormat="1"/>
    <row r="629" s="35" customFormat="1"/>
    <row r="630" s="35" customFormat="1"/>
    <row r="631" s="35" customFormat="1"/>
    <row r="632" s="35" customFormat="1"/>
    <row r="633" s="35" customFormat="1"/>
    <row r="634" s="35" customFormat="1"/>
    <row r="635" s="35" customFormat="1"/>
    <row r="636" s="35" customFormat="1"/>
    <row r="637" s="35" customFormat="1"/>
    <row r="638" s="35" customFormat="1"/>
    <row r="639" s="35" customFormat="1"/>
    <row r="640" s="35" customFormat="1"/>
    <row r="641" s="35" customFormat="1"/>
    <row r="642" s="35" customFormat="1"/>
    <row r="643" s="35" customFormat="1"/>
    <row r="644" s="35" customFormat="1"/>
    <row r="645" s="35" customFormat="1"/>
    <row r="646" s="35" customFormat="1"/>
    <row r="647" s="35" customFormat="1"/>
    <row r="648" s="35" customFormat="1"/>
    <row r="649" s="35" customFormat="1"/>
    <row r="650" s="35" customFormat="1"/>
    <row r="651" s="35" customFormat="1"/>
    <row r="652" s="35" customFormat="1"/>
    <row r="653" s="35" customFormat="1"/>
    <row r="654" s="35" customFormat="1"/>
    <row r="655" s="35" customFormat="1"/>
    <row r="656" s="35" customFormat="1"/>
    <row r="657" s="35" customFormat="1"/>
    <row r="658" s="35" customFormat="1"/>
    <row r="659" s="35" customFormat="1"/>
    <row r="660" s="35" customFormat="1"/>
    <row r="661" s="35" customFormat="1"/>
    <row r="662" s="35" customFormat="1"/>
    <row r="663" s="35" customFormat="1"/>
    <row r="664" s="35" customFormat="1"/>
    <row r="665" s="35" customFormat="1"/>
    <row r="666" s="35" customFormat="1"/>
    <row r="667" s="35" customFormat="1"/>
    <row r="668" s="35" customFormat="1"/>
    <row r="669" s="35" customFormat="1"/>
    <row r="670" s="35" customFormat="1"/>
    <row r="671" s="35" customFormat="1"/>
    <row r="672" s="35" customFormat="1"/>
    <row r="673" s="35" customFormat="1"/>
    <row r="674" s="35" customFormat="1"/>
    <row r="675" s="35" customFormat="1"/>
    <row r="676" s="35" customFormat="1"/>
    <row r="677" s="35" customFormat="1"/>
    <row r="678" s="35" customFormat="1"/>
    <row r="679" s="35" customFormat="1"/>
    <row r="680" s="35" customFormat="1"/>
    <row r="681" s="35" customFormat="1"/>
    <row r="682" s="35" customFormat="1"/>
    <row r="683" s="35" customFormat="1"/>
    <row r="684" s="35" customFormat="1"/>
    <row r="685" s="35" customFormat="1"/>
    <row r="686" s="35" customFormat="1"/>
    <row r="687" s="35" customFormat="1"/>
    <row r="688" s="35" customFormat="1"/>
    <row r="689" s="35" customFormat="1"/>
    <row r="690" s="35" customFormat="1"/>
    <row r="691" s="35" customFormat="1"/>
    <row r="692" s="35" customFormat="1"/>
    <row r="693" s="35" customFormat="1"/>
    <row r="694" s="35" customFormat="1"/>
    <row r="695" s="35" customFormat="1"/>
    <row r="696" s="35" customFormat="1"/>
    <row r="697" s="35" customFormat="1"/>
    <row r="698" s="35" customFormat="1"/>
    <row r="699" s="35" customFormat="1"/>
    <row r="700" s="35" customFormat="1"/>
    <row r="701" s="35" customFormat="1"/>
    <row r="702" s="35" customFormat="1"/>
    <row r="703" s="35" customFormat="1"/>
    <row r="704" s="35" customFormat="1"/>
    <row r="705" s="35" customFormat="1"/>
    <row r="706" s="35" customFormat="1"/>
    <row r="707" s="35" customFormat="1"/>
    <row r="708" s="35" customFormat="1"/>
    <row r="709" s="35" customFormat="1"/>
    <row r="710" s="35" customFormat="1"/>
    <row r="711" s="35" customFormat="1"/>
    <row r="712" s="35" customFormat="1"/>
    <row r="713" s="35" customFormat="1"/>
    <row r="714" s="35" customFormat="1"/>
    <row r="715" s="35" customFormat="1"/>
    <row r="716" s="35" customFormat="1"/>
    <row r="717" s="35" customFormat="1"/>
    <row r="718" s="35" customFormat="1"/>
    <row r="719" s="35" customFormat="1"/>
    <row r="720" s="35" customFormat="1"/>
    <row r="721" s="35" customFormat="1"/>
    <row r="722" s="35" customFormat="1"/>
    <row r="723" s="35" customFormat="1"/>
    <row r="724" s="35" customFormat="1"/>
    <row r="725" s="35" customFormat="1"/>
    <row r="726" s="35" customFormat="1"/>
    <row r="727" s="35" customFormat="1"/>
    <row r="728" s="35" customFormat="1"/>
    <row r="729" s="35" customFormat="1"/>
    <row r="730" s="35" customFormat="1"/>
    <row r="731" s="35" customFormat="1"/>
    <row r="732" s="35" customFormat="1"/>
    <row r="733" s="35" customFormat="1"/>
    <row r="734" s="35" customFormat="1"/>
    <row r="735" s="35" customFormat="1"/>
    <row r="736" s="35" customFormat="1"/>
    <row r="737" s="35" customFormat="1"/>
    <row r="738" s="35" customFormat="1"/>
    <row r="739" s="35" customFormat="1"/>
    <row r="740" s="35" customFormat="1"/>
    <row r="741" s="35" customFormat="1"/>
    <row r="742" s="35" customFormat="1"/>
    <row r="743" s="35" customFormat="1"/>
    <row r="744" s="35" customFormat="1"/>
    <row r="745" s="35" customFormat="1"/>
    <row r="746" s="35" customFormat="1"/>
    <row r="747" s="35" customFormat="1"/>
    <row r="748" s="35" customFormat="1"/>
    <row r="749" s="35" customFormat="1"/>
    <row r="750" s="35" customFormat="1"/>
    <row r="751" s="35" customFormat="1"/>
    <row r="752" s="35" customFormat="1"/>
    <row r="753" s="35" customFormat="1"/>
    <row r="754" s="35" customFormat="1"/>
    <row r="755" s="35" customFormat="1"/>
    <row r="756" s="35" customFormat="1"/>
    <row r="757" s="35" customFormat="1"/>
    <row r="758" s="35" customFormat="1"/>
    <row r="759" s="35" customFormat="1"/>
    <row r="760" s="35" customFormat="1"/>
    <row r="761" s="35" customFormat="1"/>
    <row r="762" s="35" customFormat="1"/>
    <row r="763" s="35" customFormat="1"/>
    <row r="764" s="35" customFormat="1"/>
    <row r="765" s="35" customFormat="1"/>
    <row r="766" s="35" customFormat="1"/>
    <row r="767" s="35" customFormat="1"/>
    <row r="768" s="35" customFormat="1"/>
    <row r="769" s="35" customFormat="1"/>
    <row r="770" s="35" customFormat="1"/>
    <row r="771" s="35" customFormat="1"/>
    <row r="772" s="35" customFormat="1"/>
    <row r="773" s="35" customFormat="1"/>
    <row r="774" s="35" customFormat="1"/>
    <row r="775" s="35" customFormat="1"/>
    <row r="776" s="35" customFormat="1"/>
    <row r="777" s="35" customFormat="1"/>
    <row r="778" s="35" customFormat="1"/>
    <row r="779" s="35" customFormat="1"/>
    <row r="780" s="35" customFormat="1"/>
    <row r="781" s="35" customFormat="1"/>
    <row r="782" s="35" customFormat="1"/>
    <row r="783" s="35" customFormat="1"/>
    <row r="784" s="35" customFormat="1"/>
    <row r="785" s="35" customFormat="1"/>
    <row r="786" s="35" customFormat="1"/>
    <row r="787" s="35" customFormat="1"/>
    <row r="788" s="35" customFormat="1"/>
    <row r="789" s="35" customFormat="1"/>
    <row r="790" s="35" customFormat="1"/>
    <row r="791" s="35" customFormat="1"/>
    <row r="792" s="35" customFormat="1"/>
    <row r="793" s="35" customFormat="1"/>
    <row r="794" s="35" customFormat="1"/>
    <row r="795" s="35" customFormat="1"/>
    <row r="796" s="35" customFormat="1"/>
    <row r="797" s="35" customFormat="1"/>
    <row r="798" s="35" customFormat="1"/>
    <row r="799" s="35" customFormat="1"/>
    <row r="800" s="35" customFormat="1"/>
    <row r="801" s="35" customFormat="1"/>
    <row r="802" s="35" customFormat="1"/>
    <row r="803" s="35" customFormat="1"/>
    <row r="804" s="35" customFormat="1"/>
    <row r="805" s="35" customFormat="1"/>
    <row r="806" s="35" customFormat="1"/>
    <row r="807" s="35" customFormat="1"/>
    <row r="808" s="35" customFormat="1"/>
    <row r="809" s="35" customFormat="1"/>
    <row r="810" s="35" customFormat="1"/>
    <row r="811" s="35" customFormat="1"/>
    <row r="812" s="35" customFormat="1"/>
    <row r="813" s="35" customFormat="1"/>
    <row r="814" s="35" customFormat="1"/>
    <row r="815" s="35" customFormat="1"/>
    <row r="816" s="35" customFormat="1"/>
    <row r="817" s="35" customFormat="1"/>
    <row r="818" s="35" customFormat="1"/>
    <row r="819" s="35" customFormat="1"/>
    <row r="820" s="35" customFormat="1"/>
    <row r="821" s="35" customFormat="1"/>
    <row r="822" s="35" customFormat="1"/>
    <row r="823" s="35" customFormat="1"/>
    <row r="824" s="35" customFormat="1"/>
    <row r="825" s="35" customFormat="1"/>
    <row r="826" s="35" customFormat="1"/>
    <row r="827" s="35" customFormat="1"/>
    <row r="828" s="35" customFormat="1"/>
    <row r="829" s="35" customFormat="1"/>
    <row r="830" s="35" customFormat="1"/>
    <row r="831" s="35" customFormat="1"/>
    <row r="832" s="35" customFormat="1"/>
    <row r="833" s="35" customFormat="1"/>
    <row r="834" s="35" customFormat="1"/>
    <row r="835" s="35" customFormat="1"/>
    <row r="836" s="35" customFormat="1"/>
    <row r="837" s="35" customFormat="1"/>
    <row r="838" s="35" customFormat="1"/>
    <row r="839" s="35" customFormat="1"/>
    <row r="840" s="35" customFormat="1"/>
    <row r="841" s="35" customFormat="1"/>
    <row r="842" s="35" customFormat="1"/>
    <row r="843" s="35" customFormat="1"/>
    <row r="844" s="35" customFormat="1"/>
    <row r="845" s="35" customFormat="1"/>
    <row r="846" s="35" customFormat="1"/>
    <row r="847" s="35" customFormat="1"/>
    <row r="848" s="35" customFormat="1"/>
    <row r="849" s="35" customFormat="1"/>
    <row r="850" s="35" customFormat="1"/>
    <row r="851" s="35" customFormat="1"/>
    <row r="852" s="35" customFormat="1"/>
    <row r="853" s="35" customFormat="1"/>
    <row r="854" s="35" customFormat="1"/>
    <row r="855" s="35" customFormat="1"/>
    <row r="856" s="35" customFormat="1"/>
    <row r="857" s="35" customFormat="1"/>
    <row r="858" s="35" customFormat="1"/>
    <row r="859" s="35" customFormat="1"/>
    <row r="860" s="35" customFormat="1"/>
    <row r="861" s="35" customFormat="1"/>
    <row r="862" s="35" customFormat="1"/>
    <row r="863" s="35" customFormat="1"/>
    <row r="864" s="35" customFormat="1"/>
    <row r="865" s="35" customFormat="1"/>
    <row r="866" s="35" customFormat="1"/>
    <row r="867" s="35" customFormat="1"/>
    <row r="868" s="35" customFormat="1"/>
    <row r="869" s="35" customFormat="1"/>
    <row r="870" s="35" customFormat="1"/>
    <row r="871" s="35" customFormat="1"/>
    <row r="872" s="35" customFormat="1"/>
    <row r="873" s="35" customFormat="1"/>
    <row r="874" s="35" customFormat="1"/>
    <row r="875" s="35" customFormat="1"/>
    <row r="876" s="35" customFormat="1"/>
    <row r="877" s="35" customFormat="1"/>
    <row r="878" s="35" customFormat="1"/>
    <row r="879" s="35" customFormat="1"/>
    <row r="880" s="35" customFormat="1"/>
    <row r="881" s="35" customFormat="1"/>
    <row r="882" s="35" customFormat="1"/>
    <row r="883" s="35" customFormat="1"/>
    <row r="884" s="35" customFormat="1"/>
    <row r="885" s="35" customFormat="1"/>
    <row r="886" s="35" customFormat="1"/>
    <row r="887" s="35" customFormat="1"/>
    <row r="888" s="35" customFormat="1"/>
    <row r="889" s="35" customFormat="1"/>
    <row r="890" s="35" customFormat="1"/>
    <row r="891" s="35" customFormat="1"/>
    <row r="892" s="35" customFormat="1"/>
    <row r="893" s="35" customFormat="1"/>
    <row r="894" s="35" customFormat="1"/>
    <row r="895" s="35" customFormat="1"/>
    <row r="896" s="35" customFormat="1"/>
    <row r="897" s="35" customFormat="1"/>
    <row r="898" s="35" customFormat="1"/>
    <row r="899" s="35" customFormat="1"/>
    <row r="900" s="35" customFormat="1"/>
    <row r="901" s="35" customFormat="1"/>
    <row r="902" s="35" customFormat="1"/>
    <row r="903" s="35" customFormat="1"/>
    <row r="904" s="35" customFormat="1"/>
    <row r="905" s="35" customFormat="1"/>
    <row r="906" s="35" customFormat="1"/>
    <row r="907" s="35" customFormat="1"/>
    <row r="908" s="35" customFormat="1"/>
    <row r="909" s="35" customFormat="1"/>
    <row r="910" s="35" customFormat="1"/>
    <row r="911" s="35" customFormat="1"/>
    <row r="912" s="35" customFormat="1"/>
    <row r="913" s="35" customFormat="1"/>
    <row r="914" s="35" customFormat="1"/>
    <row r="915" s="35" customFormat="1"/>
    <row r="916" s="35" customFormat="1"/>
    <row r="917" s="35" customFormat="1"/>
    <row r="918" s="35" customFormat="1"/>
    <row r="919" s="35" customFormat="1"/>
    <row r="920" s="35" customFormat="1"/>
    <row r="921" s="35" customFormat="1"/>
    <row r="922" s="35" customFormat="1"/>
    <row r="923" s="35" customFormat="1"/>
    <row r="924" s="35" customFormat="1"/>
    <row r="925" s="35" customFormat="1"/>
    <row r="926" s="35" customFormat="1"/>
    <row r="927" s="35" customFormat="1"/>
    <row r="928" s="35" customFormat="1"/>
    <row r="929" s="35" customFormat="1"/>
    <row r="930" s="35" customFormat="1"/>
    <row r="931" s="35" customFormat="1"/>
    <row r="932" s="35" customFormat="1"/>
    <row r="933" s="35" customFormat="1"/>
    <row r="934" s="35" customFormat="1"/>
    <row r="935" s="35" customFormat="1"/>
    <row r="936" s="35" customFormat="1"/>
    <row r="937" s="35" customFormat="1"/>
    <row r="938" s="35" customFormat="1"/>
    <row r="939" s="35" customFormat="1"/>
    <row r="940" s="35" customFormat="1"/>
    <row r="941" s="35" customFormat="1"/>
    <row r="942" s="35" customFormat="1"/>
    <row r="943" s="35" customFormat="1"/>
    <row r="944" s="35" customFormat="1"/>
    <row r="945" s="35" customFormat="1"/>
    <row r="946" s="35" customFormat="1"/>
    <row r="947" s="35" customFormat="1"/>
    <row r="948" s="35" customFormat="1"/>
    <row r="949" s="35" customFormat="1"/>
    <row r="950" s="35" customFormat="1"/>
    <row r="951" s="35" customFormat="1"/>
    <row r="952" s="35" customFormat="1"/>
    <row r="953" s="35" customFormat="1"/>
    <row r="954" s="35" customFormat="1"/>
    <row r="955" s="35" customFormat="1"/>
    <row r="956" s="35" customFormat="1"/>
    <row r="957" s="35" customFormat="1"/>
    <row r="958" s="35" customFormat="1"/>
    <row r="959" s="35" customFormat="1"/>
    <row r="960" s="35" customFormat="1"/>
    <row r="961" s="35" customFormat="1"/>
    <row r="962" s="35" customFormat="1"/>
    <row r="963" s="35" customFormat="1"/>
    <row r="964" s="35" customFormat="1"/>
    <row r="965" s="35" customFormat="1"/>
    <row r="966" s="35" customFormat="1"/>
    <row r="967" s="35" customFormat="1"/>
    <row r="968" s="35" customFormat="1"/>
    <row r="969" s="35" customFormat="1"/>
    <row r="970" s="35" customFormat="1"/>
    <row r="971" s="35" customFormat="1"/>
    <row r="972" s="35" customFormat="1"/>
    <row r="973" s="35" customFormat="1"/>
    <row r="974" s="35" customFormat="1"/>
    <row r="975" s="35" customFormat="1"/>
    <row r="976" s="35" customFormat="1"/>
    <row r="977" s="35" customFormat="1"/>
    <row r="978" s="35" customFormat="1"/>
    <row r="979" s="35" customFormat="1"/>
    <row r="980" s="35" customFormat="1"/>
    <row r="981" s="35" customFormat="1"/>
    <row r="982" s="35" customFormat="1"/>
    <row r="983" s="35" customFormat="1"/>
    <row r="984" s="35" customFormat="1"/>
    <row r="985" s="35" customFormat="1"/>
    <row r="986" s="35" customFormat="1"/>
    <row r="987" s="35" customFormat="1"/>
    <row r="988" s="35" customFormat="1"/>
    <row r="989" s="35" customFormat="1"/>
    <row r="990" s="35" customFormat="1"/>
    <row r="991" s="35" customFormat="1"/>
    <row r="992" s="35" customFormat="1"/>
    <row r="993" s="35" customFormat="1"/>
    <row r="994" s="35" customFormat="1"/>
    <row r="995" s="35" customFormat="1"/>
    <row r="996" s="35" customFormat="1"/>
    <row r="997" s="35" customFormat="1"/>
    <row r="998" s="35" customFormat="1"/>
    <row r="999" s="35" customFormat="1"/>
    <row r="1000" s="35" customFormat="1"/>
    <row r="1001" s="35" customFormat="1"/>
    <row r="1002" s="35" customFormat="1"/>
    <row r="1003" s="35" customFormat="1"/>
    <row r="1004" s="35" customFormat="1"/>
    <row r="1005" s="35" customFormat="1"/>
    <row r="1006" s="35" customFormat="1"/>
    <row r="1007" s="35" customFormat="1"/>
    <row r="1008" s="35" customFormat="1"/>
    <row r="1009" s="35" customFormat="1"/>
    <row r="1010" s="35" customFormat="1"/>
    <row r="1011" s="35" customFormat="1"/>
    <row r="1012" s="35" customFormat="1"/>
    <row r="1013" s="35" customFormat="1"/>
    <row r="1014" s="35" customFormat="1"/>
    <row r="1015" s="35" customFormat="1"/>
    <row r="1016" s="35" customFormat="1"/>
    <row r="1017" s="35" customFormat="1"/>
    <row r="1018" s="35" customFormat="1"/>
    <row r="1019" s="35" customFormat="1"/>
    <row r="1020" s="35" customFormat="1"/>
    <row r="1021" s="35" customFormat="1"/>
    <row r="1022" s="35" customFormat="1"/>
    <row r="1023" s="35" customFormat="1"/>
    <row r="1024" s="35" customFormat="1"/>
    <row r="1025" s="35" customFormat="1"/>
    <row r="1026" s="35" customFormat="1"/>
    <row r="1027" s="35" customFormat="1"/>
    <row r="1028" s="35" customFormat="1"/>
    <row r="1029" s="35" customFormat="1"/>
    <row r="1030" s="35" customFormat="1"/>
    <row r="1031" s="35" customFormat="1"/>
    <row r="1032" s="35" customFormat="1"/>
    <row r="1033" s="35" customFormat="1"/>
    <row r="1034" s="35" customFormat="1"/>
    <row r="1035" s="35" customFormat="1"/>
    <row r="1036" s="35" customFormat="1"/>
    <row r="1037" s="35" customFormat="1"/>
    <row r="1038" s="35" customFormat="1"/>
    <row r="1039" s="35" customFormat="1"/>
    <row r="1040" s="35" customFormat="1"/>
    <row r="1041" s="35" customFormat="1"/>
    <row r="1042" s="35" customFormat="1"/>
    <row r="1043" s="35" customFormat="1"/>
    <row r="1044" s="35" customFormat="1"/>
    <row r="1045" s="35" customFormat="1"/>
    <row r="1046" s="35" customFormat="1"/>
    <row r="1047" s="35" customFormat="1"/>
    <row r="1048" s="35" customFormat="1"/>
    <row r="1049" s="35" customFormat="1"/>
    <row r="1050" s="35" customFormat="1"/>
    <row r="1051" s="35" customFormat="1"/>
    <row r="1052" s="35" customFormat="1"/>
    <row r="1053" s="35" customFormat="1"/>
    <row r="1054" s="35" customFormat="1"/>
    <row r="1055" s="35" customFormat="1"/>
    <row r="1056" s="35" customFormat="1"/>
    <row r="1057" s="35" customFormat="1"/>
    <row r="1058" s="35" customFormat="1"/>
    <row r="1059" s="35" customFormat="1"/>
    <row r="1060" s="35" customFormat="1"/>
    <row r="1061" s="35" customFormat="1"/>
    <row r="1062" s="35" customFormat="1"/>
    <row r="1063" s="35" customFormat="1"/>
    <row r="1064" s="35" customFormat="1"/>
    <row r="1065" s="35" customFormat="1"/>
    <row r="1066" s="35" customFormat="1"/>
    <row r="1067" s="35" customFormat="1"/>
    <row r="1068" s="35" customFormat="1"/>
    <row r="1069" s="35" customFormat="1"/>
    <row r="1070" s="35" customFormat="1"/>
    <row r="1071" s="35" customFormat="1"/>
    <row r="1072" s="35" customFormat="1"/>
    <row r="1073" s="35" customFormat="1"/>
    <row r="1074" s="35" customFormat="1"/>
    <row r="1075" s="35" customFormat="1"/>
    <row r="1076" s="35" customFormat="1"/>
    <row r="1077" s="35" customFormat="1"/>
    <row r="1078" s="35" customFormat="1"/>
    <row r="1079" s="35" customFormat="1"/>
    <row r="1080" s="35" customFormat="1"/>
    <row r="1081" s="35" customFormat="1"/>
    <row r="1082" s="35" customFormat="1"/>
    <row r="1083" s="35" customFormat="1"/>
    <row r="1084" s="35" customFormat="1"/>
    <row r="1085" s="35" customFormat="1"/>
    <row r="1086" s="35" customFormat="1"/>
    <row r="1087" s="35" customFormat="1"/>
    <row r="1088" s="35" customFormat="1"/>
    <row r="1089" s="35" customFormat="1"/>
    <row r="1090" s="35" customFormat="1"/>
    <row r="1091" s="35" customFormat="1"/>
    <row r="1092" s="35" customFormat="1"/>
    <row r="1093" s="35" customFormat="1"/>
    <row r="1094" s="35" customFormat="1"/>
    <row r="1095" s="35" customFormat="1"/>
    <row r="1096" s="35" customFormat="1"/>
    <row r="1097" s="35" customFormat="1"/>
    <row r="1098" s="35" customFormat="1"/>
    <row r="1099" s="35" customFormat="1"/>
    <row r="1100" s="35" customFormat="1"/>
    <row r="1101" s="35" customFormat="1"/>
    <row r="1102" s="35" customFormat="1"/>
    <row r="1103" s="35" customFormat="1"/>
    <row r="1104" s="35" customFormat="1"/>
    <row r="1105" s="35" customFormat="1"/>
    <row r="1106" s="35" customFormat="1"/>
    <row r="1107" s="35" customFormat="1"/>
    <row r="1108" s="35" customFormat="1"/>
    <row r="1109" s="35" customFormat="1"/>
    <row r="1110" s="35" customFormat="1"/>
    <row r="1111" s="35" customFormat="1"/>
    <row r="1112" s="35" customFormat="1"/>
    <row r="1113" s="35" customFormat="1"/>
    <row r="1114" s="35" customFormat="1"/>
    <row r="1115" s="35" customFormat="1"/>
    <row r="1116" s="35" customFormat="1"/>
    <row r="1117" s="35" customFormat="1"/>
    <row r="1118" s="35" customFormat="1"/>
    <row r="1119" s="35" customFormat="1"/>
    <row r="1120" s="35" customFormat="1"/>
    <row r="1121" s="35" customFormat="1"/>
    <row r="1122" s="35" customFormat="1"/>
    <row r="1123" s="35" customFormat="1"/>
    <row r="1124" s="35" customFormat="1"/>
    <row r="1125" s="35" customFormat="1"/>
    <row r="1126" s="35" customFormat="1"/>
    <row r="1127" s="35" customFormat="1"/>
    <row r="1128" s="35" customFormat="1"/>
    <row r="1129" s="35" customFormat="1"/>
    <row r="1130" s="35" customFormat="1"/>
    <row r="1131" s="35" customFormat="1"/>
    <row r="1132" s="35" customFormat="1"/>
    <row r="1133" s="35" customFormat="1"/>
    <row r="1134" s="35" customFormat="1"/>
    <row r="1135" s="35" customFormat="1"/>
    <row r="1136" s="35" customFormat="1"/>
    <row r="1137" s="35" customFormat="1"/>
    <row r="1138" s="35" customFormat="1"/>
    <row r="1139" s="35" customFormat="1"/>
    <row r="1140" s="35" customFormat="1"/>
    <row r="1141" s="35" customFormat="1"/>
    <row r="1142" s="35" customFormat="1"/>
    <row r="1143" s="35" customFormat="1"/>
    <row r="1144" s="35" customFormat="1"/>
    <row r="1145" s="35" customFormat="1"/>
    <row r="1146" s="35" customFormat="1"/>
    <row r="1147" s="35" customFormat="1"/>
    <row r="1148" s="35" customFormat="1"/>
    <row r="1149" s="35" customFormat="1"/>
    <row r="1150" s="35" customFormat="1"/>
    <row r="1151" s="35" customFormat="1"/>
    <row r="1152" s="35" customFormat="1"/>
    <row r="1153" s="35" customFormat="1"/>
    <row r="1154" s="35" customFormat="1"/>
    <row r="1155" s="35" customFormat="1"/>
    <row r="1156" s="35" customFormat="1"/>
    <row r="1157" s="35" customFormat="1"/>
    <row r="1158" s="35" customFormat="1"/>
    <row r="1159" s="35" customFormat="1"/>
    <row r="1160" s="35" customFormat="1"/>
    <row r="1161" s="35" customFormat="1"/>
    <row r="1162" s="35" customFormat="1"/>
    <row r="1163" s="35" customFormat="1"/>
    <row r="1164" s="35" customFormat="1"/>
    <row r="1165" s="35" customFormat="1"/>
    <row r="1166" s="35" customFormat="1"/>
    <row r="1167" s="35" customFormat="1"/>
    <row r="1168" s="35" customFormat="1"/>
    <row r="1169" s="35" customFormat="1"/>
    <row r="1170" s="35" customFormat="1"/>
    <row r="1171" s="35" customFormat="1"/>
    <row r="1172" s="35" customFormat="1"/>
    <row r="1173" s="35" customFormat="1"/>
    <row r="1174" s="35" customFormat="1"/>
    <row r="1175" s="35" customFormat="1"/>
    <row r="1176" s="35" customFormat="1"/>
    <row r="1177" s="35" customFormat="1"/>
    <row r="1178" s="35" customFormat="1"/>
    <row r="1179" s="35" customFormat="1"/>
    <row r="1180" s="35" customFormat="1"/>
    <row r="1181" s="35" customFormat="1"/>
    <row r="1182" s="35" customFormat="1"/>
    <row r="1183" s="35" customFormat="1"/>
    <row r="1184" s="35" customFormat="1"/>
    <row r="1185" s="35" customFormat="1"/>
    <row r="1186" s="35" customFormat="1"/>
    <row r="1187" s="35" customFormat="1"/>
    <row r="1188" s="35" customFormat="1"/>
    <row r="1189" s="35" customFormat="1"/>
    <row r="1190" s="35" customFormat="1"/>
    <row r="1191" s="35" customFormat="1"/>
    <row r="1192" s="35" customFormat="1"/>
    <row r="1193" s="35" customFormat="1"/>
    <row r="1194" s="35" customFormat="1"/>
    <row r="1195" s="35" customFormat="1"/>
    <row r="1196" s="35" customFormat="1"/>
    <row r="1197" s="35" customFormat="1"/>
    <row r="1198" s="35" customFormat="1"/>
    <row r="1199" s="35" customFormat="1"/>
    <row r="1200" s="35" customFormat="1"/>
    <row r="1201" s="35" customFormat="1"/>
    <row r="1202" s="35" customFormat="1"/>
    <row r="1203" s="35" customFormat="1"/>
    <row r="1204" s="35" customFormat="1"/>
    <row r="1205" s="35" customFormat="1"/>
    <row r="1206" s="35" customFormat="1"/>
    <row r="1207" s="35" customFormat="1"/>
    <row r="1208" s="35" customFormat="1"/>
    <row r="1209" s="35" customFormat="1"/>
    <row r="1210" s="35" customFormat="1"/>
    <row r="1211" s="35" customFormat="1"/>
    <row r="1212" s="35" customFormat="1"/>
    <row r="1213" s="35" customFormat="1"/>
    <row r="1214" s="35" customFormat="1"/>
    <row r="1215" s="35" customFormat="1"/>
    <row r="1216" s="35" customFormat="1"/>
    <row r="1217" s="35" customFormat="1"/>
    <row r="1218" s="35" customFormat="1"/>
    <row r="1219" s="35" customFormat="1"/>
    <row r="1220" s="35" customFormat="1"/>
    <row r="1221" s="35" customFormat="1"/>
    <row r="1222" s="35" customFormat="1"/>
    <row r="1223" s="35" customFormat="1"/>
    <row r="1224" s="35" customFormat="1"/>
    <row r="1225" s="35" customFormat="1"/>
    <row r="1226" s="35" customFormat="1"/>
    <row r="1227" s="35" customFormat="1"/>
    <row r="1228" s="35" customFormat="1"/>
    <row r="1229" s="35" customFormat="1"/>
    <row r="1230" s="35" customFormat="1"/>
    <row r="1231" s="35" customFormat="1"/>
    <row r="1232" s="35" customFormat="1"/>
    <row r="1233" s="35" customFormat="1"/>
    <row r="1234" s="35" customFormat="1"/>
    <row r="1235" s="35" customFormat="1"/>
    <row r="1236" s="35" customFormat="1"/>
    <row r="1237" s="35" customFormat="1"/>
    <row r="1238" s="35" customFormat="1"/>
    <row r="1239" s="35" customFormat="1"/>
    <row r="1240" s="35" customFormat="1"/>
    <row r="1241" s="35" customFormat="1"/>
    <row r="1242" s="35" customFormat="1"/>
    <row r="1243" s="35" customFormat="1"/>
    <row r="1244" s="35" customFormat="1"/>
    <row r="1245" s="35" customFormat="1"/>
    <row r="1246" s="35" customFormat="1"/>
    <row r="1247" s="35" customFormat="1"/>
    <row r="1248" s="35" customFormat="1"/>
    <row r="1249" s="35" customFormat="1"/>
    <row r="1250" s="35" customFormat="1"/>
    <row r="1251" s="35" customFormat="1"/>
    <row r="1252" s="35" customFormat="1"/>
    <row r="1253" s="35" customFormat="1"/>
    <row r="1254" s="35" customFormat="1"/>
    <row r="1255" s="35" customFormat="1"/>
    <row r="1256" s="35" customFormat="1"/>
    <row r="1257" s="35" customFormat="1"/>
    <row r="1258" s="35" customFormat="1"/>
    <row r="1259" s="35" customFormat="1"/>
    <row r="1260" s="35" customFormat="1"/>
    <row r="1261" s="35" customFormat="1"/>
    <row r="1262" s="35" customFormat="1"/>
    <row r="1263" s="35" customFormat="1"/>
    <row r="1264" s="35" customFormat="1"/>
    <row r="1265" s="35" customFormat="1"/>
    <row r="1266" s="35" customFormat="1"/>
    <row r="1267" s="35" customFormat="1"/>
    <row r="1268" s="35" customFormat="1"/>
    <row r="1269" s="35" customFormat="1"/>
    <row r="1270" s="35" customFormat="1"/>
    <row r="1271" s="35" customFormat="1"/>
    <row r="1272" s="35" customFormat="1"/>
    <row r="1273" s="35" customFormat="1"/>
    <row r="1274" s="35" customFormat="1"/>
    <row r="1275" s="35" customFormat="1"/>
    <row r="1276" s="35" customFormat="1"/>
    <row r="1277" s="35" customFormat="1"/>
    <row r="1278" s="35" customFormat="1"/>
    <row r="1279" s="35" customFormat="1"/>
    <row r="1280" s="35" customFormat="1"/>
    <row r="1281" s="35" customFormat="1"/>
    <row r="1282" s="35" customFormat="1"/>
    <row r="1283" s="35" customFormat="1"/>
    <row r="1284" s="35" customFormat="1"/>
    <row r="1285" s="35" customFormat="1"/>
    <row r="1286" s="35" customFormat="1"/>
    <row r="1287" s="35" customFormat="1"/>
    <row r="1288" s="35" customFormat="1"/>
    <row r="1289" s="35" customFormat="1"/>
    <row r="1290" s="35" customFormat="1"/>
    <row r="1291" s="35" customFormat="1"/>
    <row r="1292" s="35" customFormat="1"/>
    <row r="1293" s="35" customFormat="1"/>
    <row r="1294" s="35" customFormat="1"/>
    <row r="1295" s="35" customFormat="1"/>
    <row r="1296" s="35" customFormat="1"/>
    <row r="1297" s="35" customFormat="1"/>
    <row r="1298" s="35" customFormat="1"/>
    <row r="1299" s="35" customFormat="1"/>
    <row r="1300" s="35" customFormat="1"/>
    <row r="1301" s="35" customFormat="1"/>
    <row r="1302" s="35" customFormat="1"/>
    <row r="1303" s="35" customFormat="1"/>
    <row r="1304" s="35" customFormat="1"/>
    <row r="1305" s="35" customFormat="1"/>
    <row r="1306" s="35" customFormat="1"/>
    <row r="1307" s="35" customFormat="1"/>
    <row r="1308" s="35" customFormat="1"/>
    <row r="1309" s="35" customFormat="1"/>
    <row r="1310" s="35" customFormat="1"/>
    <row r="1311" s="35" customFormat="1"/>
    <row r="1312" s="35" customFormat="1"/>
    <row r="1313" s="35" customFormat="1"/>
    <row r="1314" s="35" customFormat="1"/>
    <row r="1315" s="35" customFormat="1"/>
    <row r="1316" s="35" customFormat="1"/>
    <row r="1317" s="35" customFormat="1"/>
    <row r="1318" s="35" customFormat="1"/>
    <row r="1319" s="35" customFormat="1"/>
    <row r="1320" s="35" customFormat="1"/>
    <row r="1321" s="35" customFormat="1"/>
    <row r="1322" s="35" customFormat="1"/>
    <row r="1323" s="35" customFormat="1"/>
    <row r="1324" s="35" customFormat="1"/>
    <row r="1325" s="35" customFormat="1"/>
    <row r="1326" s="35" customFormat="1"/>
    <row r="1327" s="35" customFormat="1"/>
    <row r="1328" s="35" customFormat="1"/>
    <row r="1329" s="35" customFormat="1"/>
    <row r="1330" s="35" customFormat="1"/>
    <row r="1331" s="35" customFormat="1"/>
    <row r="1332" s="35" customFormat="1"/>
    <row r="1333" s="35" customFormat="1"/>
    <row r="1334" s="35" customFormat="1"/>
    <row r="1335" s="35" customFormat="1"/>
    <row r="1336" s="35" customFormat="1"/>
    <row r="1337" s="35" customFormat="1"/>
    <row r="1338" s="35" customFormat="1"/>
    <row r="1339" s="35" customFormat="1"/>
    <row r="1340" s="35" customFormat="1"/>
    <row r="1341" s="35" customFormat="1"/>
    <row r="1342" s="35" customFormat="1"/>
    <row r="1343" s="35" customFormat="1"/>
    <row r="1344" s="35" customFormat="1"/>
    <row r="1345" s="35" customFormat="1"/>
    <row r="1346" s="35" customFormat="1"/>
    <row r="1347" s="35" customFormat="1"/>
    <row r="1348" s="35" customFormat="1"/>
    <row r="1349" s="35" customFormat="1"/>
    <row r="1350" s="35" customFormat="1"/>
    <row r="1351" s="35" customFormat="1"/>
    <row r="1352" s="35" customFormat="1"/>
    <row r="1353" s="35" customFormat="1"/>
    <row r="1354" s="35" customFormat="1"/>
    <row r="1355" s="35" customFormat="1"/>
    <row r="1356" s="35" customFormat="1"/>
    <row r="1357" s="35" customFormat="1"/>
    <row r="1358" s="35" customFormat="1"/>
    <row r="1359" s="35" customFormat="1"/>
    <row r="1360" s="35" customFormat="1"/>
    <row r="1361" s="35" customFormat="1"/>
    <row r="1362" s="35" customFormat="1"/>
    <row r="1363" s="35" customFormat="1"/>
    <row r="1364" s="35" customFormat="1"/>
    <row r="1365" s="35" customFormat="1"/>
    <row r="1366" s="35" customFormat="1"/>
    <row r="1367" s="35" customFormat="1"/>
    <row r="1368" s="35" customFormat="1"/>
    <row r="1369" s="35" customFormat="1"/>
    <row r="1370" s="35" customFormat="1"/>
    <row r="1371" s="35" customFormat="1"/>
    <row r="1372" s="35" customFormat="1"/>
    <row r="1373" s="35" customFormat="1"/>
    <row r="1374" s="35" customFormat="1"/>
    <row r="1375" s="35" customFormat="1"/>
    <row r="1376" s="35" customFormat="1"/>
    <row r="1377" s="35" customFormat="1"/>
    <row r="1378" s="35" customFormat="1"/>
    <row r="1379" s="35" customFormat="1"/>
    <row r="1380" s="35" customFormat="1"/>
    <row r="1381" s="35" customFormat="1"/>
    <row r="1382" s="35" customFormat="1"/>
    <row r="1383" s="35" customFormat="1"/>
    <row r="1384" s="35" customFormat="1"/>
    <row r="1385" s="35" customFormat="1"/>
    <row r="1386" s="35" customFormat="1"/>
    <row r="1387" s="35" customFormat="1"/>
    <row r="1388" s="35" customFormat="1"/>
    <row r="1389" s="35" customFormat="1"/>
    <row r="1390" s="35" customFormat="1"/>
    <row r="1391" s="35" customFormat="1"/>
    <row r="1392" s="35" customFormat="1"/>
    <row r="1393" s="35" customFormat="1"/>
    <row r="1394" s="35" customFormat="1"/>
    <row r="1395" s="35" customFormat="1"/>
    <row r="1396" s="35" customFormat="1"/>
    <row r="1397" s="35" customFormat="1"/>
    <row r="1398" s="35" customFormat="1"/>
    <row r="1399" s="35" customFormat="1"/>
    <row r="1400" s="35" customFormat="1"/>
    <row r="1401" s="35" customFormat="1"/>
    <row r="1402" s="35" customFormat="1"/>
    <row r="1403" s="35" customFormat="1"/>
    <row r="1404" s="35" customFormat="1"/>
    <row r="1405" s="35" customFormat="1"/>
    <row r="1406" s="35" customFormat="1"/>
    <row r="1407" s="35" customFormat="1"/>
    <row r="1408" s="35" customFormat="1"/>
    <row r="1409" s="35" customFormat="1"/>
    <row r="1410" s="35" customFormat="1"/>
    <row r="1411" s="35" customFormat="1"/>
    <row r="1412" s="35" customFormat="1"/>
    <row r="1413" s="35" customFormat="1"/>
    <row r="1414" s="35" customFormat="1"/>
    <row r="1415" s="35" customFormat="1"/>
    <row r="1416" s="35" customFormat="1"/>
    <row r="1417" s="35" customFormat="1"/>
    <row r="1418" s="35" customFormat="1"/>
    <row r="1419" s="35" customFormat="1"/>
    <row r="1420" s="35" customFormat="1"/>
    <row r="1421" s="35" customFormat="1"/>
    <row r="1422" s="35" customFormat="1"/>
    <row r="1423" s="35" customFormat="1"/>
    <row r="1424" s="35" customFormat="1"/>
    <row r="1425" s="35" customFormat="1"/>
    <row r="1426" s="35" customFormat="1"/>
    <row r="1427" s="35" customFormat="1"/>
    <row r="1428" s="35" customFormat="1"/>
    <row r="1429" s="35" customFormat="1"/>
    <row r="1430" s="35" customFormat="1"/>
    <row r="1431" s="35" customFormat="1"/>
    <row r="1432" s="35" customFormat="1"/>
    <row r="1433" s="35" customFormat="1"/>
    <row r="1434" s="35" customFormat="1"/>
    <row r="1435" s="35" customFormat="1"/>
    <row r="1436" s="35" customFormat="1"/>
    <row r="1437" s="35" customFormat="1"/>
    <row r="1438" s="35" customFormat="1"/>
    <row r="1439" s="35" customFormat="1"/>
    <row r="1440" s="35" customFormat="1"/>
    <row r="1441" s="35" customFormat="1"/>
    <row r="1442" s="35" customFormat="1"/>
    <row r="1443" s="35" customFormat="1"/>
    <row r="1444" s="35" customFormat="1"/>
    <row r="1445" s="35" customFormat="1"/>
    <row r="1446" s="35" customFormat="1"/>
    <row r="1447" s="35" customFormat="1"/>
    <row r="1448" s="35" customFormat="1"/>
    <row r="1449" s="35" customFormat="1"/>
    <row r="1450" s="35" customFormat="1"/>
    <row r="1451" s="35" customFormat="1"/>
    <row r="1452" s="35" customFormat="1"/>
    <row r="1453" s="35" customFormat="1"/>
    <row r="1454" s="35" customFormat="1"/>
    <row r="1455" s="35" customFormat="1"/>
    <row r="1456" s="35" customFormat="1"/>
    <row r="1457" s="35" customFormat="1"/>
    <row r="1458" s="35" customFormat="1"/>
    <row r="1459" s="35" customFormat="1"/>
    <row r="1460" s="35" customFormat="1"/>
    <row r="1461" s="35" customFormat="1"/>
    <row r="1462" s="35" customFormat="1"/>
    <row r="1463" s="35" customFormat="1"/>
    <row r="1464" s="35" customFormat="1"/>
    <row r="1465" s="35" customFormat="1"/>
    <row r="1466" s="35" customFormat="1"/>
    <row r="1467" s="35" customFormat="1"/>
    <row r="1468" s="35" customFormat="1"/>
    <row r="1469" s="35" customFormat="1"/>
    <row r="1470" s="35" customFormat="1"/>
    <row r="1471" s="35" customFormat="1"/>
    <row r="1472" s="35" customFormat="1"/>
    <row r="1473" s="35" customFormat="1"/>
    <row r="1474" s="35" customFormat="1"/>
    <row r="1475" s="35" customFormat="1"/>
    <row r="1476" s="35" customFormat="1"/>
    <row r="1477" s="35" customFormat="1"/>
    <row r="1478" s="35" customFormat="1"/>
    <row r="1479" s="35" customFormat="1"/>
    <row r="1480" s="35" customFormat="1"/>
    <row r="1481" s="35" customFormat="1"/>
    <row r="1482" s="35" customFormat="1"/>
    <row r="1483" s="35" customFormat="1"/>
    <row r="1484" s="35" customFormat="1"/>
    <row r="1485" s="35" customFormat="1"/>
    <row r="1486" s="35" customFormat="1"/>
    <row r="1487" s="35" customFormat="1"/>
    <row r="1488" s="35" customFormat="1"/>
    <row r="1489" s="35" customFormat="1"/>
    <row r="1490" s="35" customFormat="1"/>
    <row r="1491" s="35" customFormat="1"/>
    <row r="1492" s="35" customFormat="1"/>
    <row r="1493" s="35" customFormat="1"/>
    <row r="1494" s="35" customFormat="1"/>
    <row r="1495" s="35" customFormat="1"/>
    <row r="1496" s="35" customFormat="1"/>
    <row r="1497" s="35" customFormat="1"/>
    <row r="1498" s="35" customFormat="1"/>
    <row r="1499" s="35" customFormat="1"/>
    <row r="1500" s="35" customFormat="1"/>
    <row r="1501" s="35" customFormat="1"/>
    <row r="1502" s="35" customFormat="1"/>
    <row r="1503" s="35" customFormat="1"/>
    <row r="1504" s="35" customFormat="1"/>
    <row r="1505" s="35" customFormat="1"/>
    <row r="1506" s="35" customFormat="1"/>
    <row r="1507" s="35" customFormat="1"/>
    <row r="1508" s="35" customFormat="1"/>
    <row r="1509" s="35" customFormat="1"/>
    <row r="1510" s="35" customFormat="1"/>
    <row r="1511" s="35" customFormat="1"/>
    <row r="1512" s="35" customFormat="1"/>
    <row r="1513" s="35" customFormat="1"/>
    <row r="1514" s="35" customFormat="1"/>
    <row r="1515" s="35" customFormat="1"/>
    <row r="1516" s="35" customFormat="1"/>
    <row r="1517" s="35" customFormat="1"/>
    <row r="1518" s="35" customFormat="1"/>
    <row r="1519" s="35" customFormat="1"/>
    <row r="1520" s="35" customFormat="1"/>
    <row r="1521" s="35" customFormat="1"/>
    <row r="1522" s="35" customFormat="1"/>
    <row r="1523" s="35" customFormat="1"/>
    <row r="1524" s="35" customFormat="1"/>
    <row r="1525" s="35" customFormat="1"/>
    <row r="1526" s="35" customFormat="1"/>
    <row r="1527" s="35" customFormat="1"/>
    <row r="1528" s="35" customFormat="1"/>
    <row r="1529" s="35" customFormat="1"/>
    <row r="1530" s="35" customFormat="1"/>
    <row r="1531" s="35" customFormat="1"/>
    <row r="1532" s="35" customFormat="1"/>
    <row r="1533" s="35" customFormat="1"/>
    <row r="1534" s="35" customFormat="1"/>
    <row r="1535" s="35" customFormat="1"/>
    <row r="1536" s="35" customFormat="1"/>
    <row r="1537" s="35" customFormat="1"/>
    <row r="1538" s="35" customFormat="1"/>
    <row r="1539" s="35" customFormat="1"/>
    <row r="1540" s="35" customFormat="1"/>
    <row r="1541" s="35" customFormat="1"/>
    <row r="1542" s="35" customFormat="1"/>
    <row r="1543" s="35" customFormat="1"/>
    <row r="1544" s="35" customFormat="1"/>
    <row r="1545" s="35" customFormat="1"/>
    <row r="1546" s="35" customFormat="1"/>
    <row r="1547" s="35" customFormat="1"/>
    <row r="1548" s="35" customFormat="1"/>
    <row r="1549" s="35" customFormat="1"/>
    <row r="1550" s="35" customFormat="1"/>
    <row r="1551" s="35" customFormat="1"/>
    <row r="1552" s="35" customFormat="1"/>
    <row r="1553" s="35" customFormat="1"/>
    <row r="1554" s="35" customFormat="1"/>
    <row r="1555" s="35" customFormat="1"/>
    <row r="1556" s="35" customFormat="1"/>
    <row r="1557" s="35" customFormat="1"/>
    <row r="1558" s="35" customFormat="1"/>
    <row r="1559" s="35" customFormat="1"/>
    <row r="1560" s="35" customFormat="1"/>
    <row r="1561" s="35" customFormat="1"/>
    <row r="1562" s="35" customFormat="1"/>
    <row r="1563" s="35" customFormat="1"/>
    <row r="1564" s="35" customFormat="1"/>
    <row r="1565" s="35" customFormat="1"/>
    <row r="1566" s="35" customFormat="1"/>
    <row r="1567" s="35" customFormat="1"/>
    <row r="1568" s="35" customFormat="1"/>
    <row r="1569" s="35" customFormat="1"/>
    <row r="1570" s="35" customFormat="1"/>
    <row r="1571" s="35" customFormat="1"/>
    <row r="1572" s="35" customFormat="1"/>
    <row r="1573" s="35" customFormat="1"/>
    <row r="1574" s="35" customFormat="1"/>
    <row r="1575" s="35" customFormat="1"/>
    <row r="1576" s="35" customFormat="1"/>
    <row r="1577" s="35" customFormat="1"/>
    <row r="1578" s="35" customFormat="1"/>
    <row r="1579" s="35" customFormat="1"/>
    <row r="1580" s="35" customFormat="1"/>
    <row r="1581" s="35" customFormat="1"/>
    <row r="1582" s="35" customFormat="1"/>
    <row r="1583" s="35" customFormat="1"/>
    <row r="1584" s="35" customFormat="1"/>
    <row r="1585" s="35" customFormat="1"/>
    <row r="1586" s="35" customFormat="1"/>
    <row r="1587" s="35" customFormat="1"/>
    <row r="1588" s="35" customFormat="1"/>
    <row r="1589" s="35" customFormat="1"/>
    <row r="1590" s="35" customFormat="1"/>
    <row r="1591" s="35" customFormat="1"/>
    <row r="1592" s="35" customFormat="1"/>
    <row r="1593" s="35" customFormat="1"/>
    <row r="1594" s="35" customFormat="1"/>
    <row r="1595" s="35" customFormat="1"/>
    <row r="1596" s="35" customFormat="1"/>
    <row r="1597" s="35" customFormat="1"/>
    <row r="1598" s="35" customFormat="1"/>
    <row r="1599" s="35" customFormat="1"/>
    <row r="1600" s="35" customFormat="1"/>
    <row r="1601" s="35" customFormat="1"/>
    <row r="1602" s="35" customFormat="1"/>
    <row r="1603" s="35" customFormat="1"/>
    <row r="1604" s="35" customFormat="1"/>
    <row r="1605" s="35" customFormat="1"/>
    <row r="1606" s="35" customFormat="1"/>
    <row r="1607" s="35" customFormat="1"/>
    <row r="1608" s="35" customFormat="1"/>
    <row r="1609" s="35" customFormat="1"/>
    <row r="1610" s="35" customFormat="1"/>
    <row r="1611" s="35" customFormat="1"/>
    <row r="1612" s="35" customFormat="1"/>
    <row r="1613" s="35" customFormat="1"/>
    <row r="1614" s="35" customFormat="1"/>
    <row r="1615" s="35" customFormat="1"/>
    <row r="1616" s="35" customFormat="1"/>
    <row r="1617" s="35" customFormat="1"/>
    <row r="1618" s="35" customFormat="1"/>
    <row r="1619" s="35" customFormat="1"/>
    <row r="1620" s="35" customFormat="1"/>
    <row r="1621" s="35" customFormat="1"/>
    <row r="1622" s="35" customFormat="1"/>
    <row r="1623" s="35" customFormat="1"/>
    <row r="1624" s="35" customFormat="1"/>
    <row r="1625" s="35" customFormat="1"/>
    <row r="1626" s="35" customFormat="1"/>
    <row r="1627" s="35" customFormat="1"/>
    <row r="1628" s="35" customFormat="1"/>
    <row r="1629" s="35" customFormat="1"/>
    <row r="1630" s="35" customFormat="1"/>
    <row r="1631" s="35" customFormat="1"/>
    <row r="1632" s="35" customFormat="1"/>
    <row r="1633" s="35" customFormat="1"/>
    <row r="1634" s="35" customFormat="1"/>
    <row r="1635" s="35" customFormat="1"/>
    <row r="1636" s="35" customFormat="1"/>
    <row r="1637" s="35" customFormat="1"/>
    <row r="1638" s="35" customFormat="1"/>
    <row r="1639" s="35" customFormat="1"/>
    <row r="1640" s="35" customFormat="1"/>
    <row r="1641" s="35" customFormat="1"/>
    <row r="1642" s="35" customFormat="1"/>
    <row r="1643" s="35" customFormat="1"/>
    <row r="1644" s="35" customFormat="1"/>
    <row r="1645" s="35" customFormat="1"/>
    <row r="1646" s="35" customFormat="1"/>
    <row r="1647" s="35" customFormat="1"/>
    <row r="1648" s="35" customFormat="1"/>
    <row r="1649" s="35" customFormat="1"/>
    <row r="1650" s="35" customFormat="1"/>
    <row r="1651" s="35" customFormat="1"/>
    <row r="1652" s="35" customFormat="1"/>
    <row r="1653" s="35" customFormat="1"/>
    <row r="1654" s="35" customFormat="1"/>
    <row r="1655" s="35" customFormat="1"/>
    <row r="1656" s="35" customFormat="1"/>
    <row r="1657" s="35" customFormat="1"/>
    <row r="1658" s="35" customFormat="1"/>
    <row r="1659" s="35" customFormat="1"/>
    <row r="1660" s="35" customFormat="1"/>
    <row r="1661" s="35" customFormat="1"/>
    <row r="1662" s="35" customFormat="1"/>
    <row r="1663" s="35" customFormat="1"/>
    <row r="1664" s="35" customFormat="1"/>
    <row r="1665" s="35" customFormat="1"/>
    <row r="1666" s="35" customFormat="1"/>
    <row r="1667" s="35" customFormat="1"/>
    <row r="1668" s="35" customFormat="1"/>
    <row r="1669" s="35" customFormat="1"/>
    <row r="1670" s="35" customFormat="1"/>
    <row r="1671" s="35" customFormat="1"/>
    <row r="1672" s="35" customFormat="1"/>
    <row r="1673" s="35" customFormat="1"/>
    <row r="1674" s="35" customFormat="1"/>
    <row r="1675" s="35" customFormat="1"/>
    <row r="1676" s="35" customFormat="1"/>
    <row r="1677" s="35" customFormat="1"/>
    <row r="1678" s="35" customFormat="1"/>
    <row r="1679" s="35" customFormat="1"/>
    <row r="1680" s="35" customFormat="1"/>
    <row r="1681" s="35" customFormat="1"/>
    <row r="1682" s="35" customFormat="1"/>
    <row r="1683" s="35" customFormat="1"/>
    <row r="1684" s="35" customFormat="1"/>
    <row r="1685" s="35" customFormat="1"/>
    <row r="1686" s="35" customFormat="1"/>
    <row r="1687" s="35" customFormat="1"/>
    <row r="1688" s="35" customFormat="1"/>
    <row r="1689" s="35" customFormat="1"/>
    <row r="1690" s="35" customFormat="1"/>
    <row r="1691" s="35" customFormat="1"/>
    <row r="1692" s="35" customFormat="1"/>
    <row r="1693" s="35" customFormat="1"/>
    <row r="1694" s="35" customFormat="1"/>
    <row r="1695" s="35" customFormat="1"/>
    <row r="1696" s="35" customFormat="1"/>
    <row r="1697" s="35" customFormat="1"/>
    <row r="1698" s="35" customFormat="1"/>
    <row r="1699" s="35" customFormat="1"/>
    <row r="1700" s="35" customFormat="1"/>
    <row r="1701" s="35" customFormat="1"/>
    <row r="1702" s="35" customFormat="1"/>
    <row r="1703" s="35" customFormat="1"/>
    <row r="1704" s="35" customFormat="1"/>
    <row r="1705" s="35" customFormat="1"/>
    <row r="1706" s="35" customFormat="1"/>
    <row r="1707" s="35" customFormat="1"/>
    <row r="1708" s="35" customFormat="1"/>
    <row r="1709" s="35" customFormat="1"/>
    <row r="1710" s="35" customFormat="1"/>
    <row r="1711" s="35" customFormat="1"/>
    <row r="1712" s="35" customFormat="1"/>
    <row r="1713" s="35" customFormat="1"/>
    <row r="1714" s="35" customFormat="1"/>
    <row r="1715" s="35" customFormat="1"/>
    <row r="1716" s="35" customFormat="1"/>
    <row r="1717" s="35" customFormat="1"/>
    <row r="1718" s="35" customFormat="1"/>
    <row r="1719" s="35" customFormat="1"/>
    <row r="1720" s="35" customFormat="1"/>
    <row r="1721" s="35" customFormat="1"/>
    <row r="1722" s="35" customFormat="1"/>
    <row r="1723" s="35" customFormat="1"/>
    <row r="1724" s="35" customFormat="1"/>
    <row r="1725" s="35" customFormat="1"/>
    <row r="1726" s="35" customFormat="1"/>
    <row r="1727" s="35" customFormat="1"/>
    <row r="1728" s="35" customFormat="1"/>
    <row r="1729" s="35" customFormat="1"/>
    <row r="1730" s="35" customFormat="1"/>
    <row r="1731" s="35" customFormat="1"/>
    <row r="1732" s="35" customFormat="1"/>
    <row r="1733" s="35" customFormat="1"/>
    <row r="1734" s="35" customFormat="1"/>
    <row r="1735" s="35" customFormat="1"/>
    <row r="1736" s="35" customFormat="1"/>
    <row r="1737" s="35" customFormat="1"/>
    <row r="1738" s="35" customFormat="1"/>
    <row r="1739" s="35" customFormat="1"/>
    <row r="1740" s="35" customFormat="1"/>
    <row r="1741" s="35" customFormat="1"/>
    <row r="1742" s="35" customFormat="1"/>
    <row r="1743" s="35" customFormat="1"/>
    <row r="1744" s="35" customFormat="1"/>
    <row r="1745" s="35" customFormat="1"/>
    <row r="1746" s="35" customFormat="1"/>
    <row r="1747" s="35" customFormat="1"/>
    <row r="1748" s="35" customFormat="1"/>
    <row r="1749" s="35" customFormat="1"/>
    <row r="1750" s="35" customFormat="1"/>
    <row r="1751" s="35" customFormat="1"/>
    <row r="1752" s="35" customFormat="1"/>
    <row r="1753" s="35" customFormat="1"/>
    <row r="1754" s="35" customFormat="1"/>
    <row r="1755" s="35" customFormat="1"/>
    <row r="1756" s="35" customFormat="1"/>
    <row r="1757" s="35" customFormat="1"/>
    <row r="1758" s="35" customFormat="1"/>
    <row r="1759" s="35" customFormat="1"/>
    <row r="1760" s="35" customFormat="1"/>
    <row r="1761" s="35" customFormat="1"/>
    <row r="1762" s="35" customFormat="1"/>
    <row r="1763" s="35" customFormat="1"/>
    <row r="1764" s="35" customFormat="1"/>
    <row r="1765" s="35" customFormat="1"/>
    <row r="1766" s="35" customFormat="1"/>
    <row r="1767" s="35" customFormat="1"/>
    <row r="1768" s="35" customFormat="1"/>
    <row r="1769" s="35" customFormat="1"/>
    <row r="1770" s="35" customFormat="1"/>
    <row r="1771" s="35" customFormat="1"/>
    <row r="1772" s="35" customFormat="1"/>
    <row r="1773" s="35" customFormat="1"/>
    <row r="1774" s="35" customFormat="1"/>
    <row r="1775" s="35" customFormat="1"/>
    <row r="1776" s="35" customFormat="1"/>
    <row r="1777" s="35" customFormat="1"/>
    <row r="1778" s="35" customFormat="1"/>
    <row r="1779" s="35" customFormat="1"/>
    <row r="1780" s="35" customFormat="1"/>
    <row r="1781" s="35" customFormat="1"/>
    <row r="1782" s="35" customFormat="1"/>
    <row r="1783" s="35" customFormat="1"/>
    <row r="1784" s="35" customFormat="1"/>
    <row r="1785" s="35" customFormat="1"/>
    <row r="1786" s="35" customFormat="1"/>
    <row r="1787" s="35" customFormat="1"/>
    <row r="1788" s="35" customFormat="1"/>
    <row r="1789" s="35" customFormat="1"/>
    <row r="1790" s="35" customFormat="1"/>
    <row r="1791" s="35" customFormat="1"/>
    <row r="1792" s="35" customFormat="1"/>
    <row r="1793" s="35" customFormat="1"/>
    <row r="1794" s="35" customFormat="1"/>
    <row r="1795" s="35" customFormat="1"/>
    <row r="1796" s="35" customFormat="1"/>
    <row r="1797" s="35" customFormat="1"/>
    <row r="1798" s="35" customFormat="1"/>
    <row r="1799" s="35" customFormat="1"/>
    <row r="1800" s="35" customFormat="1"/>
    <row r="1801" s="35" customFormat="1"/>
    <row r="1802" s="35" customFormat="1"/>
    <row r="1803" s="35" customFormat="1"/>
    <row r="1804" s="35" customFormat="1"/>
    <row r="1805" s="35" customFormat="1"/>
    <row r="1806" s="35" customFormat="1"/>
    <row r="1807" s="35" customFormat="1"/>
    <row r="1808" s="35" customFormat="1"/>
    <row r="1809" s="35" customFormat="1"/>
    <row r="1810" s="35" customFormat="1"/>
    <row r="1811" s="35" customFormat="1"/>
    <row r="1812" s="35" customFormat="1"/>
    <row r="1813" s="35" customFormat="1"/>
    <row r="1814" s="35" customFormat="1"/>
    <row r="1815" s="35" customFormat="1"/>
    <row r="1816" s="35" customFormat="1"/>
    <row r="1817" s="35" customFormat="1"/>
    <row r="1818" s="35" customFormat="1"/>
    <row r="1819" s="35" customFormat="1"/>
    <row r="1820" s="35" customFormat="1"/>
    <row r="1821" s="35" customFormat="1"/>
    <row r="1822" s="35" customFormat="1"/>
    <row r="1823" s="35" customFormat="1"/>
    <row r="1824" s="35" customFormat="1"/>
    <row r="1825" s="35" customFormat="1"/>
    <row r="1826" s="35" customFormat="1"/>
    <row r="1827" s="35" customFormat="1"/>
    <row r="1828" s="35" customFormat="1"/>
    <row r="1829" s="35" customFormat="1"/>
    <row r="1830" s="35" customFormat="1"/>
    <row r="1831" s="35" customFormat="1"/>
    <row r="1832" s="35" customFormat="1"/>
    <row r="1833" s="35" customFormat="1"/>
    <row r="1834" s="35" customFormat="1"/>
    <row r="1835" s="35" customFormat="1"/>
    <row r="1836" s="35" customFormat="1"/>
    <row r="1837" s="35" customFormat="1"/>
    <row r="1838" s="35" customFormat="1"/>
    <row r="1839" s="35" customFormat="1"/>
    <row r="1840" s="35" customFormat="1"/>
    <row r="1841" s="35" customFormat="1"/>
    <row r="1842" s="35" customFormat="1"/>
    <row r="1843" s="35" customFormat="1"/>
    <row r="1844" s="35" customFormat="1"/>
    <row r="1845" s="35" customFormat="1"/>
    <row r="1846" s="35" customFormat="1"/>
    <row r="1847" s="35" customFormat="1"/>
    <row r="1848" s="35" customFormat="1"/>
    <row r="1849" s="35" customFormat="1"/>
    <row r="1850" s="35" customFormat="1"/>
    <row r="1851" s="35" customFormat="1"/>
    <row r="1852" s="35" customFormat="1"/>
    <row r="1853" s="35" customFormat="1"/>
    <row r="1854" s="35" customFormat="1"/>
    <row r="1855" s="35" customFormat="1"/>
    <row r="1856" s="35" customFormat="1"/>
    <row r="1857" s="35" customFormat="1"/>
    <row r="1858" s="35" customFormat="1"/>
    <row r="1859" s="35" customFormat="1"/>
    <row r="1860" s="35" customFormat="1"/>
    <row r="1861" s="35" customFormat="1"/>
    <row r="1862" s="35" customFormat="1"/>
    <row r="1863" s="35" customFormat="1"/>
    <row r="1864" s="35" customFormat="1"/>
    <row r="1865" s="35" customFormat="1"/>
    <row r="1866" s="35" customFormat="1"/>
    <row r="1867" s="35" customFormat="1"/>
    <row r="1868" s="35" customFormat="1"/>
    <row r="1869" s="35" customFormat="1"/>
    <row r="1870" s="35" customFormat="1"/>
    <row r="1871" s="35" customFormat="1"/>
    <row r="1872" s="35" customFormat="1"/>
    <row r="1873" s="35" customFormat="1"/>
    <row r="1874" s="35" customFormat="1"/>
    <row r="1875" s="35" customFormat="1"/>
    <row r="1876" s="35" customFormat="1"/>
    <row r="1877" s="35" customFormat="1"/>
    <row r="1878" s="35" customFormat="1"/>
    <row r="1879" s="35" customFormat="1"/>
    <row r="1880" s="35" customFormat="1"/>
    <row r="1881" s="35" customFormat="1"/>
    <row r="1882" s="35" customFormat="1"/>
    <row r="1883" s="35" customFormat="1"/>
    <row r="1884" s="35" customFormat="1"/>
    <row r="1885" s="35" customFormat="1"/>
    <row r="1886" s="35" customFormat="1"/>
    <row r="1887" s="35" customFormat="1"/>
    <row r="1888" s="35" customFormat="1"/>
    <row r="1889" s="35" customFormat="1"/>
    <row r="1890" s="35" customFormat="1"/>
    <row r="1891" s="35" customFormat="1"/>
    <row r="1892" s="35" customFormat="1"/>
    <row r="1893" s="35" customFormat="1"/>
    <row r="1894" s="35" customFormat="1"/>
    <row r="1895" s="35" customFormat="1"/>
    <row r="1896" s="35" customFormat="1"/>
    <row r="1897" s="35" customFormat="1"/>
    <row r="1898" s="35" customFormat="1"/>
    <row r="1899" s="35" customFormat="1"/>
    <row r="1900" s="35" customFormat="1"/>
    <row r="1901" s="35" customFormat="1"/>
    <row r="1902" s="35" customFormat="1"/>
    <row r="1903" s="35" customFormat="1"/>
    <row r="1904" s="35" customFormat="1"/>
    <row r="1905" s="35" customFormat="1"/>
    <row r="1906" s="35" customFormat="1"/>
    <row r="1907" s="35" customFormat="1"/>
    <row r="1908" s="35" customFormat="1"/>
    <row r="1909" s="35" customFormat="1"/>
    <row r="1910" s="35" customFormat="1"/>
    <row r="1911" s="35" customFormat="1"/>
    <row r="1912" s="35" customFormat="1"/>
    <row r="1913" s="35" customFormat="1"/>
    <row r="1914" s="35" customFormat="1"/>
    <row r="1915" s="35" customFormat="1"/>
    <row r="1916" s="35" customFormat="1"/>
    <row r="1917" s="35" customFormat="1"/>
    <row r="1918" s="35" customFormat="1"/>
    <row r="1919" s="35" customFormat="1"/>
    <row r="1920" s="35" customFormat="1"/>
    <row r="1921" s="35" customFormat="1"/>
    <row r="1922" s="35" customFormat="1"/>
    <row r="1923" s="35" customFormat="1"/>
    <row r="1924" s="35" customFormat="1"/>
    <row r="1925" s="35" customFormat="1"/>
    <row r="1926" s="35" customFormat="1"/>
    <row r="1927" s="35" customFormat="1"/>
    <row r="1928" s="35" customFormat="1"/>
    <row r="1929" s="35" customFormat="1"/>
    <row r="1930" s="35" customFormat="1"/>
    <row r="1931" s="35" customFormat="1"/>
    <row r="1932" s="35" customFormat="1"/>
    <row r="1933" s="35" customFormat="1"/>
    <row r="1934" s="35" customFormat="1"/>
    <row r="1935" s="35" customFormat="1"/>
    <row r="1936" s="35" customFormat="1"/>
    <row r="1937" s="35" customFormat="1"/>
    <row r="1938" s="35" customFormat="1"/>
    <row r="1939" s="35" customFormat="1"/>
    <row r="1940" s="35" customFormat="1"/>
    <row r="1941" s="35" customFormat="1"/>
    <row r="1942" s="35" customFormat="1"/>
    <row r="1943" s="35" customFormat="1"/>
    <row r="1944" s="35" customFormat="1"/>
    <row r="1945" s="35" customFormat="1"/>
    <row r="1946" s="35" customFormat="1"/>
    <row r="1947" s="35" customFormat="1"/>
    <row r="1948" s="35" customFormat="1"/>
    <row r="1949" s="35" customFormat="1"/>
    <row r="1950" s="35" customFormat="1"/>
    <row r="1951" s="35" customFormat="1"/>
    <row r="1952" s="35" customFormat="1"/>
    <row r="1953" s="35" customFormat="1"/>
    <row r="1954" s="35" customFormat="1"/>
    <row r="1955" s="35" customFormat="1"/>
    <row r="1956" s="35" customFormat="1"/>
    <row r="1957" s="35" customFormat="1"/>
    <row r="1958" s="35" customFormat="1"/>
    <row r="1959" s="35" customFormat="1"/>
    <row r="1960" s="35" customFormat="1"/>
    <row r="1961" s="35" customFormat="1"/>
    <row r="1962" s="35" customFormat="1"/>
    <row r="1963" s="35" customFormat="1"/>
    <row r="1964" s="35" customFormat="1"/>
    <row r="1965" s="35" customFormat="1"/>
    <row r="1966" s="35" customFormat="1"/>
    <row r="1967" s="35" customFormat="1"/>
    <row r="1968" s="35" customFormat="1"/>
    <row r="1969" s="35" customFormat="1"/>
    <row r="1970" s="35" customFormat="1"/>
    <row r="1971" s="35" customFormat="1"/>
    <row r="1972" s="35" customFormat="1"/>
    <row r="1973" s="35" customFormat="1"/>
    <row r="1974" s="35" customFormat="1"/>
    <row r="1975" s="35" customFormat="1"/>
    <row r="1976" s="35" customFormat="1"/>
    <row r="1977" s="35" customFormat="1"/>
    <row r="1978" s="35" customFormat="1"/>
    <row r="1979" s="35" customFormat="1"/>
    <row r="1980" s="35" customFormat="1"/>
    <row r="1981" s="35" customFormat="1"/>
    <row r="1982" s="35" customFormat="1"/>
    <row r="1983" s="35" customFormat="1"/>
    <row r="1984" s="35" customFormat="1"/>
    <row r="1985" s="35" customFormat="1"/>
    <row r="1986" s="35" customFormat="1"/>
    <row r="1987" s="35" customFormat="1"/>
    <row r="1988" s="35" customFormat="1"/>
    <row r="1989" s="35" customFormat="1"/>
    <row r="1990" s="35" customFormat="1"/>
    <row r="1991" s="35" customFormat="1"/>
    <row r="1992" s="35" customFormat="1"/>
    <row r="1993" s="35" customFormat="1"/>
    <row r="1994" s="35" customFormat="1"/>
    <row r="1995" s="35" customFormat="1"/>
    <row r="1996" s="35" customFormat="1"/>
    <row r="1997" s="35" customFormat="1"/>
    <row r="1998" s="35" customFormat="1"/>
    <row r="1999" s="35" customFormat="1"/>
    <row r="2000" s="35" customFormat="1"/>
    <row r="2001" s="35" customFormat="1"/>
    <row r="2002" s="35" customFormat="1"/>
    <row r="2003" s="35" customFormat="1"/>
    <row r="2004" s="35" customFormat="1"/>
    <row r="2005" s="35" customFormat="1"/>
    <row r="2006" s="35" customFormat="1"/>
    <row r="2007" s="35" customFormat="1"/>
    <row r="2008" s="35" customFormat="1"/>
    <row r="2009" s="35" customFormat="1"/>
    <row r="2010" s="35" customFormat="1"/>
    <row r="2011" s="35" customFormat="1"/>
    <row r="2012" s="35" customFormat="1"/>
    <row r="2013" s="35" customFormat="1"/>
    <row r="2014" s="35" customFormat="1"/>
    <row r="2015" s="35" customFormat="1"/>
    <row r="2016" s="35" customFormat="1"/>
    <row r="2017" s="35" customFormat="1"/>
    <row r="2018" s="35" customFormat="1"/>
    <row r="2019" s="35" customFormat="1"/>
    <row r="2020" s="35" customFormat="1"/>
    <row r="2021" s="35" customFormat="1"/>
    <row r="2022" s="35" customFormat="1"/>
    <row r="2023" s="35" customFormat="1"/>
    <row r="2024" s="35" customFormat="1"/>
    <row r="2025" s="35" customFormat="1"/>
    <row r="2026" s="35" customFormat="1"/>
    <row r="2027" s="35" customFormat="1"/>
    <row r="2028" s="35" customFormat="1"/>
    <row r="2029" s="35" customFormat="1"/>
    <row r="2030" s="35" customFormat="1"/>
    <row r="2031" s="35" customFormat="1"/>
    <row r="2032" s="35" customFormat="1"/>
    <row r="2033" s="35" customFormat="1"/>
    <row r="2034" s="35" customFormat="1"/>
    <row r="2035" s="35" customFormat="1"/>
    <row r="2036" s="35" customFormat="1"/>
    <row r="2037" s="35" customFormat="1"/>
    <row r="2038" s="35" customFormat="1"/>
    <row r="2039" s="35" customFormat="1"/>
    <row r="2040" s="35" customFormat="1"/>
    <row r="2041" s="35" customFormat="1"/>
    <row r="2042" s="35" customFormat="1"/>
    <row r="2043" s="35" customFormat="1"/>
    <row r="2044" s="35" customFormat="1"/>
    <row r="2045" s="35" customFormat="1"/>
    <row r="2046" s="35" customFormat="1"/>
    <row r="2047" s="35" customFormat="1"/>
    <row r="2048" s="35" customFormat="1"/>
    <row r="2049" s="35" customFormat="1"/>
    <row r="2050" s="35" customFormat="1"/>
    <row r="2051" s="35" customFormat="1"/>
    <row r="2052" s="35" customFormat="1"/>
    <row r="2053" s="35" customFormat="1"/>
    <row r="2054" s="35" customFormat="1"/>
    <row r="2055" s="35" customFormat="1"/>
    <row r="2056" s="35" customFormat="1"/>
    <row r="2057" s="35" customFormat="1"/>
    <row r="2058" s="35" customFormat="1"/>
    <row r="2059" s="35" customFormat="1"/>
    <row r="2060" s="35" customFormat="1"/>
    <row r="2061" s="35" customFormat="1"/>
    <row r="2062" s="35" customFormat="1"/>
    <row r="2063" s="35" customFormat="1"/>
    <row r="2064" s="35" customFormat="1"/>
    <row r="2065" s="35" customFormat="1"/>
    <row r="2066" s="35" customFormat="1"/>
    <row r="2067" s="35" customFormat="1"/>
    <row r="2068" s="35" customFormat="1"/>
    <row r="2069" s="35" customFormat="1"/>
    <row r="2070" s="35" customFormat="1"/>
    <row r="2071" s="35" customFormat="1"/>
    <row r="2072" s="35" customFormat="1"/>
    <row r="2073" s="35" customFormat="1"/>
    <row r="2074" s="35" customFormat="1"/>
    <row r="2075" s="35" customFormat="1"/>
    <row r="2076" s="35" customFormat="1"/>
    <row r="2077" s="35" customFormat="1"/>
    <row r="2078" s="35" customFormat="1"/>
    <row r="2079" s="35" customFormat="1"/>
    <row r="2080" s="35" customFormat="1"/>
    <row r="2081" s="35" customFormat="1"/>
    <row r="2082" s="35" customFormat="1"/>
    <row r="2083" s="35" customFormat="1"/>
    <row r="2084" s="35" customFormat="1"/>
    <row r="2085" s="35" customFormat="1"/>
    <row r="2086" s="35" customFormat="1"/>
    <row r="2087" s="35" customFormat="1"/>
    <row r="2088" s="35" customFormat="1"/>
    <row r="2089" s="35" customFormat="1"/>
    <row r="2090" s="35" customFormat="1"/>
    <row r="2091" s="35" customFormat="1"/>
    <row r="2092" s="35" customFormat="1"/>
    <row r="2093" s="35" customFormat="1"/>
    <row r="2094" s="35" customFormat="1"/>
    <row r="2095" s="35" customFormat="1"/>
    <row r="2096" s="35" customFormat="1"/>
    <row r="2097" s="35" customFormat="1"/>
    <row r="2098" s="35" customFormat="1"/>
    <row r="2099" s="35" customFormat="1"/>
    <row r="2100" s="35" customFormat="1"/>
    <row r="2101" s="35" customFormat="1"/>
    <row r="2102" s="35" customFormat="1"/>
    <row r="2103" s="35" customFormat="1"/>
    <row r="2104" s="35" customFormat="1"/>
    <row r="2105" s="35" customFormat="1"/>
    <row r="2106" s="35" customFormat="1"/>
    <row r="2107" s="35" customFormat="1"/>
    <row r="2108" s="35" customFormat="1"/>
    <row r="2109" s="35" customFormat="1"/>
    <row r="2110" s="35" customFormat="1"/>
    <row r="2111" s="35" customFormat="1"/>
    <row r="2112" s="35" customFormat="1"/>
    <row r="2113" s="35" customFormat="1"/>
    <row r="2114" s="35" customFormat="1"/>
    <row r="2115" s="35" customFormat="1"/>
    <row r="2116" s="35" customFormat="1"/>
    <row r="2117" s="35" customFormat="1"/>
    <row r="2118" s="35" customFormat="1"/>
    <row r="2119" s="35" customFormat="1"/>
    <row r="2120" s="35" customFormat="1"/>
    <row r="2121" s="35" customFormat="1"/>
    <row r="2122" s="35" customFormat="1"/>
    <row r="2123" s="35" customFormat="1"/>
    <row r="2124" s="35" customFormat="1"/>
    <row r="2125" s="35" customFormat="1"/>
    <row r="2126" s="35" customFormat="1"/>
    <row r="2127" s="35" customFormat="1"/>
    <row r="2128" s="35" customFormat="1"/>
    <row r="2129" s="35" customFormat="1"/>
    <row r="2130" s="35" customFormat="1"/>
    <row r="2131" s="35" customFormat="1"/>
    <row r="2132" s="35" customFormat="1"/>
    <row r="2133" s="35" customFormat="1"/>
    <row r="2134" s="35" customFormat="1"/>
    <row r="2135" s="35" customFormat="1"/>
    <row r="2136" s="35" customFormat="1"/>
    <row r="2137" s="35" customFormat="1"/>
    <row r="2138" s="35" customFormat="1"/>
    <row r="2139" s="35" customFormat="1"/>
    <row r="2140" s="35" customFormat="1"/>
    <row r="2141" s="35" customFormat="1"/>
    <row r="2142" s="35" customFormat="1"/>
    <row r="2143" s="35" customFormat="1"/>
    <row r="2144" s="35" customFormat="1"/>
    <row r="2145" s="35" customFormat="1"/>
    <row r="2146" s="35" customFormat="1"/>
    <row r="2147" s="35" customFormat="1"/>
    <row r="2148" s="35" customFormat="1"/>
    <row r="2149" s="35" customFormat="1"/>
    <row r="2150" s="35" customFormat="1"/>
    <row r="2151" s="35" customFormat="1"/>
    <row r="2152" s="35" customFormat="1"/>
    <row r="2153" s="35" customFormat="1"/>
    <row r="2154" s="35" customFormat="1"/>
    <row r="2155" s="35" customFormat="1"/>
    <row r="2156" s="35" customFormat="1"/>
    <row r="2157" s="35" customFormat="1"/>
    <row r="2158" s="35" customFormat="1"/>
    <row r="2159" s="35" customFormat="1"/>
    <row r="2160" s="35" customFormat="1"/>
    <row r="2161" s="35" customFormat="1"/>
    <row r="2162" s="35" customFormat="1"/>
    <row r="2163" s="35" customFormat="1"/>
    <row r="2164" s="35" customFormat="1"/>
    <row r="2165" s="35" customFormat="1"/>
    <row r="2166" s="35" customFormat="1"/>
    <row r="2167" s="35" customFormat="1"/>
    <row r="2168" s="35" customFormat="1"/>
    <row r="2169" s="35" customFormat="1"/>
    <row r="2170" s="35" customFormat="1"/>
    <row r="2171" s="35" customFormat="1"/>
    <row r="2172" s="35" customFormat="1"/>
    <row r="2173" s="35" customFormat="1"/>
    <row r="2174" s="35" customFormat="1"/>
    <row r="2175" s="35" customFormat="1"/>
    <row r="2176" s="35" customFormat="1"/>
    <row r="2177" s="35" customFormat="1"/>
    <row r="2178" s="35" customFormat="1"/>
    <row r="2179" s="35" customFormat="1"/>
    <row r="2180" s="35" customFormat="1"/>
    <row r="2181" s="35" customFormat="1"/>
    <row r="2182" s="35" customFormat="1"/>
    <row r="2183" s="35" customFormat="1"/>
    <row r="2184" s="35" customFormat="1"/>
    <row r="2185" s="35" customFormat="1"/>
    <row r="2186" s="35" customFormat="1"/>
    <row r="2187" s="35" customFormat="1"/>
    <row r="2188" s="35" customFormat="1"/>
    <row r="2189" s="35" customFormat="1"/>
    <row r="2190" s="35" customFormat="1"/>
    <row r="2191" s="35" customFormat="1"/>
    <row r="2192" s="35" customFormat="1"/>
    <row r="2193" s="35" customFormat="1"/>
    <row r="2194" s="35" customFormat="1"/>
    <row r="2195" s="35" customFormat="1"/>
    <row r="2196" s="35" customFormat="1"/>
    <row r="2197" s="35" customFormat="1"/>
    <row r="2198" s="35" customFormat="1"/>
    <row r="2199" s="35" customFormat="1"/>
    <row r="2200" s="35" customFormat="1"/>
    <row r="2201" s="35" customFormat="1"/>
    <row r="2202" s="35" customFormat="1"/>
    <row r="2203" s="35" customFormat="1"/>
    <row r="2204" s="35" customFormat="1"/>
    <row r="2205" s="35" customFormat="1"/>
    <row r="2206" s="35" customFormat="1"/>
    <row r="2207" s="35" customFormat="1"/>
    <row r="2208" s="35" customFormat="1"/>
    <row r="2209" s="35" customFormat="1"/>
    <row r="2210" s="35" customFormat="1"/>
    <row r="2211" s="35" customFormat="1"/>
    <row r="2212" s="35" customFormat="1"/>
    <row r="2213" s="35" customFormat="1"/>
    <row r="2214" s="35" customFormat="1"/>
    <row r="2215" s="35" customFormat="1"/>
    <row r="2216" s="35" customFormat="1"/>
    <row r="2217" s="35" customFormat="1"/>
    <row r="2218" s="35" customFormat="1"/>
    <row r="2219" s="35" customFormat="1"/>
    <row r="2220" s="35" customFormat="1"/>
    <row r="2221" s="35" customFormat="1"/>
    <row r="2222" s="35" customFormat="1"/>
    <row r="2223" s="35" customFormat="1"/>
    <row r="2224" s="35" customFormat="1"/>
    <row r="2225" s="35" customFormat="1"/>
    <row r="2226" s="35" customFormat="1"/>
    <row r="2227" s="35" customFormat="1"/>
    <row r="2228" s="35" customFormat="1"/>
    <row r="2229" s="35" customFormat="1"/>
    <row r="2230" s="35" customFormat="1"/>
    <row r="2231" s="35" customFormat="1"/>
    <row r="2232" s="35" customFormat="1"/>
    <row r="2233" s="35" customFormat="1"/>
    <row r="2234" s="35" customFormat="1"/>
    <row r="2235" s="35" customFormat="1"/>
    <row r="2236" s="35" customFormat="1"/>
    <row r="2237" s="35" customFormat="1"/>
    <row r="2238" s="35" customFormat="1"/>
    <row r="2239" s="35" customFormat="1"/>
    <row r="2240" s="35" customFormat="1"/>
    <row r="2241" s="35" customFormat="1"/>
    <row r="2242" s="35" customFormat="1"/>
    <row r="2243" s="35" customFormat="1"/>
    <row r="2244" s="35" customFormat="1"/>
    <row r="2245" s="35" customFormat="1"/>
    <row r="2246" s="35" customFormat="1"/>
    <row r="2247" s="35" customFormat="1"/>
    <row r="2248" s="35" customFormat="1"/>
    <row r="2249" s="35" customFormat="1"/>
    <row r="2250" s="35" customFormat="1"/>
    <row r="2251" s="35" customFormat="1"/>
    <row r="2252" s="35" customFormat="1"/>
    <row r="2253" s="35" customFormat="1"/>
    <row r="2254" s="35" customFormat="1"/>
    <row r="2255" s="35" customFormat="1"/>
    <row r="2256" s="35" customFormat="1"/>
    <row r="2257" s="35" customFormat="1"/>
    <row r="2258" s="35" customFormat="1"/>
    <row r="2259" s="35" customFormat="1"/>
    <row r="2260" s="35" customFormat="1"/>
    <row r="2261" s="35" customFormat="1"/>
    <row r="2262" s="35" customFormat="1"/>
    <row r="2263" s="35" customFormat="1"/>
    <row r="2264" s="35" customFormat="1"/>
    <row r="2265" s="35" customFormat="1"/>
    <row r="2266" s="35" customFormat="1"/>
    <row r="2267" s="35" customFormat="1"/>
    <row r="2268" s="35" customFormat="1"/>
    <row r="2269" s="35" customFormat="1"/>
    <row r="2270" s="35" customFormat="1"/>
    <row r="2271" s="35" customFormat="1"/>
    <row r="2272" s="35" customFormat="1"/>
    <row r="2273" s="35" customFormat="1"/>
    <row r="2274" s="35" customFormat="1"/>
    <row r="2275" s="35" customFormat="1"/>
    <row r="2276" s="35" customFormat="1"/>
    <row r="2277" s="35" customFormat="1"/>
    <row r="2278" s="35" customFormat="1"/>
    <row r="2279" s="35" customFormat="1"/>
    <row r="2280" s="35" customFormat="1"/>
    <row r="2281" s="35" customFormat="1"/>
    <row r="2282" s="35" customFormat="1"/>
    <row r="2283" s="35" customFormat="1"/>
    <row r="2284" s="35" customFormat="1"/>
    <row r="2285" s="35" customFormat="1"/>
    <row r="2286" s="35" customFormat="1"/>
    <row r="2287" s="35" customFormat="1"/>
    <row r="2288" s="35" customFormat="1"/>
    <row r="2289" s="35" customFormat="1"/>
    <row r="2290" s="35" customFormat="1"/>
    <row r="2291" s="35" customFormat="1"/>
    <row r="2292" s="35" customFormat="1"/>
    <row r="2293" s="35" customFormat="1"/>
    <row r="2294" s="35" customFormat="1"/>
    <row r="2295" s="35" customFormat="1"/>
    <row r="2296" s="35" customFormat="1"/>
    <row r="2297" s="35" customFormat="1"/>
    <row r="2298" s="35" customFormat="1"/>
    <row r="2299" s="35" customFormat="1"/>
    <row r="2300" s="35" customFormat="1"/>
    <row r="2301" s="35" customFormat="1"/>
    <row r="2302" s="35" customFormat="1"/>
    <row r="2303" s="35" customFormat="1"/>
    <row r="2304" s="35" customFormat="1"/>
    <row r="2305" s="35" customFormat="1"/>
    <row r="2306" s="35" customFormat="1"/>
    <row r="2307" s="35" customFormat="1"/>
    <row r="2308" s="35" customFormat="1"/>
    <row r="2309" s="35" customFormat="1"/>
    <row r="2310" s="35" customFormat="1"/>
    <row r="2311" s="35" customFormat="1"/>
    <row r="2312" s="35" customFormat="1"/>
    <row r="2313" s="35" customFormat="1"/>
    <row r="2314" s="35" customFormat="1"/>
    <row r="2315" s="35" customFormat="1"/>
    <row r="2316" s="35" customFormat="1"/>
    <row r="2317" s="35" customFormat="1"/>
    <row r="2318" s="35" customFormat="1"/>
    <row r="2319" s="35" customFormat="1"/>
    <row r="2320" s="35" customFormat="1"/>
    <row r="2321" s="35" customFormat="1"/>
    <row r="2322" s="35" customFormat="1"/>
    <row r="2323" s="35" customFormat="1"/>
    <row r="2324" s="35" customFormat="1"/>
    <row r="2325" s="35" customFormat="1"/>
    <row r="2326" s="35" customFormat="1"/>
    <row r="2327" s="35" customFormat="1"/>
    <row r="2328" s="35" customFormat="1"/>
    <row r="2329" s="35" customFormat="1"/>
    <row r="2330" s="35" customFormat="1"/>
    <row r="2331" s="35" customFormat="1"/>
    <row r="2332" s="35" customFormat="1"/>
    <row r="2333" s="35" customFormat="1"/>
    <row r="2334" s="35" customFormat="1"/>
    <row r="2335" s="35" customFormat="1"/>
    <row r="2336" s="35" customFormat="1"/>
    <row r="2337" s="35" customFormat="1"/>
    <row r="2338" s="35" customFormat="1"/>
    <row r="2339" s="35" customFormat="1"/>
    <row r="2340" s="35" customFormat="1"/>
    <row r="2341" s="35" customFormat="1"/>
    <row r="2342" s="35" customFormat="1"/>
    <row r="2343" s="35" customFormat="1"/>
    <row r="2344" s="35" customFormat="1"/>
    <row r="2345" s="35" customFormat="1"/>
    <row r="2346" s="35" customFormat="1"/>
    <row r="2347" s="35" customFormat="1"/>
    <row r="2348" s="35" customFormat="1"/>
    <row r="2349" s="35" customFormat="1"/>
    <row r="2350" s="35" customFormat="1"/>
    <row r="2351" s="35" customFormat="1"/>
    <row r="2352" s="35" customFormat="1"/>
    <row r="2353" s="35" customFormat="1"/>
    <row r="2354" s="35" customFormat="1"/>
    <row r="2355" s="35" customFormat="1"/>
    <row r="2356" s="35" customFormat="1"/>
    <row r="2357" s="35" customFormat="1"/>
    <row r="2358" s="35" customFormat="1"/>
    <row r="2359" s="35" customFormat="1"/>
    <row r="2360" s="35" customFormat="1"/>
    <row r="2361" s="35" customFormat="1"/>
    <row r="2362" s="35" customFormat="1"/>
    <row r="2363" s="35" customFormat="1"/>
    <row r="2364" s="35" customFormat="1"/>
    <row r="2365" s="35" customFormat="1"/>
    <row r="2366" s="35" customFormat="1"/>
    <row r="2367" s="35" customFormat="1"/>
    <row r="2368" s="35" customFormat="1"/>
    <row r="2369" s="35" customFormat="1"/>
    <row r="2370" s="35" customFormat="1"/>
    <row r="2371" s="35" customFormat="1"/>
    <row r="2372" s="35" customFormat="1"/>
    <row r="2373" s="35" customFormat="1"/>
    <row r="2374" s="35" customFormat="1"/>
    <row r="2375" s="35" customFormat="1"/>
    <row r="2376" s="35" customFormat="1"/>
    <row r="2377" s="35" customFormat="1"/>
    <row r="2378" s="35" customFormat="1"/>
    <row r="2379" s="35" customFormat="1"/>
    <row r="2380" s="35" customFormat="1"/>
    <row r="2381" s="35" customFormat="1"/>
    <row r="2382" s="35" customFormat="1"/>
    <row r="2383" s="35" customFormat="1"/>
    <row r="2384" s="35" customFormat="1"/>
    <row r="2385" s="35" customFormat="1"/>
    <row r="2386" s="35" customFormat="1"/>
    <row r="2387" s="35" customFormat="1"/>
    <row r="2388" s="35" customFormat="1"/>
    <row r="2389" s="35" customFormat="1"/>
    <row r="2390" s="35" customFormat="1"/>
    <row r="2391" s="35" customFormat="1"/>
    <row r="2392" s="35" customFormat="1"/>
    <row r="2393" s="35" customFormat="1"/>
    <row r="2394" s="35" customFormat="1"/>
    <row r="2395" s="35" customFormat="1"/>
    <row r="2396" s="35" customFormat="1"/>
    <row r="2397" s="35" customFormat="1"/>
    <row r="2398" s="35" customFormat="1"/>
    <row r="2399" s="35" customFormat="1"/>
    <row r="2400" s="35" customFormat="1"/>
    <row r="2401" s="35" customFormat="1"/>
    <row r="2402" s="35" customFormat="1"/>
    <row r="2403" s="35" customFormat="1"/>
    <row r="2404" s="35" customFormat="1"/>
    <row r="2405" s="35" customFormat="1"/>
    <row r="2406" s="35" customFormat="1"/>
    <row r="2407" s="35" customFormat="1"/>
    <row r="2408" s="35" customFormat="1"/>
    <row r="2409" s="35" customFormat="1"/>
    <row r="2410" s="35" customFormat="1"/>
    <row r="2411" s="35" customFormat="1"/>
    <row r="2412" s="35" customFormat="1"/>
    <row r="2413" s="35" customFormat="1"/>
    <row r="2414" s="35" customFormat="1"/>
    <row r="2415" s="35" customFormat="1"/>
    <row r="2416" s="35" customFormat="1"/>
    <row r="2417" s="35" customFormat="1"/>
    <row r="2418" s="35" customFormat="1"/>
    <row r="2419" s="35" customFormat="1"/>
    <row r="2420" s="35" customFormat="1"/>
    <row r="2421" s="35" customFormat="1"/>
    <row r="2422" s="35" customFormat="1"/>
    <row r="2423" s="35" customFormat="1"/>
    <row r="2424" s="35" customFormat="1"/>
    <row r="2425" s="35" customFormat="1"/>
    <row r="2426" s="35" customFormat="1"/>
    <row r="2427" s="35" customFormat="1"/>
    <row r="2428" s="35" customFormat="1"/>
    <row r="2429" s="35" customFormat="1"/>
    <row r="2430" s="35" customFormat="1"/>
    <row r="2431" s="35" customFormat="1"/>
    <row r="2432" s="35" customFormat="1"/>
    <row r="2433" s="35" customFormat="1"/>
    <row r="2434" s="35" customFormat="1"/>
    <row r="2435" s="35" customFormat="1"/>
    <row r="2436" s="35" customFormat="1"/>
    <row r="2437" s="35" customFormat="1"/>
    <row r="2438" s="35" customFormat="1"/>
    <row r="2439" s="35" customFormat="1"/>
    <row r="2440" s="35" customFormat="1"/>
    <row r="2441" s="35" customFormat="1"/>
    <row r="2442" s="35" customFormat="1"/>
    <row r="2443" s="35" customFormat="1"/>
    <row r="2444" s="35" customFormat="1"/>
    <row r="2445" s="35" customFormat="1"/>
    <row r="2446" s="35" customFormat="1"/>
    <row r="2447" s="35" customFormat="1"/>
    <row r="2448" s="35" customFormat="1"/>
    <row r="2449" s="35" customFormat="1"/>
    <row r="2450" s="35" customFormat="1"/>
    <row r="2451" s="35" customFormat="1"/>
    <row r="2452" s="35" customFormat="1"/>
    <row r="2453" s="35" customFormat="1"/>
    <row r="2454" s="35" customFormat="1"/>
    <row r="2455" s="35" customFormat="1"/>
    <row r="2456" s="35" customFormat="1"/>
    <row r="2457" s="35" customFormat="1"/>
    <row r="2458" s="35" customFormat="1"/>
    <row r="2459" s="35" customFormat="1"/>
    <row r="2460" s="35" customFormat="1"/>
    <row r="2461" s="35" customFormat="1"/>
    <row r="2462" s="35" customFormat="1"/>
    <row r="2463" s="35" customFormat="1"/>
    <row r="2464" s="35" customFormat="1"/>
    <row r="2465" s="35" customFormat="1"/>
    <row r="2466" s="35" customFormat="1"/>
    <row r="2467" s="35" customFormat="1"/>
    <row r="2468" s="35" customFormat="1"/>
    <row r="2469" s="35" customFormat="1"/>
    <row r="2470" s="35" customFormat="1"/>
    <row r="2471" s="35" customFormat="1"/>
    <row r="2472" s="35" customFormat="1"/>
    <row r="2473" s="35" customFormat="1"/>
    <row r="2474" s="35" customFormat="1"/>
    <row r="2475" s="35" customFormat="1"/>
    <row r="2476" s="35" customFormat="1"/>
    <row r="2477" s="35" customFormat="1"/>
    <row r="2478" s="35" customFormat="1"/>
    <row r="2479" s="35" customFormat="1"/>
    <row r="2480" s="35" customFormat="1"/>
    <row r="2481" s="35" customFormat="1"/>
    <row r="2482" s="35" customFormat="1"/>
    <row r="2483" s="35" customFormat="1"/>
    <row r="2484" s="35" customFormat="1"/>
    <row r="2485" s="35" customFormat="1"/>
    <row r="2486" s="35" customFormat="1"/>
    <row r="2487" s="35" customFormat="1"/>
    <row r="2488" s="35" customFormat="1"/>
    <row r="2489" s="35" customFormat="1"/>
    <row r="2490" s="35" customFormat="1"/>
    <row r="2491" s="35" customFormat="1"/>
    <row r="2492" s="35" customFormat="1"/>
    <row r="2493" s="35" customFormat="1"/>
    <row r="2494" s="35" customFormat="1"/>
    <row r="2495" s="35" customFormat="1"/>
    <row r="2496" s="35" customFormat="1"/>
    <row r="2497" s="35" customFormat="1"/>
    <row r="2498" s="35" customFormat="1"/>
    <row r="2499" s="35" customFormat="1"/>
    <row r="2500" s="35" customFormat="1"/>
    <row r="2501" s="35" customFormat="1"/>
    <row r="2502" s="35" customFormat="1"/>
    <row r="2503" s="35" customFormat="1"/>
    <row r="2504" s="35" customFormat="1"/>
    <row r="2505" s="35" customFormat="1"/>
    <row r="2506" s="35" customFormat="1"/>
    <row r="2507" s="35" customFormat="1"/>
    <row r="2508" s="35" customFormat="1"/>
    <row r="2509" s="35" customFormat="1"/>
    <row r="2510" s="35" customFormat="1"/>
    <row r="2511" s="35" customFormat="1"/>
    <row r="2512" s="35" customFormat="1"/>
    <row r="2513" s="35" customFormat="1"/>
    <row r="2514" s="35" customFormat="1"/>
    <row r="2515" s="35" customFormat="1"/>
    <row r="2516" s="35" customFormat="1"/>
    <row r="2517" s="35" customFormat="1"/>
    <row r="2518" s="35" customFormat="1"/>
    <row r="2519" s="35" customFormat="1"/>
    <row r="2520" s="35" customFormat="1"/>
    <row r="2521" s="35" customFormat="1"/>
    <row r="2522" s="35" customFormat="1"/>
    <row r="2523" s="35" customFormat="1"/>
    <row r="2524" s="35" customFormat="1"/>
    <row r="2525" s="35" customFormat="1"/>
    <row r="2526" s="35" customFormat="1"/>
    <row r="2527" s="35" customFormat="1"/>
    <row r="2528" s="35" customFormat="1"/>
    <row r="2529" s="35" customFormat="1"/>
    <row r="2530" s="35" customFormat="1"/>
    <row r="2531" s="35" customFormat="1"/>
    <row r="2532" s="35" customFormat="1"/>
    <row r="2533" s="35" customFormat="1"/>
    <row r="2534" s="35" customFormat="1"/>
    <row r="2535" s="35" customFormat="1"/>
    <row r="2536" s="35" customFormat="1"/>
    <row r="2537" s="35" customFormat="1"/>
    <row r="2538" s="35" customFormat="1"/>
    <row r="2539" s="35" customFormat="1"/>
    <row r="2540" s="35" customFormat="1"/>
    <row r="2541" s="35" customFormat="1"/>
    <row r="2542" s="35" customFormat="1"/>
    <row r="2543" s="35" customFormat="1"/>
    <row r="2544" s="35" customFormat="1"/>
    <row r="2545" s="35" customFormat="1"/>
    <row r="2546" s="35" customFormat="1"/>
    <row r="2547" s="35" customFormat="1"/>
    <row r="2548" s="35" customFormat="1"/>
    <row r="2549" s="35" customFormat="1"/>
    <row r="2550" s="35" customFormat="1"/>
    <row r="2551" s="35" customFormat="1"/>
    <row r="2552" s="35" customFormat="1"/>
    <row r="2553" s="35" customFormat="1"/>
    <row r="2554" s="35" customFormat="1"/>
    <row r="2555" s="35" customFormat="1"/>
    <row r="2556" s="35" customFormat="1"/>
    <row r="2557" s="35" customFormat="1"/>
    <row r="2558" s="35" customFormat="1"/>
    <row r="2559" s="35" customFormat="1"/>
    <row r="2560" s="35" customFormat="1"/>
    <row r="2561" s="35" customFormat="1"/>
    <row r="2562" s="35" customFormat="1"/>
    <row r="2563" s="35" customFormat="1"/>
    <row r="2564" s="35" customFormat="1"/>
    <row r="2565" s="35" customFormat="1"/>
    <row r="2566" s="35" customFormat="1"/>
    <row r="2567" s="35" customFormat="1"/>
    <row r="2568" s="35" customFormat="1"/>
    <row r="2569" s="35" customFormat="1"/>
    <row r="2570" s="35" customFormat="1"/>
    <row r="2571" s="35" customFormat="1"/>
    <row r="2572" s="35" customFormat="1"/>
    <row r="2573" s="35" customFormat="1"/>
    <row r="2574" s="35" customFormat="1"/>
    <row r="2575" s="35" customFormat="1"/>
    <row r="2576" s="35" customFormat="1"/>
    <row r="2577" s="35" customFormat="1"/>
    <row r="2578" s="35" customFormat="1"/>
    <row r="2579" s="35" customFormat="1"/>
    <row r="2580" s="35" customFormat="1"/>
    <row r="2581" s="35" customFormat="1"/>
    <row r="2582" s="35" customFormat="1"/>
    <row r="2583" s="35" customFormat="1"/>
    <row r="2584" s="35" customFormat="1"/>
    <row r="2585" s="35" customFormat="1"/>
    <row r="2586" s="35" customFormat="1"/>
    <row r="2587" s="35" customFormat="1"/>
    <row r="2588" s="35" customFormat="1"/>
    <row r="2589" s="35" customFormat="1"/>
    <row r="2590" s="35" customFormat="1"/>
    <row r="2591" s="35" customFormat="1"/>
    <row r="2592" s="35" customFormat="1"/>
    <row r="2593" s="35" customFormat="1"/>
    <row r="2594" s="35" customFormat="1"/>
    <row r="2595" s="35" customFormat="1"/>
    <row r="2596" s="35" customFormat="1"/>
    <row r="2597" s="35" customFormat="1"/>
    <row r="2598" s="35" customFormat="1"/>
    <row r="2599" s="35" customFormat="1"/>
    <row r="2600" s="35" customFormat="1"/>
    <row r="2601" s="35" customFormat="1"/>
    <row r="2602" s="35" customFormat="1"/>
    <row r="2603" s="35" customFormat="1"/>
    <row r="2604" s="35" customFormat="1"/>
    <row r="2605" s="35" customFormat="1"/>
    <row r="2606" s="35" customFormat="1"/>
    <row r="2607" s="35" customFormat="1"/>
    <row r="2608" s="35" customFormat="1"/>
    <row r="2609" s="35" customFormat="1"/>
    <row r="2610" s="35" customFormat="1"/>
    <row r="2611" s="35" customFormat="1"/>
    <row r="2612" s="35" customFormat="1"/>
    <row r="2613" s="35" customFormat="1"/>
    <row r="2614" s="35" customFormat="1"/>
    <row r="2615" s="35" customFormat="1"/>
    <row r="2616" s="35" customFormat="1"/>
    <row r="2617" s="35" customFormat="1"/>
    <row r="2618" s="35" customFormat="1"/>
    <row r="2619" s="35" customFormat="1"/>
    <row r="2620" s="35" customFormat="1"/>
    <row r="2621" s="35" customFormat="1"/>
    <row r="2622" s="35" customFormat="1"/>
    <row r="2623" s="35" customFormat="1"/>
    <row r="2624" s="35" customFormat="1"/>
    <row r="2625" s="35" customFormat="1"/>
    <row r="2626" s="35" customFormat="1"/>
    <row r="2627" s="35" customFormat="1"/>
    <row r="2628" s="35" customFormat="1"/>
    <row r="2629" s="35" customFormat="1"/>
    <row r="2630" s="35" customFormat="1"/>
    <row r="2631" s="35" customFormat="1"/>
    <row r="2632" s="35" customFormat="1"/>
    <row r="2633" s="35" customFormat="1"/>
    <row r="2634" s="35" customFormat="1"/>
    <row r="2635" s="35" customFormat="1"/>
    <row r="2636" s="35" customFormat="1"/>
    <row r="2637" s="35" customFormat="1"/>
    <row r="2638" s="35" customFormat="1"/>
    <row r="2639" s="35" customFormat="1"/>
    <row r="2640" s="35" customFormat="1"/>
    <row r="2641" s="35" customFormat="1"/>
    <row r="2642" s="35" customFormat="1"/>
    <row r="2643" s="35" customFormat="1"/>
    <row r="2644" s="35" customFormat="1"/>
    <row r="2645" s="35" customFormat="1"/>
    <row r="2646" s="35" customFormat="1"/>
    <row r="2647" s="35" customFormat="1"/>
    <row r="2648" s="35" customFormat="1"/>
    <row r="2649" s="35" customFormat="1"/>
    <row r="2650" s="35" customFormat="1"/>
    <row r="2651" s="35" customFormat="1"/>
    <row r="2652" s="35" customFormat="1"/>
    <row r="2653" s="35" customFormat="1"/>
    <row r="2654" s="35" customFormat="1"/>
    <row r="2655" s="35" customFormat="1"/>
    <row r="2656" s="35" customFormat="1"/>
    <row r="2657" s="35" customFormat="1"/>
    <row r="2658" s="35" customFormat="1"/>
    <row r="2659" s="35" customFormat="1"/>
    <row r="2660" s="35" customFormat="1"/>
    <row r="2661" s="35" customFormat="1"/>
    <row r="2662" s="35" customFormat="1"/>
    <row r="2663" s="35" customFormat="1"/>
    <row r="2664" s="35" customFormat="1"/>
    <row r="2665" s="35" customFormat="1"/>
    <row r="2666" s="35" customFormat="1"/>
    <row r="2667" s="35" customFormat="1"/>
    <row r="2668" s="35" customFormat="1"/>
    <row r="2669" s="35" customFormat="1"/>
    <row r="2670" s="35" customFormat="1"/>
    <row r="2671" s="35" customFormat="1"/>
    <row r="2672" s="35" customFormat="1"/>
    <row r="2673" s="35" customFormat="1"/>
    <row r="2674" s="35" customFormat="1"/>
    <row r="2675" s="35" customFormat="1"/>
    <row r="2676" s="35" customFormat="1"/>
    <row r="2677" s="35" customFormat="1"/>
    <row r="2678" s="35" customFormat="1"/>
    <row r="2679" s="35" customFormat="1"/>
    <row r="2680" s="35" customFormat="1"/>
    <row r="2681" s="35" customFormat="1"/>
    <row r="2682" s="35" customFormat="1"/>
    <row r="2683" s="35" customFormat="1"/>
    <row r="2684" s="35" customFormat="1"/>
    <row r="2685" s="35" customFormat="1"/>
    <row r="2686" s="35" customFormat="1"/>
    <row r="2687" s="35" customFormat="1"/>
    <row r="2688" s="35" customFormat="1"/>
    <row r="2689" s="35" customFormat="1"/>
    <row r="2690" s="35" customFormat="1"/>
    <row r="2691" s="35" customFormat="1"/>
    <row r="2692" s="35" customFormat="1"/>
    <row r="2693" s="35" customFormat="1"/>
    <row r="2694" s="35" customFormat="1"/>
    <row r="2695" s="35" customFormat="1"/>
    <row r="2696" s="35" customFormat="1"/>
    <row r="2697" s="35" customFormat="1"/>
    <row r="2698" s="35" customFormat="1"/>
    <row r="2699" s="35" customFormat="1"/>
    <row r="2700" s="35" customFormat="1"/>
    <row r="2701" s="35" customFormat="1"/>
    <row r="2702" s="35" customFormat="1"/>
    <row r="2703" s="35" customFormat="1"/>
    <row r="2704" s="35" customFormat="1"/>
    <row r="2705" s="35" customFormat="1"/>
    <row r="2706" s="35" customFormat="1"/>
    <row r="2707" s="35" customFormat="1"/>
    <row r="2708" s="35" customFormat="1"/>
    <row r="2709" s="35" customFormat="1"/>
    <row r="2710" s="35" customFormat="1"/>
    <row r="2711" s="35" customFormat="1"/>
    <row r="2712" s="35" customFormat="1"/>
    <row r="2713" s="35" customFormat="1"/>
    <row r="2714" s="35" customFormat="1"/>
    <row r="2715" s="35" customFormat="1"/>
    <row r="2716" s="35" customFormat="1"/>
    <row r="2717" s="35" customFormat="1"/>
    <row r="2718" s="35" customFormat="1"/>
    <row r="2719" s="35" customFormat="1"/>
    <row r="2720" s="35" customFormat="1"/>
    <row r="2721" s="35" customFormat="1"/>
    <row r="2722" s="35" customFormat="1"/>
    <row r="2723" s="35" customFormat="1"/>
    <row r="2724" s="35" customFormat="1"/>
    <row r="2725" s="35" customFormat="1"/>
    <row r="2726" s="35" customFormat="1"/>
    <row r="2727" s="35" customFormat="1"/>
    <row r="2728" s="35" customFormat="1"/>
    <row r="2729" s="35" customFormat="1"/>
    <row r="2730" s="35" customFormat="1"/>
    <row r="2731" s="35" customFormat="1"/>
    <row r="2732" s="35" customFormat="1"/>
    <row r="2733" s="35" customFormat="1"/>
    <row r="2734" s="35" customFormat="1"/>
    <row r="2735" s="35" customFormat="1"/>
    <row r="2736" s="35" customFormat="1"/>
    <row r="2737" s="35" customFormat="1"/>
    <row r="2738" s="35" customFormat="1"/>
    <row r="2739" s="35" customFormat="1"/>
    <row r="2740" s="35" customFormat="1"/>
    <row r="2741" s="35" customFormat="1"/>
    <row r="2742" s="35" customFormat="1"/>
    <row r="2743" s="35" customFormat="1"/>
    <row r="2744" s="35" customFormat="1"/>
    <row r="2745" s="35" customFormat="1"/>
    <row r="2746" s="35" customFormat="1"/>
    <row r="2747" s="35" customFormat="1"/>
    <row r="2748" s="35" customFormat="1"/>
    <row r="2749" s="35" customFormat="1"/>
    <row r="2750" s="35" customFormat="1"/>
    <row r="2751" s="35" customFormat="1"/>
    <row r="2752" s="35" customFormat="1"/>
    <row r="2753" s="35" customFormat="1"/>
    <row r="2754" s="35" customFormat="1"/>
    <row r="2755" s="35" customFormat="1"/>
    <row r="2756" s="35" customFormat="1"/>
    <row r="2757" s="35" customFormat="1"/>
    <row r="2758" s="35" customFormat="1"/>
    <row r="2759" s="35" customFormat="1"/>
    <row r="2760" s="35" customFormat="1"/>
    <row r="2761" s="35" customFormat="1"/>
    <row r="2762" s="35" customFormat="1"/>
    <row r="2763" s="35" customFormat="1"/>
    <row r="2764" s="35" customFormat="1"/>
    <row r="2765" s="35" customFormat="1"/>
    <row r="2766" s="35" customFormat="1"/>
    <row r="2767" s="35" customFormat="1"/>
    <row r="2768" s="35" customFormat="1"/>
    <row r="2769" s="35" customFormat="1"/>
    <row r="2770" s="35" customFormat="1"/>
    <row r="2771" s="35" customFormat="1"/>
    <row r="2772" s="35" customFormat="1"/>
    <row r="2773" s="35" customFormat="1"/>
    <row r="2774" s="35" customFormat="1"/>
    <row r="2775" s="35" customFormat="1"/>
    <row r="2776" s="35" customFormat="1"/>
    <row r="2777" s="35" customFormat="1"/>
    <row r="2778" s="35" customFormat="1"/>
    <row r="2779" s="35" customFormat="1"/>
    <row r="2780" s="35" customFormat="1"/>
    <row r="2781" s="35" customFormat="1"/>
    <row r="2782" s="35" customFormat="1"/>
    <row r="2783" s="35" customFormat="1"/>
    <row r="2784" s="35" customFormat="1"/>
    <row r="2785" s="35" customFormat="1"/>
    <row r="2786" s="35" customFormat="1"/>
    <row r="2787" s="35" customFormat="1"/>
    <row r="2788" s="35" customFormat="1"/>
    <row r="2789" s="35" customFormat="1"/>
    <row r="2790" s="35" customFormat="1"/>
    <row r="2791" s="35" customFormat="1"/>
    <row r="2792" s="35" customFormat="1"/>
    <row r="2793" s="35" customFormat="1"/>
    <row r="2794" s="35" customFormat="1"/>
    <row r="2795" s="35" customFormat="1"/>
    <row r="2796" s="35" customFormat="1"/>
    <row r="2797" s="35" customFormat="1"/>
    <row r="2798" s="35" customFormat="1"/>
    <row r="2799" s="35" customFormat="1"/>
    <row r="2800" s="35" customFormat="1"/>
    <row r="2801" s="35" customFormat="1"/>
    <row r="2802" s="35" customFormat="1"/>
    <row r="2803" s="35" customFormat="1"/>
    <row r="2804" s="35" customFormat="1"/>
    <row r="2805" s="35" customFormat="1"/>
    <row r="2806" s="35" customFormat="1"/>
    <row r="2807" s="35" customFormat="1"/>
    <row r="2808" s="35" customFormat="1"/>
    <row r="2809" s="35" customFormat="1"/>
    <row r="2810" s="35" customFormat="1"/>
    <row r="2811" s="35" customFormat="1"/>
    <row r="2812" s="35" customFormat="1"/>
    <row r="2813" s="35" customFormat="1"/>
    <row r="2814" s="35" customFormat="1"/>
    <row r="2815" s="35" customFormat="1"/>
    <row r="2816" s="35" customFormat="1"/>
    <row r="2817" s="35" customFormat="1"/>
    <row r="2818" s="35" customFormat="1"/>
    <row r="2819" s="35" customFormat="1"/>
    <row r="2820" s="35" customFormat="1"/>
    <row r="2821" s="35" customFormat="1"/>
    <row r="2822" s="35" customFormat="1"/>
    <row r="2823" s="35" customFormat="1"/>
    <row r="2824" s="35" customFormat="1"/>
    <row r="2825" s="35" customFormat="1"/>
    <row r="2826" s="35" customFormat="1"/>
    <row r="2827" s="35" customFormat="1"/>
    <row r="2828" s="35" customFormat="1"/>
    <row r="2829" s="35" customFormat="1"/>
    <row r="2830" s="35" customFormat="1"/>
    <row r="2831" s="35" customFormat="1"/>
    <row r="2832" s="35" customFormat="1"/>
    <row r="2833" s="35" customFormat="1"/>
    <row r="2834" s="35" customFormat="1"/>
    <row r="2835" s="35" customFormat="1"/>
    <row r="2836" s="35" customFormat="1"/>
    <row r="2837" s="35" customFormat="1"/>
    <row r="2838" s="35" customFormat="1"/>
    <row r="2839" s="35" customFormat="1"/>
    <row r="2840" s="35" customFormat="1"/>
    <row r="2841" s="35" customFormat="1"/>
    <row r="2842" s="35" customFormat="1"/>
    <row r="2843" s="35" customFormat="1"/>
    <row r="2844" s="35" customFormat="1"/>
    <row r="2845" s="35" customFormat="1"/>
    <row r="2846" s="35" customFormat="1"/>
    <row r="2847" s="35" customFormat="1"/>
    <row r="2848" s="35" customFormat="1"/>
    <row r="2849" s="35" customFormat="1"/>
    <row r="2850" s="35" customFormat="1"/>
    <row r="2851" s="35" customFormat="1"/>
    <row r="2852" s="35" customFormat="1"/>
    <row r="2853" s="35" customFormat="1"/>
    <row r="2854" s="35" customFormat="1"/>
    <row r="2855" s="35" customFormat="1"/>
    <row r="2856" s="35" customFormat="1"/>
    <row r="2857" s="35" customFormat="1"/>
    <row r="2858" s="35" customFormat="1"/>
    <row r="2859" s="35" customFormat="1"/>
    <row r="2860" s="35" customFormat="1"/>
    <row r="2861" s="35" customFormat="1"/>
    <row r="2862" s="35" customFormat="1"/>
    <row r="2863" s="35" customFormat="1"/>
    <row r="2864" s="35" customFormat="1"/>
    <row r="2865" s="35" customFormat="1"/>
    <row r="2866" s="35" customFormat="1"/>
    <row r="2867" s="35" customFormat="1"/>
    <row r="2868" s="35" customFormat="1"/>
    <row r="2869" s="35" customFormat="1"/>
    <row r="2870" s="35" customFormat="1"/>
    <row r="2871" s="35" customFormat="1"/>
    <row r="2872" s="35" customFormat="1"/>
    <row r="2873" s="35" customFormat="1"/>
    <row r="2874" s="35" customFormat="1"/>
    <row r="2875" s="35" customFormat="1"/>
    <row r="2876" s="35" customFormat="1"/>
    <row r="2877" s="35" customFormat="1"/>
    <row r="2878" s="35" customFormat="1"/>
    <row r="2879" s="35" customFormat="1"/>
    <row r="2880" s="35" customFormat="1"/>
    <row r="2881" s="35" customFormat="1"/>
    <row r="2882" s="35" customFormat="1"/>
    <row r="2883" s="35" customFormat="1"/>
    <row r="2884" s="35" customFormat="1"/>
    <row r="2885" s="35" customFormat="1"/>
    <row r="2886" s="35" customFormat="1"/>
    <row r="2887" s="35" customFormat="1"/>
    <row r="2888" s="35" customFormat="1"/>
    <row r="2889" s="35" customFormat="1"/>
    <row r="2890" s="35" customFormat="1"/>
    <row r="2891" s="35" customFormat="1"/>
    <row r="2892" s="35" customFormat="1"/>
    <row r="2893" s="35" customFormat="1"/>
    <row r="2894" s="35" customFormat="1"/>
    <row r="2895" s="35" customFormat="1"/>
    <row r="2896" s="35" customFormat="1"/>
    <row r="2897" s="35" customFormat="1"/>
    <row r="2898" s="35" customFormat="1"/>
    <row r="2899" s="35" customFormat="1"/>
    <row r="2900" s="35" customFormat="1"/>
    <row r="2901" s="35" customFormat="1"/>
    <row r="2902" s="35" customFormat="1"/>
    <row r="2903" s="35" customFormat="1"/>
    <row r="2904" s="35" customFormat="1"/>
    <row r="2905" s="35" customFormat="1"/>
    <row r="2906" s="35" customFormat="1"/>
    <row r="2907" s="35" customFormat="1"/>
    <row r="2908" s="35" customFormat="1"/>
    <row r="2909" s="35" customFormat="1"/>
    <row r="2910" s="35" customFormat="1"/>
    <row r="2911" s="35" customFormat="1"/>
    <row r="2912" s="35" customFormat="1"/>
    <row r="2913" s="35" customFormat="1"/>
    <row r="2914" s="35" customFormat="1"/>
    <row r="2915" s="35" customFormat="1"/>
    <row r="2916" s="35" customFormat="1"/>
    <row r="2917" s="35" customFormat="1"/>
    <row r="2918" s="35" customFormat="1"/>
    <row r="2919" s="35" customFormat="1"/>
    <row r="2920" s="35" customFormat="1"/>
    <row r="2921" s="35" customFormat="1"/>
    <row r="2922" s="35" customFormat="1"/>
    <row r="2923" s="35" customFormat="1"/>
    <row r="2924" s="35" customFormat="1"/>
    <row r="2925" s="35" customFormat="1"/>
    <row r="2926" s="35" customFormat="1"/>
    <row r="2927" s="35" customFormat="1"/>
    <row r="2928" s="35" customFormat="1"/>
    <row r="2929" s="35" customFormat="1"/>
    <row r="2930" s="35" customFormat="1"/>
    <row r="2931" s="35" customFormat="1"/>
    <row r="2932" s="35" customFormat="1"/>
    <row r="2933" s="35" customFormat="1"/>
    <row r="2934" s="35" customFormat="1"/>
    <row r="2935" s="35" customFormat="1"/>
    <row r="2936" s="35" customFormat="1"/>
    <row r="2937" s="35" customFormat="1"/>
    <row r="2938" s="35" customFormat="1"/>
    <row r="2939" s="35" customFormat="1"/>
    <row r="2940" s="35" customFormat="1"/>
    <row r="2941" s="35" customFormat="1"/>
    <row r="2942" s="35" customFormat="1"/>
    <row r="2943" s="35" customFormat="1"/>
    <row r="2944" s="35" customFormat="1"/>
    <row r="2945" s="35" customFormat="1"/>
    <row r="2946" s="35" customFormat="1"/>
    <row r="2947" s="35" customFormat="1"/>
    <row r="2948" s="35" customFormat="1"/>
    <row r="2949" s="35" customFormat="1"/>
    <row r="2950" s="35" customFormat="1"/>
    <row r="2951" s="35" customFormat="1"/>
    <row r="2952" s="35" customFormat="1"/>
    <row r="2953" s="35" customFormat="1"/>
    <row r="2954" s="35" customFormat="1"/>
    <row r="2955" s="35" customFormat="1"/>
    <row r="2956" s="35" customFormat="1"/>
    <row r="2957" s="35" customFormat="1"/>
    <row r="2958" s="35" customFormat="1"/>
    <row r="2959" s="35" customFormat="1"/>
    <row r="2960" s="35" customFormat="1"/>
    <row r="2961" s="35" customFormat="1"/>
    <row r="2962" s="35" customFormat="1"/>
    <row r="2963" s="35" customFormat="1"/>
    <row r="2964" s="35" customFormat="1"/>
    <row r="2965" s="35" customFormat="1"/>
    <row r="2966" s="35" customFormat="1"/>
    <row r="2967" s="35" customFormat="1"/>
    <row r="2968" s="35" customFormat="1"/>
    <row r="2969" s="35" customFormat="1"/>
    <row r="2970" s="35" customFormat="1"/>
    <row r="2971" s="35" customFormat="1"/>
    <row r="2972" s="35" customFormat="1"/>
    <row r="2973" s="35" customFormat="1"/>
    <row r="2974" s="35" customFormat="1"/>
    <row r="2975" s="35" customFormat="1"/>
    <row r="2976" s="35" customFormat="1"/>
    <row r="2977" s="35" customFormat="1"/>
    <row r="2978" s="35" customFormat="1"/>
    <row r="2979" s="35" customFormat="1"/>
    <row r="2980" s="35" customFormat="1"/>
    <row r="2981" s="35" customFormat="1"/>
    <row r="2982" s="35" customFormat="1"/>
    <row r="2983" s="35" customFormat="1"/>
    <row r="2984" s="35" customFormat="1"/>
    <row r="2985" s="35" customFormat="1"/>
    <row r="2986" s="35" customFormat="1"/>
    <row r="2987" s="35" customFormat="1"/>
    <row r="2988" s="35" customFormat="1"/>
    <row r="2989" s="35" customFormat="1"/>
    <row r="2990" s="35" customFormat="1"/>
    <row r="2991" s="35" customFormat="1"/>
    <row r="2992" s="35" customFormat="1"/>
    <row r="2993" s="35" customFormat="1"/>
    <row r="2994" s="35" customFormat="1"/>
    <row r="2995" s="35" customFormat="1"/>
    <row r="2996" s="35" customFormat="1"/>
    <row r="2997" s="35" customFormat="1"/>
    <row r="2998" s="35" customFormat="1"/>
    <row r="2999" s="35" customFormat="1"/>
    <row r="3000" s="35" customFormat="1"/>
    <row r="3001" s="35" customFormat="1"/>
    <row r="3002" s="35" customFormat="1"/>
    <row r="3003" s="35" customFormat="1"/>
    <row r="3004" s="35" customFormat="1"/>
    <row r="3005" s="35" customFormat="1"/>
    <row r="3006" s="35" customFormat="1"/>
    <row r="3007" s="35" customFormat="1"/>
    <row r="3008" s="35" customFormat="1"/>
    <row r="3009" s="35" customFormat="1"/>
    <row r="3010" s="35" customFormat="1"/>
    <row r="3011" s="35" customFormat="1"/>
    <row r="3012" s="35" customFormat="1"/>
    <row r="3013" s="35" customFormat="1"/>
    <row r="3014" s="35" customFormat="1"/>
    <row r="3015" s="35" customFormat="1"/>
    <row r="3016" s="35" customFormat="1"/>
    <row r="3017" s="35" customFormat="1"/>
    <row r="3018" s="35" customFormat="1"/>
    <row r="3019" s="35" customFormat="1"/>
    <row r="3020" s="35" customFormat="1"/>
    <row r="3021" s="35" customFormat="1"/>
    <row r="3022" s="35" customFormat="1"/>
    <row r="3023" s="35" customFormat="1"/>
    <row r="3024" s="35" customFormat="1"/>
    <row r="3025" s="35" customFormat="1"/>
    <row r="3026" s="35" customFormat="1"/>
    <row r="3027" s="35" customFormat="1"/>
    <row r="3028" s="35" customFormat="1"/>
    <row r="3029" s="35" customFormat="1"/>
    <row r="3030" s="35" customFormat="1"/>
    <row r="3031" s="35" customFormat="1"/>
    <row r="3032" s="35" customFormat="1"/>
    <row r="3033" s="35" customFormat="1"/>
    <row r="3034" s="35" customFormat="1"/>
    <row r="3035" s="35" customFormat="1"/>
    <row r="3036" s="35" customFormat="1"/>
    <row r="3037" s="35" customFormat="1"/>
    <row r="3038" s="35" customFormat="1"/>
    <row r="3039" s="35" customFormat="1"/>
    <row r="3040" s="35" customFormat="1"/>
    <row r="3041" s="35" customFormat="1"/>
    <row r="3042" s="35" customFormat="1"/>
    <row r="3043" s="35" customFormat="1"/>
    <row r="3044" s="35" customFormat="1"/>
    <row r="3045" s="35" customFormat="1"/>
    <row r="3046" s="35" customFormat="1"/>
    <row r="3047" s="35" customFormat="1"/>
    <row r="3048" s="35" customFormat="1"/>
    <row r="3049" s="35" customFormat="1"/>
    <row r="3050" s="35" customFormat="1"/>
    <row r="3051" s="35" customFormat="1"/>
    <row r="3052" s="35" customFormat="1"/>
    <row r="3053" s="35" customFormat="1"/>
    <row r="3054" s="35" customFormat="1"/>
    <row r="3055" s="35" customFormat="1"/>
    <row r="3056" s="35" customFormat="1"/>
    <row r="3057" s="35" customFormat="1"/>
    <row r="3058" s="35" customFormat="1"/>
    <row r="3059" s="35" customFormat="1"/>
    <row r="3060" s="35" customFormat="1"/>
    <row r="3061" s="35" customFormat="1"/>
    <row r="3062" s="35" customFormat="1"/>
    <row r="3063" s="35" customFormat="1"/>
    <row r="3064" s="35" customFormat="1"/>
    <row r="3065" s="35" customFormat="1"/>
    <row r="3066" s="35" customFormat="1"/>
    <row r="3067" s="35" customFormat="1"/>
    <row r="3068" s="35" customFormat="1"/>
    <row r="3069" s="35" customFormat="1"/>
    <row r="3070" s="35" customFormat="1"/>
    <row r="3071" s="35" customFormat="1"/>
    <row r="3072" s="35" customFormat="1"/>
    <row r="3073" s="35" customFormat="1"/>
    <row r="3074" s="35" customFormat="1"/>
    <row r="3075" s="35" customFormat="1"/>
    <row r="3076" s="35" customFormat="1"/>
    <row r="3077" s="35" customFormat="1"/>
    <row r="3078" s="35" customFormat="1"/>
    <row r="3079" s="35" customFormat="1"/>
    <row r="3080" s="35" customFormat="1"/>
    <row r="3081" s="35" customFormat="1"/>
    <row r="3082" s="35" customFormat="1"/>
    <row r="3083" s="35" customFormat="1"/>
    <row r="3084" s="35" customFormat="1"/>
    <row r="3085" s="35" customFormat="1"/>
    <row r="3086" s="35" customFormat="1"/>
    <row r="3087" s="35" customFormat="1"/>
    <row r="3088" s="35" customFormat="1"/>
    <row r="3089" s="35" customFormat="1"/>
    <row r="3090" s="35" customFormat="1"/>
    <row r="3091" s="35" customFormat="1"/>
    <row r="3092" s="35" customFormat="1"/>
    <row r="3093" s="35" customFormat="1"/>
    <row r="3094" s="35" customFormat="1"/>
    <row r="3095" s="35" customFormat="1"/>
    <row r="3096" s="35" customFormat="1"/>
    <row r="3097" s="35" customFormat="1"/>
    <row r="3098" s="35" customFormat="1"/>
    <row r="3099" s="35" customFormat="1"/>
    <row r="3100" s="35" customFormat="1"/>
    <row r="3101" s="35" customFormat="1"/>
    <row r="3102" s="35" customFormat="1"/>
    <row r="3103" s="35" customFormat="1"/>
    <row r="3104" s="35" customFormat="1"/>
    <row r="3105" s="35" customFormat="1"/>
    <row r="3106" s="35" customFormat="1"/>
    <row r="3107" s="35" customFormat="1"/>
    <row r="3108" s="35" customFormat="1"/>
    <row r="3109" s="35" customFormat="1"/>
    <row r="3110" s="35" customFormat="1"/>
    <row r="3111" s="35" customFormat="1"/>
    <row r="3112" s="35" customFormat="1"/>
    <row r="3113" s="35" customFormat="1"/>
    <row r="3114" s="35" customFormat="1"/>
    <row r="3115" s="35" customFormat="1"/>
    <row r="3116" s="35" customFormat="1"/>
    <row r="3117" s="35" customFormat="1"/>
    <row r="3118" s="35" customFormat="1"/>
    <row r="3119" s="35" customFormat="1"/>
    <row r="3120" s="35" customFormat="1"/>
    <row r="3121" s="35" customFormat="1"/>
    <row r="3122" s="35" customFormat="1"/>
    <row r="3123" s="35" customFormat="1"/>
    <row r="3124" s="35" customFormat="1"/>
    <row r="3125" s="35" customFormat="1"/>
    <row r="3126" s="35" customFormat="1"/>
    <row r="3127" s="35" customFormat="1"/>
    <row r="3128" s="35" customFormat="1"/>
    <row r="3129" s="35" customFormat="1"/>
    <row r="3130" s="35" customFormat="1"/>
    <row r="3131" s="35" customFormat="1"/>
    <row r="3132" s="35" customFormat="1"/>
    <row r="3133" s="35" customFormat="1"/>
    <row r="3134" s="35" customFormat="1"/>
    <row r="3135" s="35" customFormat="1"/>
    <row r="3136" s="35" customFormat="1"/>
    <row r="3137" s="35" customFormat="1"/>
    <row r="3138" s="35" customFormat="1"/>
    <row r="3139" s="35" customFormat="1"/>
    <row r="3140" s="35" customFormat="1"/>
    <row r="3141" s="35" customFormat="1"/>
    <row r="3142" s="35" customFormat="1"/>
    <row r="3143" s="35" customFormat="1"/>
    <row r="3144" s="35" customFormat="1"/>
    <row r="3145" s="35" customFormat="1"/>
    <row r="3146" s="35" customFormat="1"/>
    <row r="3147" s="35" customFormat="1"/>
    <row r="3148" s="35" customFormat="1"/>
    <row r="3149" s="35" customFormat="1"/>
    <row r="3150" s="35" customFormat="1"/>
    <row r="3151" s="35" customFormat="1"/>
    <row r="3152" s="35" customFormat="1"/>
    <row r="3153" s="35" customFormat="1"/>
    <row r="3154" s="35" customFormat="1"/>
    <row r="3155" s="35" customFormat="1"/>
    <row r="3156" s="35" customFormat="1"/>
    <row r="3157" s="35" customFormat="1"/>
    <row r="3158" s="35" customFormat="1"/>
    <row r="3159" s="35" customFormat="1"/>
    <row r="3160" s="35" customFormat="1"/>
    <row r="3161" s="35" customFormat="1"/>
    <row r="3162" s="35" customFormat="1"/>
    <row r="3163" s="35" customFormat="1"/>
    <row r="3164" s="35" customFormat="1"/>
    <row r="3165" s="35" customFormat="1"/>
    <row r="3166" s="35" customFormat="1"/>
    <row r="3167" s="35" customFormat="1"/>
    <row r="3168" s="35" customFormat="1"/>
    <row r="3169" s="35" customFormat="1"/>
    <row r="3170" s="35" customFormat="1"/>
    <row r="3171" s="35" customFormat="1"/>
    <row r="3172" s="35" customFormat="1"/>
    <row r="3173" s="35" customFormat="1"/>
    <row r="3174" s="35" customFormat="1"/>
    <row r="3175" s="35" customFormat="1"/>
    <row r="3176" s="35" customFormat="1"/>
    <row r="3177" s="35" customFormat="1"/>
    <row r="3178" s="35" customFormat="1"/>
    <row r="3179" s="35" customFormat="1"/>
    <row r="3180" s="35" customFormat="1"/>
    <row r="3181" s="35" customFormat="1"/>
    <row r="3182" s="35" customFormat="1"/>
    <row r="3183" s="35" customFormat="1"/>
    <row r="3184" s="35" customFormat="1"/>
    <row r="3185" s="35" customFormat="1"/>
    <row r="3186" s="35" customFormat="1"/>
    <row r="3187" s="35" customFormat="1"/>
    <row r="3188" s="35" customFormat="1"/>
    <row r="3189" s="35" customFormat="1"/>
    <row r="3190" s="35" customFormat="1"/>
    <row r="3191" s="35" customFormat="1"/>
    <row r="3192" s="35" customFormat="1"/>
    <row r="3193" s="35" customFormat="1"/>
    <row r="3194" s="35" customFormat="1"/>
    <row r="3195" s="35" customFormat="1"/>
    <row r="3196" s="35" customFormat="1"/>
    <row r="3197" s="35" customFormat="1"/>
    <row r="3198" s="35" customFormat="1"/>
    <row r="3199" s="35" customFormat="1"/>
    <row r="3200" s="35" customFormat="1"/>
    <row r="3201" s="35" customFormat="1"/>
    <row r="3202" s="35" customFormat="1"/>
    <row r="3203" s="35" customFormat="1"/>
    <row r="3204" s="35" customFormat="1"/>
    <row r="3205" s="35" customFormat="1"/>
    <row r="3206" s="35" customFormat="1"/>
    <row r="3207" s="35" customFormat="1"/>
    <row r="3208" s="35" customFormat="1"/>
    <row r="3209" s="35" customFormat="1"/>
    <row r="3210" s="35" customFormat="1"/>
    <row r="3211" s="35" customFormat="1"/>
    <row r="3212" s="35" customFormat="1"/>
    <row r="3213" s="35" customFormat="1"/>
    <row r="3214" s="35" customFormat="1"/>
    <row r="3215" s="35" customFormat="1"/>
    <row r="3216" s="35" customFormat="1"/>
    <row r="3217" s="35" customFormat="1"/>
    <row r="3218" s="35" customFormat="1"/>
    <row r="3219" s="35" customFormat="1"/>
    <row r="3220" s="35" customFormat="1"/>
    <row r="3221" s="35" customFormat="1"/>
    <row r="3222" s="35" customFormat="1"/>
    <row r="3223" s="35" customFormat="1"/>
    <row r="3224" s="35" customFormat="1"/>
    <row r="3225" s="35" customFormat="1"/>
    <row r="3226" s="35" customFormat="1"/>
    <row r="3227" s="35" customFormat="1"/>
    <row r="3228" s="35" customFormat="1"/>
    <row r="3229" s="35" customFormat="1"/>
    <row r="3230" s="35" customFormat="1"/>
    <row r="3231" s="35" customFormat="1"/>
    <row r="3232" s="35" customFormat="1"/>
    <row r="3233" s="35" customFormat="1"/>
    <row r="3234" s="35" customFormat="1"/>
    <row r="3235" s="35" customFormat="1"/>
    <row r="3236" s="35" customFormat="1"/>
    <row r="3237" s="35" customFormat="1"/>
    <row r="3238" s="35" customFormat="1"/>
    <row r="3239" s="35" customFormat="1"/>
    <row r="3240" s="35" customFormat="1"/>
    <row r="3241" s="35" customFormat="1"/>
    <row r="3242" s="35" customFormat="1"/>
    <row r="3243" s="35" customFormat="1"/>
    <row r="3244" s="35" customFormat="1"/>
    <row r="3245" s="35" customFormat="1"/>
    <row r="3246" s="35" customFormat="1"/>
    <row r="3247" s="35" customFormat="1"/>
    <row r="3248" s="35" customFormat="1"/>
    <row r="3249" s="35" customFormat="1"/>
    <row r="3250" s="35" customFormat="1"/>
    <row r="3251" s="35" customFormat="1"/>
    <row r="3252" s="35" customFormat="1"/>
    <row r="3253" s="35" customFormat="1"/>
    <row r="3254" s="35" customFormat="1"/>
    <row r="3255" s="35" customFormat="1"/>
    <row r="3256" s="35" customFormat="1"/>
    <row r="3257" s="35" customFormat="1"/>
    <row r="3258" s="35" customFormat="1"/>
    <row r="3259" s="35" customFormat="1"/>
    <row r="3260" s="35" customFormat="1"/>
    <row r="3261" s="35" customFormat="1"/>
    <row r="3262" s="35" customFormat="1"/>
    <row r="3263" s="35" customFormat="1"/>
    <row r="3264" s="35" customFormat="1"/>
    <row r="3265" s="35" customFormat="1"/>
    <row r="3266" s="35" customFormat="1"/>
    <row r="3267" s="35" customFormat="1"/>
    <row r="3268" s="35" customFormat="1"/>
    <row r="3269" s="35" customFormat="1"/>
    <row r="3270" s="35" customFormat="1"/>
    <row r="3271" s="35" customFormat="1"/>
    <row r="3272" s="35" customFormat="1"/>
    <row r="3273" s="35" customFormat="1"/>
    <row r="3274" s="35" customFormat="1"/>
    <row r="3275" s="35" customFormat="1"/>
    <row r="3276" s="35" customFormat="1"/>
    <row r="3277" s="35" customFormat="1"/>
    <row r="3278" s="35" customFormat="1"/>
    <row r="3279" s="35" customFormat="1"/>
    <row r="3280" s="35" customFormat="1"/>
    <row r="3281" s="35" customFormat="1"/>
    <row r="3282" s="35" customFormat="1"/>
    <row r="3283" s="35" customFormat="1"/>
    <row r="3284" s="35" customFormat="1"/>
    <row r="3285" s="35" customFormat="1"/>
    <row r="3286" s="35" customFormat="1"/>
    <row r="3287" s="35" customFormat="1"/>
    <row r="3288" s="35" customFormat="1"/>
    <row r="3289" s="35" customFormat="1"/>
    <row r="3290" s="35" customFormat="1"/>
    <row r="3291" s="35" customFormat="1"/>
    <row r="3292" s="35" customFormat="1"/>
    <row r="3293" s="35" customFormat="1"/>
    <row r="3294" s="35" customFormat="1"/>
    <row r="3295" s="35" customFormat="1"/>
    <row r="3296" s="35" customFormat="1"/>
    <row r="3297" s="35" customFormat="1"/>
    <row r="3298" s="35" customFormat="1"/>
    <row r="3299" s="35" customFormat="1"/>
    <row r="3300" s="35" customFormat="1"/>
    <row r="3301" s="35" customFormat="1"/>
    <row r="3302" s="35" customFormat="1"/>
    <row r="3303" s="35" customFormat="1"/>
    <row r="3304" s="35" customFormat="1"/>
    <row r="3305" s="35" customFormat="1"/>
    <row r="3306" s="35" customFormat="1"/>
    <row r="3307" s="35" customFormat="1"/>
    <row r="3308" s="35" customFormat="1"/>
    <row r="3309" s="35" customFormat="1"/>
    <row r="3310" s="35" customFormat="1"/>
    <row r="3311" s="35" customFormat="1"/>
    <row r="3312" s="35" customFormat="1"/>
    <row r="3313" s="35" customFormat="1"/>
    <row r="3314" s="35" customFormat="1"/>
    <row r="3315" s="35" customFormat="1"/>
    <row r="3316" s="35" customFormat="1"/>
    <row r="3317" s="35" customFormat="1"/>
    <row r="3318" s="35" customFormat="1"/>
    <row r="3319" s="35" customFormat="1"/>
    <row r="3320" s="35" customFormat="1"/>
    <row r="3321" s="35" customFormat="1"/>
    <row r="3322" s="35" customFormat="1"/>
    <row r="3323" s="35" customFormat="1"/>
    <row r="3324" s="35" customFormat="1"/>
    <row r="3325" s="35" customFormat="1"/>
    <row r="3326" s="35" customFormat="1"/>
    <row r="3327" s="35" customFormat="1"/>
    <row r="3328" s="35" customFormat="1"/>
    <row r="3329" s="35" customFormat="1"/>
    <row r="3330" s="35" customFormat="1"/>
    <row r="3331" s="35" customFormat="1"/>
    <row r="3332" s="35" customFormat="1"/>
    <row r="3333" s="35" customFormat="1"/>
    <row r="3334" s="35" customFormat="1"/>
    <row r="3335" s="35" customFormat="1"/>
    <row r="3336" s="35" customFormat="1"/>
    <row r="3337" s="35" customFormat="1"/>
    <row r="3338" s="35" customFormat="1"/>
    <row r="3339" s="35" customFormat="1"/>
    <row r="3340" s="35" customFormat="1"/>
    <row r="3341" s="35" customFormat="1"/>
    <row r="3342" s="35" customFormat="1"/>
    <row r="3343" s="35" customFormat="1"/>
    <row r="3344" s="35" customFormat="1"/>
    <row r="3345" s="35" customFormat="1"/>
    <row r="3346" s="35" customFormat="1"/>
    <row r="3347" s="35" customFormat="1"/>
    <row r="3348" s="35" customFormat="1"/>
    <row r="3349" s="35" customFormat="1"/>
    <row r="3350" s="35" customFormat="1"/>
    <row r="3351" s="35" customFormat="1"/>
    <row r="3352" s="35" customFormat="1"/>
    <row r="3353" s="35" customFormat="1"/>
    <row r="3354" s="35" customFormat="1"/>
    <row r="3355" s="35" customFormat="1"/>
    <row r="3356" s="35" customFormat="1"/>
    <row r="3357" s="35" customFormat="1"/>
    <row r="3358" s="35" customFormat="1"/>
    <row r="3359" s="35" customFormat="1"/>
    <row r="3360" s="35" customFormat="1"/>
    <row r="3361" s="35" customFormat="1"/>
    <row r="3362" s="35" customFormat="1"/>
    <row r="3363" s="35" customFormat="1"/>
    <row r="3364" s="35" customFormat="1"/>
    <row r="3365" s="35" customFormat="1"/>
    <row r="3366" s="35" customFormat="1"/>
    <row r="3367" s="35" customFormat="1"/>
    <row r="3368" s="35" customFormat="1"/>
    <row r="3369" s="35" customFormat="1"/>
    <row r="3370" s="35" customFormat="1"/>
    <row r="3371" s="35" customFormat="1"/>
    <row r="3372" s="35" customFormat="1"/>
    <row r="3373" s="35" customFormat="1"/>
    <row r="3374" s="35" customFormat="1"/>
    <row r="3375" s="35" customFormat="1"/>
    <row r="3376" s="35" customFormat="1"/>
    <row r="3377" s="35" customFormat="1"/>
    <row r="3378" s="35" customFormat="1"/>
    <row r="3379" s="35" customFormat="1"/>
    <row r="3380" s="35" customFormat="1"/>
    <row r="3381" s="35" customFormat="1"/>
    <row r="3382" s="35" customFormat="1"/>
    <row r="3383" s="35" customFormat="1"/>
    <row r="3384" s="35" customFormat="1"/>
    <row r="3385" s="35" customFormat="1"/>
    <row r="3386" s="35" customFormat="1"/>
    <row r="3387" s="35" customFormat="1"/>
    <row r="3388" s="35" customFormat="1"/>
    <row r="3389" s="35" customFormat="1"/>
    <row r="3390" s="35" customFormat="1"/>
    <row r="3391" s="35" customFormat="1"/>
    <row r="3392" s="35" customFormat="1"/>
    <row r="3393" s="35" customFormat="1"/>
    <row r="3394" s="35" customFormat="1"/>
    <row r="3395" s="35" customFormat="1"/>
    <row r="3396" s="35" customFormat="1"/>
    <row r="3397" s="35" customFormat="1"/>
    <row r="3398" s="35" customFormat="1"/>
    <row r="3399" s="35" customFormat="1"/>
    <row r="3400" s="35" customFormat="1"/>
    <row r="3401" s="35" customFormat="1"/>
    <row r="3402" s="35" customFormat="1"/>
    <row r="3403" s="35" customFormat="1"/>
    <row r="3404" s="35" customFormat="1"/>
    <row r="3405" s="35" customFormat="1"/>
    <row r="3406" s="35" customFormat="1"/>
    <row r="3407" s="35" customFormat="1"/>
    <row r="3408" s="35" customFormat="1"/>
    <row r="3409" s="35" customFormat="1"/>
    <row r="3410" s="35" customFormat="1"/>
    <row r="3411" s="35" customFormat="1"/>
    <row r="3412" s="35" customFormat="1"/>
    <row r="3413" s="35" customFormat="1"/>
    <row r="3414" s="35" customFormat="1"/>
    <row r="3415" s="35" customFormat="1"/>
    <row r="3416" s="35" customFormat="1"/>
    <row r="3417" s="35" customFormat="1"/>
    <row r="3418" s="35" customFormat="1"/>
    <row r="3419" s="35" customFormat="1"/>
    <row r="3420" s="35" customFormat="1"/>
    <row r="3421" s="35" customFormat="1"/>
    <row r="3422" s="35" customFormat="1"/>
    <row r="3423" s="35" customFormat="1"/>
    <row r="3424" s="35" customFormat="1"/>
    <row r="3425" s="35" customFormat="1"/>
    <row r="3426" s="35" customFormat="1"/>
    <row r="3427" s="35" customFormat="1"/>
    <row r="3428" s="35" customFormat="1"/>
    <row r="3429" s="35" customFormat="1"/>
    <row r="3430" s="35" customFormat="1"/>
    <row r="3431" s="35" customFormat="1"/>
    <row r="3432" s="35" customFormat="1"/>
    <row r="3433" s="35" customFormat="1"/>
    <row r="3434" s="35" customFormat="1"/>
    <row r="3435" s="35" customFormat="1"/>
    <row r="3436" s="35" customFormat="1"/>
    <row r="3437" s="35" customFormat="1"/>
    <row r="3438" s="35" customFormat="1"/>
    <row r="3439" s="35" customFormat="1"/>
    <row r="3440" s="35" customFormat="1"/>
    <row r="3441" s="35" customFormat="1"/>
    <row r="3442" s="35" customFormat="1"/>
    <row r="3443" s="35" customFormat="1"/>
    <row r="3444" s="35" customFormat="1"/>
    <row r="3445" s="35" customFormat="1"/>
    <row r="3446" s="35" customFormat="1"/>
    <row r="3447" s="35" customFormat="1"/>
    <row r="3448" s="35" customFormat="1"/>
    <row r="3449" s="35" customFormat="1"/>
    <row r="3450" s="35" customFormat="1"/>
    <row r="3451" s="35" customFormat="1"/>
    <row r="3452" s="35" customFormat="1"/>
    <row r="3453" s="35" customFormat="1"/>
    <row r="3454" s="35" customFormat="1"/>
    <row r="3455" s="35" customFormat="1"/>
    <row r="3456" s="35" customFormat="1"/>
    <row r="3457" s="35" customFormat="1"/>
    <row r="3458" s="35" customFormat="1"/>
    <row r="3459" s="35" customFormat="1"/>
    <row r="3460" s="35" customFormat="1"/>
    <row r="3461" s="35" customFormat="1"/>
    <row r="3462" s="35" customFormat="1"/>
    <row r="3463" s="35" customFormat="1"/>
    <row r="3464" s="35" customFormat="1"/>
    <row r="3465" s="35" customFormat="1"/>
    <row r="3466" s="35" customFormat="1"/>
    <row r="3467" s="35" customFormat="1"/>
    <row r="3468" s="35" customFormat="1"/>
    <row r="3469" s="35" customFormat="1"/>
    <row r="3470" s="35" customFormat="1"/>
    <row r="3471" s="35" customFormat="1"/>
    <row r="3472" s="35" customFormat="1"/>
    <row r="3473" s="35" customFormat="1"/>
    <row r="3474" s="35" customFormat="1"/>
    <row r="3475" s="35" customFormat="1"/>
    <row r="3476" s="35" customFormat="1"/>
    <row r="3477" s="35" customFormat="1"/>
    <row r="3478" s="35" customFormat="1"/>
    <row r="3479" s="35" customFormat="1"/>
    <row r="3480" s="35" customFormat="1"/>
    <row r="3481" s="35" customFormat="1"/>
    <row r="3482" s="35" customFormat="1"/>
    <row r="3483" s="35" customFormat="1"/>
    <row r="3484" s="35" customFormat="1"/>
    <row r="3485" s="35" customFormat="1"/>
    <row r="3486" s="35" customFormat="1"/>
    <row r="3487" s="35" customFormat="1"/>
    <row r="3488" s="35" customFormat="1"/>
    <row r="3489" s="35" customFormat="1"/>
    <row r="3490" s="35" customFormat="1"/>
    <row r="3491" s="35" customFormat="1"/>
    <row r="3492" s="35" customFormat="1"/>
    <row r="3493" s="35" customFormat="1"/>
    <row r="3494" s="35" customFormat="1"/>
    <row r="3495" s="35" customFormat="1"/>
    <row r="3496" s="35" customFormat="1"/>
    <row r="3497" s="35" customFormat="1"/>
    <row r="3498" s="35" customFormat="1"/>
    <row r="3499" s="35" customFormat="1"/>
    <row r="3500" s="35" customFormat="1"/>
    <row r="3501" s="35" customFormat="1"/>
    <row r="3502" s="35" customFormat="1"/>
    <row r="3503" s="35" customFormat="1"/>
    <row r="3504" s="35" customFormat="1"/>
    <row r="3505" s="35" customFormat="1"/>
    <row r="3506" s="35" customFormat="1"/>
    <row r="3507" s="35" customFormat="1"/>
    <row r="3508" s="35" customFormat="1"/>
    <row r="3509" s="35" customFormat="1"/>
    <row r="3510" s="35" customFormat="1"/>
    <row r="3511" s="35" customFormat="1"/>
    <row r="3512" s="35" customFormat="1"/>
    <row r="3513" s="35" customFormat="1"/>
    <row r="3514" s="35" customFormat="1"/>
    <row r="3515" s="35" customFormat="1"/>
    <row r="3516" s="35" customFormat="1"/>
    <row r="3517" s="35" customFormat="1"/>
    <row r="3518" s="35" customFormat="1"/>
    <row r="3519" s="35" customFormat="1"/>
    <row r="3520" s="35" customFormat="1"/>
    <row r="3521" s="35" customFormat="1"/>
    <row r="3522" s="35" customFormat="1"/>
    <row r="3523" s="35" customFormat="1"/>
    <row r="3524" s="35" customFormat="1"/>
    <row r="3525" s="35" customFormat="1"/>
    <row r="3526" s="35" customFormat="1"/>
    <row r="3527" s="35" customFormat="1"/>
    <row r="3528" s="35" customFormat="1"/>
    <row r="3529" s="35" customFormat="1"/>
    <row r="3530" s="35" customFormat="1"/>
    <row r="3531" s="35" customFormat="1"/>
    <row r="3532" s="35" customFormat="1"/>
    <row r="3533" s="35" customFormat="1"/>
    <row r="3534" s="35" customFormat="1"/>
    <row r="3535" s="35" customFormat="1"/>
    <row r="3536" s="35" customFormat="1"/>
    <row r="3537" s="35" customFormat="1"/>
    <row r="3538" s="35" customFormat="1"/>
    <row r="3539" s="35" customFormat="1"/>
    <row r="3540" s="35" customFormat="1"/>
    <row r="3541" s="35" customFormat="1"/>
    <row r="3542" s="35" customFormat="1"/>
    <row r="3543" s="35" customFormat="1"/>
    <row r="3544" s="35" customFormat="1"/>
    <row r="3545" s="35" customFormat="1"/>
    <row r="3546" s="35" customFormat="1"/>
    <row r="3547" s="35" customFormat="1"/>
    <row r="3548" s="35" customFormat="1"/>
    <row r="3549" s="35" customFormat="1"/>
    <row r="3550" s="35" customFormat="1"/>
    <row r="3551" s="35" customFormat="1"/>
    <row r="3552" s="35" customFormat="1"/>
    <row r="3553" s="35" customFormat="1"/>
    <row r="3554" s="35" customFormat="1"/>
    <row r="3555" s="35" customFormat="1"/>
    <row r="3556" s="35" customFormat="1"/>
    <row r="3557" s="35" customFormat="1"/>
    <row r="3558" s="35" customFormat="1"/>
    <row r="3559" s="35" customFormat="1"/>
    <row r="3560" s="35" customFormat="1"/>
    <row r="3561" s="35" customFormat="1"/>
    <row r="3562" s="35" customFormat="1"/>
    <row r="3563" s="35" customFormat="1"/>
    <row r="3564" s="35" customFormat="1"/>
    <row r="3565" s="35" customFormat="1"/>
    <row r="3566" s="35" customFormat="1"/>
    <row r="3567" s="35" customFormat="1"/>
    <row r="3568" s="35" customFormat="1"/>
    <row r="3569" s="35" customFormat="1"/>
    <row r="3570" s="35" customFormat="1"/>
    <row r="3571" s="35" customFormat="1"/>
    <row r="3572" s="35" customFormat="1"/>
    <row r="3573" s="35" customFormat="1"/>
    <row r="3574" s="35" customFormat="1"/>
    <row r="3575" s="35" customFormat="1"/>
    <row r="3576" s="35" customFormat="1"/>
    <row r="3577" s="35" customFormat="1"/>
    <row r="3578" s="35" customFormat="1"/>
    <row r="3579" s="35" customFormat="1"/>
    <row r="3580" s="35" customFormat="1"/>
    <row r="3581" s="35" customFormat="1"/>
    <row r="3582" s="35" customFormat="1"/>
    <row r="3583" s="35" customFormat="1"/>
    <row r="3584" s="35" customFormat="1"/>
    <row r="3585" s="35" customFormat="1"/>
    <row r="3586" s="35" customFormat="1"/>
    <row r="3587" s="35" customFormat="1"/>
    <row r="3588" s="35" customFormat="1"/>
    <row r="3589" s="35" customFormat="1"/>
    <row r="3590" s="35" customFormat="1"/>
    <row r="3591" s="35" customFormat="1"/>
    <row r="3592" s="35" customFormat="1"/>
    <row r="3593" s="35" customFormat="1"/>
    <row r="3594" s="35" customFormat="1"/>
    <row r="3595" s="35" customFormat="1"/>
    <row r="3596" s="35" customFormat="1"/>
    <row r="3597" s="35" customFormat="1"/>
    <row r="3598" s="35" customFormat="1"/>
    <row r="3599" s="35" customFormat="1"/>
    <row r="3600" s="35" customFormat="1"/>
    <row r="3601" s="35" customFormat="1"/>
    <row r="3602" s="35" customFormat="1"/>
    <row r="3603" s="35" customFormat="1"/>
    <row r="3604" s="35" customFormat="1"/>
    <row r="3605" s="35" customFormat="1"/>
    <row r="3606" s="35" customFormat="1"/>
    <row r="3607" s="35" customFormat="1"/>
    <row r="3608" s="35" customFormat="1"/>
    <row r="3609" s="35" customFormat="1"/>
    <row r="3610" s="35" customFormat="1"/>
    <row r="3611" s="35" customFormat="1"/>
    <row r="3612" s="35" customFormat="1"/>
    <row r="3613" s="35" customFormat="1"/>
    <row r="3614" s="35" customFormat="1"/>
    <row r="3615" s="35" customFormat="1"/>
    <row r="3616" s="35" customFormat="1"/>
    <row r="3617" s="35" customFormat="1"/>
    <row r="3618" s="35" customFormat="1"/>
    <row r="3619" s="35" customFormat="1"/>
    <row r="3620" s="35" customFormat="1"/>
    <row r="3621" s="35" customFormat="1"/>
    <row r="3622" s="35" customFormat="1"/>
    <row r="3623" s="35" customFormat="1"/>
    <row r="3624" s="35" customFormat="1"/>
    <row r="3625" s="35" customFormat="1"/>
    <row r="3626" s="35" customFormat="1"/>
    <row r="3627" s="35" customFormat="1"/>
    <row r="3628" s="35" customFormat="1"/>
    <row r="3629" s="35" customFormat="1"/>
    <row r="3630" s="35" customFormat="1"/>
    <row r="3631" s="35" customFormat="1"/>
    <row r="3632" s="35" customFormat="1"/>
    <row r="3633" s="35" customFormat="1"/>
    <row r="3634" s="35" customFormat="1"/>
    <row r="3635" s="35" customFormat="1"/>
    <row r="3636" s="35" customFormat="1"/>
    <row r="3637" s="35" customFormat="1"/>
    <row r="3638" s="35" customFormat="1"/>
    <row r="3639" s="35" customFormat="1"/>
    <row r="3640" s="35" customFormat="1"/>
    <row r="3641" s="35" customFormat="1"/>
    <row r="3642" s="35" customFormat="1"/>
    <row r="3643" s="35" customFormat="1"/>
    <row r="3644" s="35" customFormat="1"/>
    <row r="3645" s="35" customFormat="1"/>
    <row r="3646" s="35" customFormat="1"/>
    <row r="3647" s="35" customFormat="1"/>
    <row r="3648" s="35" customFormat="1"/>
    <row r="3649" s="35" customFormat="1"/>
    <row r="3650" s="35" customFormat="1"/>
    <row r="3651" s="35" customFormat="1"/>
    <row r="3652" s="35" customFormat="1"/>
    <row r="3653" s="35" customFormat="1"/>
    <row r="3654" s="35" customFormat="1"/>
    <row r="3655" s="35" customFormat="1"/>
    <row r="3656" s="35" customFormat="1"/>
    <row r="3657" s="35" customFormat="1"/>
    <row r="3658" s="35" customFormat="1"/>
    <row r="3659" s="35" customFormat="1"/>
    <row r="3660" s="35" customFormat="1"/>
    <row r="3661" s="35" customFormat="1"/>
    <row r="3662" s="35" customFormat="1"/>
    <row r="3663" s="35" customFormat="1"/>
    <row r="3664" s="35" customFormat="1"/>
    <row r="3665" s="35" customFormat="1"/>
    <row r="3666" s="35" customFormat="1"/>
    <row r="3667" s="35" customFormat="1"/>
    <row r="3668" s="35" customFormat="1"/>
    <row r="3669" s="35" customFormat="1"/>
    <row r="3670" s="35" customFormat="1"/>
    <row r="3671" s="35" customFormat="1"/>
    <row r="3672" s="35" customFormat="1"/>
    <row r="3673" s="35" customFormat="1"/>
    <row r="3674" s="35" customFormat="1"/>
    <row r="3675" s="35" customFormat="1"/>
    <row r="3676" s="35" customFormat="1"/>
    <row r="3677" s="35" customFormat="1"/>
    <row r="3678" s="35" customFormat="1"/>
    <row r="3679" s="35" customFormat="1"/>
    <row r="3680" s="35" customFormat="1"/>
    <row r="3681" s="35" customFormat="1"/>
    <row r="3682" s="35" customFormat="1"/>
    <row r="3683" s="35" customFormat="1"/>
    <row r="3684" s="35" customFormat="1"/>
    <row r="3685" s="35" customFormat="1"/>
    <row r="3686" s="35" customFormat="1"/>
    <row r="3687" s="35" customFormat="1"/>
    <row r="3688" s="35" customFormat="1"/>
    <row r="3689" s="35" customFormat="1"/>
    <row r="3690" s="35" customFormat="1"/>
    <row r="3691" s="35" customFormat="1"/>
    <row r="3692" s="35" customFormat="1"/>
    <row r="3693" s="35" customFormat="1"/>
    <row r="3694" s="35" customFormat="1"/>
    <row r="3695" s="35" customFormat="1"/>
    <row r="3696" s="35" customFormat="1"/>
    <row r="3697" s="35" customFormat="1"/>
    <row r="3698" s="35" customFormat="1"/>
    <row r="3699" s="35" customFormat="1"/>
    <row r="3700" s="35" customFormat="1"/>
    <row r="3701" s="35" customFormat="1"/>
    <row r="3702" s="35" customFormat="1"/>
    <row r="3703" s="35" customFormat="1"/>
    <row r="3704" s="35" customFormat="1"/>
    <row r="3705" s="35" customFormat="1"/>
    <row r="3706" s="35" customFormat="1"/>
    <row r="3707" s="35" customFormat="1"/>
    <row r="3708" s="35" customFormat="1"/>
    <row r="3709" s="35" customFormat="1"/>
    <row r="3710" s="35" customFormat="1"/>
    <row r="3711" s="35" customFormat="1"/>
    <row r="3712" s="35" customFormat="1"/>
    <row r="3713" s="35" customFormat="1"/>
    <row r="3714" s="35" customFormat="1"/>
    <row r="3715" s="35" customFormat="1"/>
    <row r="3716" s="35" customFormat="1"/>
    <row r="3717" s="35" customFormat="1"/>
    <row r="3718" s="35" customFormat="1"/>
    <row r="3719" s="35" customFormat="1"/>
    <row r="3720" s="35" customFormat="1"/>
    <row r="3721" s="35" customFormat="1"/>
    <row r="3722" s="35" customFormat="1"/>
    <row r="3723" s="35" customFormat="1"/>
    <row r="3724" s="35" customFormat="1"/>
    <row r="3725" s="35" customFormat="1"/>
    <row r="3726" s="35" customFormat="1"/>
    <row r="3727" s="35" customFormat="1"/>
    <row r="3728" s="35" customFormat="1"/>
    <row r="3729" s="35" customFormat="1"/>
    <row r="3730" s="35" customFormat="1"/>
    <row r="3731" s="35" customFormat="1"/>
    <row r="3732" s="35" customFormat="1"/>
    <row r="3733" s="35" customFormat="1"/>
    <row r="3734" s="35" customFormat="1"/>
    <row r="3735" s="35" customFormat="1"/>
    <row r="3736" s="35" customFormat="1"/>
    <row r="3737" s="35" customFormat="1"/>
    <row r="3738" s="35" customFormat="1"/>
    <row r="3739" s="35" customFormat="1"/>
    <row r="3740" s="35" customFormat="1"/>
    <row r="3741" s="35" customFormat="1"/>
    <row r="3742" s="35" customFormat="1"/>
    <row r="3743" s="35" customFormat="1"/>
    <row r="3744" s="35" customFormat="1"/>
    <row r="3745" s="35" customFormat="1"/>
    <row r="3746" s="35" customFormat="1"/>
    <row r="3747" s="35" customFormat="1"/>
    <row r="3748" s="35" customFormat="1"/>
    <row r="3749" s="35" customFormat="1"/>
    <row r="3750" s="35" customFormat="1"/>
    <row r="3751" s="35" customFormat="1"/>
    <row r="3752" s="35" customFormat="1"/>
    <row r="3753" s="35" customFormat="1"/>
    <row r="3754" s="35" customFormat="1"/>
    <row r="3755" s="35" customFormat="1"/>
    <row r="3756" s="35" customFormat="1"/>
    <row r="3757" s="35" customFormat="1"/>
    <row r="3758" s="35" customFormat="1"/>
    <row r="3759" s="35" customFormat="1"/>
    <row r="3760" s="35" customFormat="1"/>
    <row r="3761" s="35" customFormat="1"/>
    <row r="3762" s="35" customFormat="1"/>
    <row r="3763" s="35" customFormat="1"/>
    <row r="3764" s="35" customFormat="1"/>
    <row r="3765" s="35" customFormat="1"/>
    <row r="3766" s="35" customFormat="1"/>
    <row r="3767" s="35" customFormat="1"/>
    <row r="3768" s="35" customFormat="1"/>
    <row r="3769" s="35" customFormat="1"/>
    <row r="3770" s="35" customFormat="1"/>
    <row r="3771" s="35" customFormat="1"/>
    <row r="3772" s="35" customFormat="1"/>
    <row r="3773" s="35" customFormat="1"/>
    <row r="3774" s="35" customFormat="1"/>
    <row r="3775" s="35" customFormat="1"/>
    <row r="3776" s="35" customFormat="1"/>
    <row r="3777" s="35" customFormat="1"/>
    <row r="3778" s="35" customFormat="1"/>
    <row r="3779" s="35" customFormat="1"/>
    <row r="3780" s="35" customFormat="1"/>
    <row r="3781" s="35" customFormat="1"/>
    <row r="3782" s="35" customFormat="1"/>
    <row r="3783" s="35" customFormat="1"/>
    <row r="3784" s="35" customFormat="1"/>
    <row r="3785" s="35" customFormat="1"/>
    <row r="3786" s="35" customFormat="1"/>
    <row r="3787" s="35" customFormat="1"/>
    <row r="3788" s="35" customFormat="1"/>
    <row r="3789" s="35" customFormat="1"/>
    <row r="3790" s="35" customFormat="1"/>
    <row r="3791" s="35" customFormat="1"/>
    <row r="3792" s="35" customFormat="1"/>
    <row r="3793" s="35" customFormat="1"/>
    <row r="3794" s="35" customFormat="1"/>
    <row r="3795" s="35" customFormat="1"/>
    <row r="3796" s="35" customFormat="1"/>
    <row r="3797" s="35" customFormat="1"/>
    <row r="3798" s="35" customFormat="1"/>
    <row r="3799" s="35" customFormat="1"/>
    <row r="3800" s="35" customFormat="1"/>
    <row r="3801" s="35" customFormat="1"/>
    <row r="3802" s="35" customFormat="1"/>
    <row r="3803" s="35" customFormat="1"/>
    <row r="3804" s="35" customFormat="1"/>
    <row r="3805" s="35" customFormat="1"/>
    <row r="3806" s="35" customFormat="1"/>
    <row r="3807" s="35" customFormat="1"/>
    <row r="3808" s="35" customFormat="1"/>
    <row r="3809" s="35" customFormat="1"/>
    <row r="3810" s="35" customFormat="1"/>
    <row r="3811" s="35" customFormat="1"/>
    <row r="3812" s="35" customFormat="1"/>
    <row r="3813" s="35" customFormat="1"/>
    <row r="3814" s="35" customFormat="1"/>
    <row r="3815" s="35" customFormat="1"/>
    <row r="3816" s="35" customFormat="1"/>
    <row r="3817" s="35" customFormat="1"/>
    <row r="3818" s="35" customFormat="1"/>
    <row r="3819" s="35" customFormat="1"/>
    <row r="3820" s="35" customFormat="1"/>
    <row r="3821" s="35" customFormat="1"/>
    <row r="3822" s="35" customFormat="1"/>
    <row r="3823" s="35" customFormat="1"/>
    <row r="3824" s="35" customFormat="1"/>
    <row r="3825" s="35" customFormat="1"/>
    <row r="3826" s="35" customFormat="1"/>
    <row r="3827" s="35" customFormat="1"/>
    <row r="3828" s="35" customFormat="1"/>
    <row r="3829" s="35" customFormat="1"/>
    <row r="3830" s="35" customFormat="1"/>
    <row r="3831" s="35" customFormat="1"/>
    <row r="3832" s="35" customFormat="1"/>
    <row r="3833" s="35" customFormat="1"/>
    <row r="3834" s="35" customFormat="1"/>
    <row r="3835" s="35" customFormat="1"/>
    <row r="3836" s="35" customFormat="1"/>
    <row r="3837" s="35" customFormat="1"/>
    <row r="3838" s="35" customFormat="1"/>
    <row r="3839" s="35" customFormat="1"/>
    <row r="3840" s="35" customFormat="1"/>
    <row r="3841" s="35" customFormat="1"/>
    <row r="3842" s="35" customFormat="1"/>
    <row r="3843" s="35" customFormat="1"/>
    <row r="3844" s="35" customFormat="1"/>
    <row r="3845" s="35" customFormat="1"/>
    <row r="3846" s="35" customFormat="1"/>
    <row r="3847" s="35" customFormat="1"/>
    <row r="3848" s="35" customFormat="1"/>
    <row r="3849" s="35" customFormat="1"/>
    <row r="3850" s="35" customFormat="1"/>
    <row r="3851" s="35" customFormat="1"/>
    <row r="3852" s="35" customFormat="1"/>
    <row r="3853" s="35" customFormat="1"/>
    <row r="3854" s="35" customFormat="1"/>
    <row r="3855" s="35" customFormat="1"/>
    <row r="3856" s="35" customFormat="1"/>
    <row r="3857" s="35" customFormat="1"/>
    <row r="3858" s="35" customFormat="1"/>
    <row r="3859" s="35" customFormat="1"/>
    <row r="3860" s="35" customFormat="1"/>
    <row r="3861" s="35" customFormat="1"/>
    <row r="3862" s="35" customFormat="1"/>
    <row r="3863" s="35" customFormat="1"/>
    <row r="3864" s="35" customFormat="1"/>
    <row r="3865" s="35" customFormat="1"/>
    <row r="3866" s="35" customFormat="1"/>
    <row r="3867" s="35" customFormat="1"/>
    <row r="3868" s="35" customFormat="1"/>
    <row r="3869" s="35" customFormat="1"/>
    <row r="3870" s="35" customFormat="1"/>
    <row r="3871" s="35" customFormat="1"/>
    <row r="3872" s="35" customFormat="1"/>
    <row r="3873" s="35" customFormat="1"/>
    <row r="3874" s="35" customFormat="1"/>
    <row r="3875" s="35" customFormat="1"/>
    <row r="3876" s="35" customFormat="1"/>
    <row r="3877" s="35" customFormat="1"/>
    <row r="3878" s="35" customFormat="1"/>
    <row r="3879" s="35" customFormat="1"/>
    <row r="3880" s="35" customFormat="1"/>
    <row r="3881" s="35" customFormat="1"/>
    <row r="3882" s="35" customFormat="1"/>
    <row r="3883" s="35" customFormat="1"/>
    <row r="3884" s="35" customFormat="1"/>
    <row r="3885" s="35" customFormat="1"/>
    <row r="3886" s="35" customFormat="1"/>
    <row r="3887" s="35" customFormat="1"/>
    <row r="3888" s="35" customFormat="1"/>
    <row r="3889" s="35" customFormat="1"/>
    <row r="3890" s="35" customFormat="1"/>
    <row r="3891" s="35" customFormat="1"/>
    <row r="3892" s="35" customFormat="1"/>
    <row r="3893" s="35" customFormat="1"/>
    <row r="3894" s="35" customFormat="1"/>
    <row r="3895" s="35" customFormat="1"/>
    <row r="3896" s="35" customFormat="1"/>
    <row r="3897" s="35" customFormat="1"/>
    <row r="3898" s="35" customFormat="1"/>
    <row r="3899" s="35" customFormat="1"/>
    <row r="3900" s="35" customFormat="1"/>
    <row r="3901" s="35" customFormat="1"/>
    <row r="3902" s="35" customFormat="1"/>
    <row r="3903" s="35" customFormat="1"/>
    <row r="3904" s="35" customFormat="1"/>
    <row r="3905" s="35" customFormat="1"/>
    <row r="3906" s="35" customFormat="1"/>
    <row r="3907" s="35" customFormat="1"/>
    <row r="3908" s="35" customFormat="1"/>
    <row r="3909" s="35" customFormat="1"/>
    <row r="3910" s="35" customFormat="1"/>
    <row r="3911" s="35" customFormat="1"/>
    <row r="3912" s="35" customFormat="1"/>
    <row r="3913" s="35" customFormat="1"/>
    <row r="3914" s="35" customFormat="1"/>
    <row r="3915" s="35" customFormat="1"/>
    <row r="3916" s="35" customFormat="1"/>
    <row r="3917" s="35" customFormat="1"/>
    <row r="3918" s="35" customFormat="1"/>
    <row r="3919" s="35" customFormat="1"/>
    <row r="3920" s="35" customFormat="1"/>
    <row r="3921" s="35" customFormat="1"/>
    <row r="3922" s="35" customFormat="1"/>
    <row r="3923" s="35" customFormat="1"/>
    <row r="3924" s="35" customFormat="1"/>
    <row r="3925" s="35" customFormat="1"/>
    <row r="3926" s="35" customFormat="1"/>
    <row r="3927" s="35" customFormat="1"/>
    <row r="3928" s="35" customFormat="1"/>
    <row r="3929" s="35" customFormat="1"/>
    <row r="3930" s="35" customFormat="1"/>
    <row r="3931" s="35" customFormat="1"/>
    <row r="3932" s="35" customFormat="1"/>
    <row r="3933" s="35" customFormat="1"/>
    <row r="3934" s="35" customFormat="1"/>
    <row r="3935" s="35" customFormat="1"/>
    <row r="3936" s="35" customFormat="1"/>
    <row r="3937" s="35" customFormat="1"/>
    <row r="3938" s="35" customFormat="1"/>
    <row r="3939" s="35" customFormat="1"/>
    <row r="3940" s="35" customFormat="1"/>
    <row r="3941" s="35" customFormat="1"/>
    <row r="3942" s="35" customFormat="1"/>
    <row r="3943" s="35" customFormat="1"/>
    <row r="3944" s="35" customFormat="1"/>
    <row r="3945" s="35" customFormat="1"/>
    <row r="3946" s="35" customFormat="1"/>
    <row r="3947" s="35" customFormat="1"/>
    <row r="3948" s="35" customFormat="1"/>
    <row r="3949" s="35" customFormat="1"/>
    <row r="3950" s="35" customFormat="1"/>
    <row r="3951" s="35" customFormat="1"/>
    <row r="3952" s="35" customFormat="1"/>
    <row r="3953" s="35" customFormat="1"/>
    <row r="3954" s="35" customFormat="1"/>
    <row r="3955" s="35" customFormat="1"/>
    <row r="3956" s="35" customFormat="1"/>
    <row r="3957" s="35" customFormat="1"/>
    <row r="3958" s="35" customFormat="1"/>
    <row r="3959" s="35" customFormat="1"/>
    <row r="3960" s="35" customFormat="1"/>
    <row r="3961" s="35" customFormat="1"/>
    <row r="3962" s="35" customFormat="1"/>
    <row r="3963" s="35" customFormat="1"/>
    <row r="3964" s="35" customFormat="1"/>
    <row r="3965" s="35" customFormat="1"/>
    <row r="3966" s="35" customFormat="1"/>
    <row r="3967" s="35" customFormat="1"/>
    <row r="3968" s="35" customFormat="1"/>
    <row r="3969" s="35" customFormat="1"/>
    <row r="3970" s="35" customFormat="1"/>
    <row r="3971" s="35" customFormat="1"/>
    <row r="3972" s="35" customFormat="1"/>
    <row r="3973" s="35" customFormat="1"/>
    <row r="3974" s="35" customFormat="1"/>
    <row r="3975" s="35" customFormat="1"/>
    <row r="3976" s="35" customFormat="1"/>
    <row r="3977" s="35" customFormat="1"/>
    <row r="3978" s="35" customFormat="1"/>
    <row r="3979" s="35" customFormat="1"/>
    <row r="3980" s="35" customFormat="1"/>
    <row r="3981" s="35" customFormat="1"/>
    <row r="3982" s="35" customFormat="1"/>
    <row r="3983" s="35" customFormat="1"/>
    <row r="3984" s="35" customFormat="1"/>
    <row r="3985" s="35" customFormat="1"/>
    <row r="3986" s="35" customFormat="1"/>
    <row r="3987" s="35" customFormat="1"/>
    <row r="3988" s="35" customFormat="1"/>
    <row r="3989" s="35" customFormat="1"/>
    <row r="3990" s="35" customFormat="1"/>
    <row r="3991" s="35" customFormat="1"/>
    <row r="3992" s="35" customFormat="1"/>
    <row r="3993" s="35" customFormat="1"/>
    <row r="3994" s="35" customFormat="1"/>
    <row r="3995" s="35" customFormat="1"/>
    <row r="3996" s="35" customFormat="1"/>
    <row r="3997" s="35" customFormat="1"/>
    <row r="3998" s="35" customFormat="1"/>
    <row r="3999" s="35" customFormat="1"/>
    <row r="4000" s="35" customFormat="1"/>
    <row r="4001" s="35" customFormat="1"/>
    <row r="4002" s="35" customFormat="1"/>
    <row r="4003" s="35" customFormat="1"/>
    <row r="4004" s="35" customFormat="1"/>
    <row r="4005" s="35" customFormat="1"/>
    <row r="4006" s="35" customFormat="1"/>
    <row r="4007" s="35" customFormat="1"/>
    <row r="4008" s="35" customFormat="1"/>
    <row r="4009" s="35" customFormat="1"/>
    <row r="4010" s="35" customFormat="1"/>
    <row r="4011" s="35" customFormat="1"/>
    <row r="4012" s="35" customFormat="1"/>
    <row r="4013" s="35" customFormat="1"/>
    <row r="4014" s="35" customFormat="1"/>
    <row r="4015" s="35" customFormat="1"/>
    <row r="4016" s="35" customFormat="1"/>
    <row r="4017" s="35" customFormat="1"/>
    <row r="4018" s="35" customFormat="1"/>
    <row r="4019" s="35" customFormat="1"/>
    <row r="4020" s="35" customFormat="1"/>
    <row r="4021" s="35" customFormat="1"/>
    <row r="4022" s="35" customFormat="1"/>
    <row r="4023" s="35" customFormat="1"/>
    <row r="4024" s="35" customFormat="1"/>
    <row r="4025" s="35" customFormat="1"/>
    <row r="4026" s="35" customFormat="1"/>
    <row r="4027" s="35" customFormat="1"/>
    <row r="4028" s="35" customFormat="1"/>
    <row r="4029" s="35" customFormat="1"/>
    <row r="4030" s="35" customFormat="1"/>
    <row r="4031" s="35" customFormat="1"/>
    <row r="4032" s="35" customFormat="1"/>
    <row r="4033" s="35" customFormat="1"/>
    <row r="4034" s="35" customFormat="1"/>
    <row r="4035" s="35" customFormat="1"/>
    <row r="4036" s="35" customFormat="1"/>
    <row r="4037" s="35" customFormat="1"/>
    <row r="4038" s="35" customFormat="1"/>
    <row r="4039" s="35" customFormat="1"/>
    <row r="4040" s="35" customFormat="1"/>
    <row r="4041" s="35" customFormat="1"/>
    <row r="4042" s="35" customFormat="1"/>
    <row r="4043" s="35" customFormat="1"/>
    <row r="4044" s="35" customFormat="1"/>
    <row r="4045" s="35" customFormat="1"/>
    <row r="4046" s="35" customFormat="1"/>
    <row r="4047" s="35" customFormat="1"/>
    <row r="4048" s="35" customFormat="1"/>
    <row r="4049" s="35" customFormat="1"/>
    <row r="4050" s="35" customFormat="1"/>
    <row r="4051" s="35" customFormat="1"/>
    <row r="4052" s="35" customFormat="1"/>
    <row r="4053" s="35" customFormat="1"/>
    <row r="4054" s="35" customFormat="1"/>
    <row r="4055" s="35" customFormat="1"/>
    <row r="4056" s="35" customFormat="1"/>
    <row r="4057" s="35" customFormat="1"/>
    <row r="4058" s="35" customFormat="1"/>
    <row r="4059" s="35" customFormat="1"/>
    <row r="4060" s="35" customFormat="1"/>
    <row r="4061" s="35" customFormat="1"/>
    <row r="4062" s="35" customFormat="1"/>
    <row r="4063" s="35" customFormat="1"/>
    <row r="4064" s="35" customFormat="1"/>
    <row r="4065" s="35" customFormat="1"/>
    <row r="4066" s="35" customFormat="1"/>
    <row r="4067" s="35" customFormat="1"/>
    <row r="4068" s="35" customFormat="1"/>
    <row r="4069" s="35" customFormat="1"/>
    <row r="4070" s="35" customFormat="1"/>
    <row r="4071" s="35" customFormat="1"/>
    <row r="4072" s="35" customFormat="1"/>
    <row r="4073" s="35" customFormat="1"/>
    <row r="4074" s="35" customFormat="1"/>
    <row r="4075" s="35" customFormat="1"/>
    <row r="4076" s="35" customFormat="1"/>
    <row r="4077" s="35" customFormat="1"/>
    <row r="4078" s="35" customFormat="1"/>
    <row r="4079" s="35" customFormat="1"/>
    <row r="4080" s="35" customFormat="1"/>
    <row r="4081" s="35" customFormat="1"/>
    <row r="4082" s="35" customFormat="1"/>
    <row r="4083" s="35" customFormat="1"/>
    <row r="4084" s="35" customFormat="1"/>
    <row r="4085" s="35" customFormat="1"/>
    <row r="4086" s="35" customFormat="1"/>
    <row r="4087" s="35" customFormat="1"/>
    <row r="4088" s="35" customFormat="1"/>
    <row r="4089" s="35" customFormat="1"/>
    <row r="4090" s="35" customFormat="1"/>
    <row r="4091" s="35" customFormat="1"/>
    <row r="4092" s="35" customFormat="1"/>
    <row r="4093" s="35" customFormat="1"/>
    <row r="4094" s="35" customFormat="1"/>
    <row r="4095" s="35" customFormat="1"/>
    <row r="4096" s="35" customFormat="1"/>
    <row r="4097" s="35" customFormat="1"/>
    <row r="4098" s="35" customFormat="1"/>
    <row r="4099" s="35" customFormat="1"/>
    <row r="4100" s="35" customFormat="1"/>
    <row r="4101" s="35" customFormat="1"/>
    <row r="4102" s="35" customFormat="1"/>
    <row r="4103" s="35" customFormat="1"/>
    <row r="4104" s="35" customFormat="1"/>
    <row r="4105" s="35" customFormat="1"/>
    <row r="4106" s="35" customFormat="1"/>
    <row r="4107" s="35" customFormat="1"/>
    <row r="4108" s="35" customFormat="1"/>
    <row r="4109" s="35" customFormat="1"/>
    <row r="4110" s="35" customFormat="1"/>
    <row r="4111" s="35" customFormat="1"/>
    <row r="4112" s="35" customFormat="1"/>
    <row r="4113" s="35" customFormat="1"/>
    <row r="4114" s="35" customFormat="1"/>
    <row r="4115" s="35" customFormat="1"/>
    <row r="4116" s="35" customFormat="1"/>
    <row r="4117" s="35" customFormat="1"/>
    <row r="4118" s="35" customFormat="1"/>
    <row r="4119" s="35" customFormat="1"/>
    <row r="4120" s="35" customFormat="1"/>
    <row r="4121" s="35" customFormat="1"/>
    <row r="4122" s="35" customFormat="1"/>
    <row r="4123" s="35" customFormat="1"/>
    <row r="4124" s="35" customFormat="1"/>
    <row r="4125" s="35" customFormat="1"/>
    <row r="4126" s="35" customFormat="1"/>
    <row r="4127" s="35" customFormat="1"/>
    <row r="4128" s="35" customFormat="1"/>
    <row r="4129" s="35" customFormat="1"/>
    <row r="4130" s="35" customFormat="1"/>
    <row r="4131" s="35" customFormat="1"/>
    <row r="4132" s="35" customFormat="1"/>
    <row r="4133" s="35" customFormat="1"/>
    <row r="4134" s="35" customFormat="1"/>
    <row r="4135" s="35" customFormat="1"/>
    <row r="4136" s="35" customFormat="1"/>
    <row r="4137" s="35" customFormat="1"/>
    <row r="4138" s="35" customFormat="1"/>
    <row r="4139" s="35" customFormat="1"/>
    <row r="4140" s="35" customFormat="1"/>
    <row r="4141" s="35" customFormat="1"/>
    <row r="4142" s="35" customFormat="1"/>
    <row r="4143" s="35" customFormat="1"/>
    <row r="4144" s="35" customFormat="1"/>
    <row r="4145" s="35" customFormat="1"/>
    <row r="4146" s="35" customFormat="1"/>
    <row r="4147" s="35" customFormat="1"/>
    <row r="4148" s="35" customFormat="1"/>
    <row r="4149" s="35" customFormat="1"/>
    <row r="4150" s="35" customFormat="1"/>
    <row r="4151" s="35" customFormat="1"/>
    <row r="4152" s="35" customFormat="1"/>
    <row r="4153" s="35" customFormat="1"/>
    <row r="4154" s="35" customFormat="1"/>
    <row r="4155" s="35" customFormat="1"/>
    <row r="4156" s="35" customFormat="1"/>
    <row r="4157" s="35" customFormat="1"/>
    <row r="4158" s="35" customFormat="1"/>
    <row r="4159" s="35" customFormat="1"/>
    <row r="4160" s="35" customFormat="1"/>
    <row r="4161" s="35" customFormat="1"/>
    <row r="4162" s="35" customFormat="1"/>
    <row r="4163" s="35" customFormat="1"/>
    <row r="4164" s="35" customFormat="1"/>
    <row r="4165" s="35" customFormat="1"/>
    <row r="4166" s="35" customFormat="1"/>
    <row r="4167" s="35" customFormat="1"/>
    <row r="4168" s="35" customFormat="1"/>
    <row r="4169" s="35" customFormat="1"/>
    <row r="4170" s="35" customFormat="1"/>
    <row r="4171" s="35" customFormat="1"/>
    <row r="4172" s="35" customFormat="1"/>
    <row r="4173" s="35" customFormat="1"/>
    <row r="4174" s="35" customFormat="1"/>
    <row r="4175" s="35" customFormat="1"/>
    <row r="4176" s="35" customFormat="1"/>
    <row r="4177" s="35" customFormat="1"/>
    <row r="4178" s="35" customFormat="1"/>
    <row r="4179" s="35" customFormat="1"/>
    <row r="4180" s="35" customFormat="1"/>
    <row r="4181" s="35" customFormat="1"/>
    <row r="4182" s="35" customFormat="1"/>
    <row r="4183" s="35" customFormat="1"/>
    <row r="4184" s="35" customFormat="1"/>
    <row r="4185" s="35" customFormat="1"/>
    <row r="4186" s="35" customFormat="1"/>
    <row r="4187" s="35" customFormat="1"/>
    <row r="4188" s="35" customFormat="1"/>
    <row r="4189" s="35" customFormat="1"/>
    <row r="4190" s="35" customFormat="1"/>
    <row r="4191" s="35" customFormat="1"/>
    <row r="4192" s="35" customFormat="1"/>
    <row r="4193" s="35" customFormat="1"/>
    <row r="4194" s="35" customFormat="1"/>
    <row r="4195" s="35" customFormat="1"/>
    <row r="4196" s="35" customFormat="1"/>
    <row r="4197" s="35" customFormat="1"/>
    <row r="4198" s="35" customFormat="1"/>
    <row r="4199" s="35" customFormat="1"/>
    <row r="4200" s="35" customFormat="1"/>
    <row r="4201" s="35" customFormat="1"/>
    <row r="4202" s="35" customFormat="1"/>
    <row r="4203" s="35" customFormat="1"/>
    <row r="4204" s="35" customFormat="1"/>
    <row r="4205" s="35" customFormat="1"/>
    <row r="4206" s="35" customFormat="1"/>
    <row r="4207" s="35" customFormat="1"/>
    <row r="4208" s="35" customFormat="1"/>
    <row r="4209" s="35" customFormat="1"/>
    <row r="4210" s="35" customFormat="1"/>
    <row r="4211" s="35" customFormat="1"/>
    <row r="4212" s="35" customFormat="1"/>
    <row r="4213" s="35" customFormat="1"/>
    <row r="4214" s="35" customFormat="1"/>
    <row r="4215" s="35" customFormat="1"/>
    <row r="4216" s="35" customFormat="1"/>
    <row r="4217" s="35" customFormat="1"/>
    <row r="4218" s="35" customFormat="1"/>
    <row r="4219" s="35" customFormat="1"/>
    <row r="4220" s="35" customFormat="1"/>
    <row r="4221" s="35" customFormat="1"/>
    <row r="4222" s="35" customFormat="1"/>
    <row r="4223" s="35" customFormat="1"/>
    <row r="4224" s="35" customFormat="1"/>
    <row r="4225" s="35" customFormat="1"/>
    <row r="4226" s="35" customFormat="1"/>
    <row r="4227" s="35" customFormat="1"/>
    <row r="4228" s="35" customFormat="1"/>
    <row r="4229" s="35" customFormat="1"/>
    <row r="4230" s="35" customFormat="1"/>
    <row r="4231" s="35" customFormat="1"/>
    <row r="4232" s="35" customFormat="1"/>
    <row r="4233" s="35" customFormat="1"/>
    <row r="4234" s="35" customFormat="1"/>
    <row r="4235" s="35" customFormat="1"/>
    <row r="4236" s="35" customFormat="1"/>
    <row r="4237" s="35" customFormat="1"/>
    <row r="4238" s="35" customFormat="1"/>
    <row r="4239" s="35" customFormat="1"/>
    <row r="4240" s="35" customFormat="1"/>
    <row r="4241" s="35" customFormat="1"/>
    <row r="4242" s="35" customFormat="1"/>
    <row r="4243" s="35" customFormat="1"/>
    <row r="4244" s="35" customFormat="1"/>
    <row r="4245" s="35" customFormat="1"/>
    <row r="4246" s="35" customFormat="1"/>
    <row r="4247" s="35" customFormat="1"/>
    <row r="4248" s="35" customFormat="1"/>
    <row r="4249" s="35" customFormat="1"/>
    <row r="4250" s="35" customFormat="1"/>
    <row r="4251" s="35" customFormat="1"/>
    <row r="4252" s="35" customFormat="1"/>
    <row r="4253" s="35" customFormat="1"/>
    <row r="4254" s="35" customFormat="1"/>
    <row r="4255" s="35" customFormat="1"/>
    <row r="4256" s="35" customFormat="1"/>
    <row r="4257" s="35" customFormat="1"/>
    <row r="4258" s="35" customFormat="1"/>
    <row r="4259" s="35" customFormat="1"/>
    <row r="4260" s="35" customFormat="1"/>
    <row r="4261" s="35" customFormat="1"/>
    <row r="4262" s="35" customFormat="1"/>
    <row r="4263" s="35" customFormat="1"/>
    <row r="4264" s="35" customFormat="1"/>
    <row r="4265" s="35" customFormat="1"/>
    <row r="4266" s="35" customFormat="1"/>
    <row r="4267" s="35" customFormat="1"/>
    <row r="4268" s="35" customFormat="1"/>
    <row r="4269" s="35" customFormat="1"/>
    <row r="4270" s="35" customFormat="1"/>
    <row r="4271" s="35" customFormat="1"/>
    <row r="4272" s="35" customFormat="1"/>
    <row r="4273" s="35" customFormat="1"/>
    <row r="4274" s="35" customFormat="1"/>
    <row r="4275" s="35" customFormat="1"/>
    <row r="4276" s="35" customFormat="1"/>
    <row r="4277" s="35" customFormat="1"/>
    <row r="4278" s="35" customFormat="1"/>
    <row r="4279" s="35" customFormat="1"/>
    <row r="4280" s="35" customFormat="1"/>
    <row r="4281" s="35" customFormat="1"/>
    <row r="4282" s="35" customFormat="1"/>
    <row r="4283" s="35" customFormat="1"/>
    <row r="4284" s="35" customFormat="1"/>
    <row r="4285" s="35" customFormat="1"/>
    <row r="4286" s="35" customFormat="1"/>
    <row r="4287" s="35" customFormat="1"/>
    <row r="4288" s="35" customFormat="1"/>
    <row r="4289" s="35" customFormat="1"/>
    <row r="4290" s="35" customFormat="1"/>
    <row r="4291" s="35" customFormat="1"/>
    <row r="4292" s="35" customFormat="1"/>
    <row r="4293" s="35" customFormat="1"/>
    <row r="4294" s="35" customFormat="1"/>
    <row r="4295" s="35" customFormat="1"/>
    <row r="4296" s="35" customFormat="1"/>
    <row r="4297" s="35" customFormat="1"/>
    <row r="4298" s="35" customFormat="1"/>
    <row r="4299" s="35" customFormat="1"/>
    <row r="4300" s="35" customFormat="1"/>
    <row r="4301" s="35" customFormat="1"/>
    <row r="4302" s="35" customFormat="1"/>
    <row r="4303" s="35" customFormat="1"/>
    <row r="4304" s="35" customFormat="1"/>
    <row r="4305" s="35" customFormat="1"/>
    <row r="4306" s="35" customFormat="1"/>
    <row r="4307" s="35" customFormat="1"/>
    <row r="4308" s="35" customFormat="1"/>
    <row r="4309" s="35" customFormat="1"/>
    <row r="4310" s="35" customFormat="1"/>
    <row r="4311" s="35" customFormat="1"/>
    <row r="4312" s="35" customFormat="1"/>
    <row r="4313" s="35" customFormat="1"/>
    <row r="4314" s="35" customFormat="1"/>
    <row r="4315" s="35" customFormat="1"/>
    <row r="4316" s="35" customFormat="1"/>
    <row r="4317" s="35" customFormat="1"/>
    <row r="4318" s="35" customFormat="1"/>
    <row r="4319" s="35" customFormat="1"/>
    <row r="4320" s="35" customFormat="1"/>
    <row r="4321" s="35" customFormat="1"/>
    <row r="4322" s="35" customFormat="1"/>
    <row r="4323" s="35" customFormat="1"/>
    <row r="4324" s="35" customFormat="1"/>
    <row r="4325" s="35" customFormat="1"/>
    <row r="4326" s="35" customFormat="1"/>
    <row r="4327" s="35" customFormat="1"/>
    <row r="4328" s="35" customFormat="1"/>
    <row r="4329" s="35" customFormat="1"/>
    <row r="4330" s="35" customFormat="1"/>
    <row r="4331" s="35" customFormat="1"/>
    <row r="4332" s="35" customFormat="1"/>
    <row r="4333" s="35" customFormat="1"/>
    <row r="4334" s="35" customFormat="1"/>
    <row r="4335" s="35" customFormat="1"/>
    <row r="4336" s="35" customFormat="1"/>
    <row r="4337" s="35" customFormat="1"/>
    <row r="4338" s="35" customFormat="1"/>
    <row r="4339" s="35" customFormat="1"/>
    <row r="4340" s="35" customFormat="1"/>
    <row r="4341" s="35" customFormat="1"/>
    <row r="4342" s="35" customFormat="1"/>
    <row r="4343" s="35" customFormat="1"/>
    <row r="4344" s="35" customFormat="1"/>
    <row r="4345" s="35" customFormat="1"/>
    <row r="4346" s="35" customFormat="1"/>
    <row r="4347" s="35" customFormat="1"/>
    <row r="4348" s="35" customFormat="1"/>
    <row r="4349" s="35" customFormat="1"/>
    <row r="4350" s="35" customFormat="1"/>
    <row r="4351" s="35" customFormat="1"/>
    <row r="4352" s="35" customFormat="1"/>
    <row r="4353" s="35" customFormat="1"/>
    <row r="4354" s="35" customFormat="1"/>
    <row r="4355" s="35" customFormat="1"/>
    <row r="4356" s="35" customFormat="1"/>
    <row r="4357" s="35" customFormat="1"/>
    <row r="4358" s="35" customFormat="1"/>
    <row r="4359" s="35" customFormat="1"/>
    <row r="4360" s="35" customFormat="1"/>
    <row r="4361" s="35" customFormat="1"/>
    <row r="4362" s="35" customFormat="1"/>
    <row r="4363" s="35" customFormat="1"/>
    <row r="4364" s="35" customFormat="1"/>
    <row r="4365" s="35" customFormat="1"/>
    <row r="4366" s="35" customFormat="1"/>
    <row r="4367" s="35" customFormat="1"/>
    <row r="4368" s="35" customFormat="1"/>
    <row r="4369" s="35" customFormat="1"/>
    <row r="4370" s="35" customFormat="1"/>
    <row r="4371" s="35" customFormat="1"/>
    <row r="4372" s="35" customFormat="1"/>
    <row r="4373" s="35" customFormat="1"/>
    <row r="4374" s="35" customFormat="1"/>
    <row r="4375" s="35" customFormat="1"/>
    <row r="4376" s="35" customFormat="1"/>
    <row r="4377" s="35" customFormat="1"/>
    <row r="4378" s="35" customFormat="1"/>
    <row r="4379" s="35" customFormat="1"/>
    <row r="4380" s="35" customFormat="1"/>
    <row r="4381" s="35" customFormat="1"/>
    <row r="4382" s="35" customFormat="1"/>
    <row r="4383" s="35" customFormat="1"/>
    <row r="4384" s="35" customFormat="1"/>
    <row r="4385" s="35" customFormat="1"/>
    <row r="4386" s="35" customFormat="1"/>
    <row r="4387" s="35" customFormat="1"/>
    <row r="4388" s="35" customFormat="1"/>
    <row r="4389" s="35" customFormat="1"/>
    <row r="4390" s="35" customFormat="1"/>
    <row r="4391" s="35" customFormat="1"/>
    <row r="4392" s="35" customFormat="1"/>
    <row r="4393" s="35" customFormat="1"/>
    <row r="4394" s="35" customFormat="1"/>
    <row r="4395" s="35" customFormat="1"/>
    <row r="4396" s="35" customFormat="1"/>
    <row r="4397" s="35" customFormat="1"/>
    <row r="4398" s="35" customFormat="1"/>
    <row r="4399" s="35" customFormat="1"/>
    <row r="4400" s="35" customFormat="1"/>
    <row r="4401" s="35" customFormat="1"/>
    <row r="4402" s="35" customFormat="1"/>
    <row r="4403" s="35" customFormat="1"/>
    <row r="4404" s="35" customFormat="1"/>
    <row r="4405" s="35" customFormat="1"/>
    <row r="4406" s="35" customFormat="1"/>
    <row r="4407" s="35" customFormat="1"/>
    <row r="4408" s="35" customFormat="1"/>
    <row r="4409" s="35" customFormat="1"/>
    <row r="4410" s="35" customFormat="1"/>
    <row r="4411" s="35" customFormat="1"/>
    <row r="4412" s="35" customFormat="1"/>
    <row r="4413" s="35" customFormat="1"/>
    <row r="4414" s="35" customFormat="1"/>
    <row r="4415" s="35" customFormat="1"/>
    <row r="4416" s="35" customFormat="1"/>
    <row r="4417" s="35" customFormat="1"/>
    <row r="4418" s="35" customFormat="1"/>
    <row r="4419" s="35" customFormat="1"/>
    <row r="4420" s="35" customFormat="1"/>
    <row r="4421" s="35" customFormat="1"/>
    <row r="4422" s="35" customFormat="1"/>
    <row r="4423" s="35" customFormat="1"/>
    <row r="4424" s="35" customFormat="1"/>
    <row r="4425" s="35" customFormat="1"/>
    <row r="4426" s="35" customFormat="1"/>
    <row r="4427" s="35" customFormat="1"/>
    <row r="4428" s="35" customFormat="1"/>
    <row r="4429" s="35" customFormat="1"/>
    <row r="4430" s="35" customFormat="1"/>
    <row r="4431" s="35" customFormat="1"/>
    <row r="4432" s="35" customFormat="1"/>
    <row r="4433" s="35" customFormat="1"/>
    <row r="4434" s="35" customFormat="1"/>
    <row r="4435" s="35" customFormat="1"/>
    <row r="4436" s="35" customFormat="1"/>
    <row r="4437" s="35" customFormat="1"/>
    <row r="4438" s="35" customFormat="1"/>
    <row r="4439" s="35" customFormat="1"/>
    <row r="4440" s="35" customFormat="1"/>
    <row r="4441" s="35" customFormat="1"/>
    <row r="4442" s="35" customFormat="1"/>
    <row r="4443" s="35" customFormat="1"/>
    <row r="4444" s="35" customFormat="1"/>
    <row r="4445" s="35" customFormat="1"/>
    <row r="4446" s="35" customFormat="1"/>
    <row r="4447" s="35" customFormat="1"/>
    <row r="4448" s="35" customFormat="1"/>
    <row r="4449" s="35" customFormat="1"/>
    <row r="4450" s="35" customFormat="1"/>
    <row r="4451" s="35" customFormat="1"/>
    <row r="4452" s="35" customFormat="1"/>
    <row r="4453" s="35" customFormat="1"/>
    <row r="4454" s="35" customFormat="1"/>
    <row r="4455" s="35" customFormat="1"/>
    <row r="4456" s="35" customFormat="1"/>
    <row r="4457" s="35" customFormat="1"/>
    <row r="4458" s="35" customFormat="1"/>
    <row r="4459" s="35" customFormat="1"/>
    <row r="4460" s="35" customFormat="1"/>
    <row r="4461" s="35" customFormat="1"/>
    <row r="4462" s="35" customFormat="1"/>
    <row r="4463" s="35" customFormat="1"/>
    <row r="4464" s="35" customFormat="1"/>
    <row r="4465" s="35" customFormat="1"/>
    <row r="4466" s="35" customFormat="1"/>
    <row r="4467" s="35" customFormat="1"/>
    <row r="4468" s="35" customFormat="1"/>
    <row r="4469" s="35" customFormat="1"/>
    <row r="4470" s="35" customFormat="1"/>
    <row r="4471" s="35" customFormat="1"/>
    <row r="4472" s="35" customFormat="1"/>
    <row r="4473" s="35" customFormat="1"/>
    <row r="4474" s="35" customFormat="1"/>
    <row r="4475" s="35" customFormat="1"/>
    <row r="4476" s="35" customFormat="1"/>
    <row r="4477" s="35" customFormat="1"/>
    <row r="4478" s="35" customFormat="1"/>
    <row r="4479" s="35" customFormat="1"/>
    <row r="4480" s="35" customFormat="1"/>
    <row r="4481" s="35" customFormat="1"/>
    <row r="4482" s="35" customFormat="1"/>
    <row r="4483" s="35" customFormat="1"/>
    <row r="4484" s="35" customFormat="1"/>
    <row r="4485" s="35" customFormat="1"/>
    <row r="4486" s="35" customFormat="1"/>
    <row r="4487" s="35" customFormat="1"/>
    <row r="4488" s="35" customFormat="1"/>
    <row r="4489" s="35" customFormat="1"/>
    <row r="4490" s="35" customFormat="1"/>
    <row r="4491" s="35" customFormat="1"/>
    <row r="4492" s="35" customFormat="1"/>
    <row r="4493" s="35" customFormat="1"/>
    <row r="4494" s="35" customFormat="1"/>
    <row r="4495" s="35" customFormat="1"/>
    <row r="4496" s="35" customFormat="1"/>
    <row r="4497" s="35" customFormat="1"/>
    <row r="4498" s="35" customFormat="1"/>
    <row r="4499" s="35" customFormat="1"/>
    <row r="4500" s="35" customFormat="1"/>
    <row r="4501" s="35" customFormat="1"/>
    <row r="4502" s="35" customFormat="1"/>
    <row r="4503" s="35" customFormat="1"/>
    <row r="4504" s="35" customFormat="1"/>
    <row r="4505" s="35" customFormat="1"/>
    <row r="4506" s="35" customFormat="1"/>
    <row r="4507" s="35" customFormat="1"/>
    <row r="4508" s="35" customFormat="1"/>
    <row r="4509" s="35" customFormat="1"/>
    <row r="4510" s="35" customFormat="1"/>
    <row r="4511" s="35" customFormat="1"/>
    <row r="4512" s="35" customFormat="1"/>
    <row r="4513" s="35" customFormat="1"/>
    <row r="4514" s="35" customFormat="1"/>
    <row r="4515" s="35" customFormat="1"/>
    <row r="4516" s="35" customFormat="1"/>
    <row r="4517" s="35" customFormat="1"/>
    <row r="4518" s="35" customFormat="1"/>
    <row r="4519" s="35" customFormat="1"/>
    <row r="4520" s="35" customFormat="1"/>
    <row r="4521" s="35" customFormat="1"/>
    <row r="4522" s="35" customFormat="1"/>
    <row r="4523" s="35" customFormat="1"/>
    <row r="4524" s="35" customFormat="1"/>
    <row r="4525" s="35" customFormat="1"/>
    <row r="4526" s="35" customFormat="1"/>
    <row r="4527" s="35" customFormat="1"/>
    <row r="4528" s="35" customFormat="1"/>
    <row r="4529" s="35" customFormat="1"/>
    <row r="4530" s="35" customFormat="1"/>
    <row r="4531" s="35" customFormat="1"/>
    <row r="4532" s="35" customFormat="1"/>
    <row r="4533" s="35" customFormat="1"/>
    <row r="4534" s="35" customFormat="1"/>
    <row r="4535" s="35" customFormat="1"/>
    <row r="4536" s="35" customFormat="1"/>
    <row r="4537" s="35" customFormat="1"/>
    <row r="4538" s="35" customFormat="1"/>
    <row r="4539" s="35" customFormat="1"/>
    <row r="4540" s="35" customFormat="1"/>
    <row r="4541" s="35" customFormat="1"/>
    <row r="4542" s="35" customFormat="1"/>
    <row r="4543" s="35" customFormat="1"/>
    <row r="4544" s="35" customFormat="1"/>
    <row r="4545" s="35" customFormat="1"/>
    <row r="4546" s="35" customFormat="1"/>
    <row r="4547" s="35" customFormat="1"/>
    <row r="4548" s="35" customFormat="1"/>
    <row r="4549" s="35" customFormat="1"/>
    <row r="4550" s="35" customFormat="1"/>
    <row r="4551" s="35" customFormat="1"/>
    <row r="4552" s="35" customFormat="1"/>
    <row r="4553" s="35" customFormat="1"/>
    <row r="4554" s="35" customFormat="1"/>
    <row r="4555" s="35" customFormat="1"/>
    <row r="4556" s="35" customFormat="1"/>
    <row r="4557" s="35" customFormat="1"/>
    <row r="4558" s="35" customFormat="1"/>
    <row r="4559" s="35" customFormat="1"/>
    <row r="4560" s="35" customFormat="1"/>
    <row r="4561" s="35" customFormat="1"/>
    <row r="4562" s="35" customFormat="1"/>
    <row r="4563" s="35" customFormat="1"/>
    <row r="4564" s="35" customFormat="1"/>
    <row r="4565" s="35" customFormat="1"/>
    <row r="4566" s="35" customFormat="1"/>
    <row r="4567" s="35" customFormat="1"/>
    <row r="4568" s="35" customFormat="1"/>
    <row r="4569" s="35" customFormat="1"/>
    <row r="4570" s="35" customFormat="1"/>
    <row r="4571" s="35" customFormat="1"/>
    <row r="4572" s="35" customFormat="1"/>
    <row r="4573" s="35" customFormat="1"/>
    <row r="4574" s="35" customFormat="1"/>
    <row r="4575" s="35" customFormat="1"/>
    <row r="4576" s="35" customFormat="1"/>
    <row r="4577" s="35" customFormat="1"/>
    <row r="4578" s="35" customFormat="1"/>
    <row r="4579" s="35" customFormat="1"/>
    <row r="4580" s="35" customFormat="1"/>
    <row r="4581" s="35" customFormat="1"/>
    <row r="4582" s="35" customFormat="1"/>
    <row r="4583" s="35" customFormat="1"/>
    <row r="4584" s="35" customFormat="1"/>
    <row r="4585" s="35" customFormat="1"/>
    <row r="4586" s="35" customFormat="1"/>
    <row r="4587" s="35" customFormat="1"/>
    <row r="4588" s="35" customFormat="1"/>
    <row r="4589" s="35" customFormat="1"/>
    <row r="4590" s="35" customFormat="1"/>
    <row r="4591" s="35" customFormat="1"/>
    <row r="4592" s="35" customFormat="1"/>
    <row r="4593" s="35" customFormat="1"/>
    <row r="4594" s="35" customFormat="1"/>
    <row r="4595" s="35" customFormat="1"/>
    <row r="4596" s="35" customFormat="1"/>
    <row r="4597" s="35" customFormat="1"/>
    <row r="4598" s="35" customFormat="1"/>
    <row r="4599" s="35" customFormat="1"/>
    <row r="4600" s="35" customFormat="1"/>
    <row r="4601" s="35" customFormat="1"/>
    <row r="4602" s="35" customFormat="1"/>
    <row r="4603" s="35" customFormat="1"/>
    <row r="4604" s="35" customFormat="1"/>
    <row r="4605" s="35" customFormat="1"/>
    <row r="4606" s="35" customFormat="1"/>
    <row r="4607" s="35" customFormat="1"/>
    <row r="4608" s="35" customFormat="1"/>
    <row r="4609" s="35" customFormat="1"/>
    <row r="4610" s="35" customFormat="1"/>
    <row r="4611" s="35" customFormat="1"/>
    <row r="4612" s="35" customFormat="1"/>
    <row r="4613" s="35" customFormat="1"/>
    <row r="4614" s="35" customFormat="1"/>
    <row r="4615" s="35" customFormat="1"/>
    <row r="4616" s="35" customFormat="1"/>
    <row r="4617" s="35" customFormat="1"/>
    <row r="4618" s="35" customFormat="1"/>
    <row r="4619" s="35" customFormat="1"/>
    <row r="4620" s="35" customFormat="1"/>
    <row r="4621" s="35" customFormat="1"/>
    <row r="4622" s="35" customFormat="1"/>
    <row r="4623" s="35" customFormat="1"/>
    <row r="4624" s="35" customFormat="1"/>
    <row r="4625" s="35" customFormat="1"/>
    <row r="4626" s="35" customFormat="1"/>
    <row r="4627" s="35" customFormat="1"/>
    <row r="4628" s="35" customFormat="1"/>
    <row r="4629" s="35" customFormat="1"/>
    <row r="4630" s="35" customFormat="1"/>
    <row r="4631" s="35" customFormat="1"/>
    <row r="4632" s="35" customFormat="1"/>
    <row r="4633" s="35" customFormat="1"/>
    <row r="4634" s="35" customFormat="1"/>
    <row r="4635" s="35" customFormat="1"/>
    <row r="4636" s="35" customFormat="1"/>
    <row r="4637" s="35" customFormat="1"/>
    <row r="4638" s="35" customFormat="1"/>
    <row r="4639" s="35" customFormat="1"/>
    <row r="4640" s="35" customFormat="1"/>
    <row r="4641" s="35" customFormat="1"/>
    <row r="4642" s="35" customFormat="1"/>
    <row r="4643" s="35" customFormat="1"/>
    <row r="4644" s="35" customFormat="1"/>
    <row r="4645" s="35" customFormat="1"/>
    <row r="4646" s="35" customFormat="1"/>
    <row r="4647" s="35" customFormat="1"/>
    <row r="4648" s="35" customFormat="1"/>
    <row r="4649" s="35" customFormat="1"/>
    <row r="4650" s="35" customFormat="1"/>
    <row r="4651" s="35" customFormat="1"/>
    <row r="4652" s="35" customFormat="1"/>
    <row r="4653" s="35" customFormat="1"/>
    <row r="4654" s="35" customFormat="1"/>
    <row r="4655" s="35" customFormat="1"/>
    <row r="4656" s="35" customFormat="1"/>
    <row r="4657" s="35" customFormat="1"/>
    <row r="4658" s="35" customFormat="1"/>
    <row r="4659" s="35" customFormat="1"/>
    <row r="4660" s="35" customFormat="1"/>
    <row r="4661" s="35" customFormat="1"/>
    <row r="4662" s="35" customFormat="1"/>
    <row r="4663" s="35" customFormat="1"/>
    <row r="4664" s="35" customFormat="1"/>
    <row r="4665" s="35" customFormat="1"/>
    <row r="4666" s="35" customFormat="1"/>
    <row r="4667" s="35" customFormat="1"/>
    <row r="4668" s="35" customFormat="1"/>
    <row r="4669" s="35" customFormat="1"/>
    <row r="4670" s="35" customFormat="1"/>
    <row r="4671" s="35" customFormat="1"/>
    <row r="4672" s="35" customFormat="1"/>
    <row r="4673" s="35" customFormat="1"/>
    <row r="4674" s="35" customFormat="1"/>
    <row r="4675" s="35" customFormat="1"/>
    <row r="4676" s="35" customFormat="1"/>
    <row r="4677" s="35" customFormat="1"/>
    <row r="4678" s="35" customFormat="1"/>
    <row r="4679" s="35" customFormat="1"/>
    <row r="4680" s="35" customFormat="1"/>
    <row r="4681" s="35" customFormat="1"/>
    <row r="4682" s="35" customFormat="1"/>
    <row r="4683" s="35" customFormat="1"/>
    <row r="4684" s="35" customFormat="1"/>
    <row r="4685" s="35" customFormat="1"/>
    <row r="4686" s="35" customFormat="1"/>
    <row r="4687" s="35" customFormat="1"/>
    <row r="4688" s="35" customFormat="1"/>
    <row r="4689" s="35" customFormat="1"/>
    <row r="4690" s="35" customFormat="1"/>
    <row r="4691" s="35" customFormat="1"/>
    <row r="4692" s="35" customFormat="1"/>
    <row r="4693" s="35" customFormat="1"/>
    <row r="4694" s="35" customFormat="1"/>
    <row r="4695" s="35" customFormat="1"/>
    <row r="4696" s="35" customFormat="1"/>
    <row r="4697" s="35" customFormat="1"/>
    <row r="4698" s="35" customFormat="1"/>
    <row r="4699" s="35" customFormat="1"/>
    <row r="4700" s="35" customFormat="1"/>
    <row r="4701" s="35" customFormat="1"/>
    <row r="4702" s="35" customFormat="1"/>
    <row r="4703" s="35" customFormat="1"/>
    <row r="4704" s="35" customFormat="1"/>
    <row r="4705" s="35" customFormat="1"/>
    <row r="4706" s="35" customFormat="1"/>
    <row r="4707" s="35" customFormat="1"/>
    <row r="4708" s="35" customFormat="1"/>
    <row r="4709" s="35" customFormat="1"/>
    <row r="4710" s="35" customFormat="1"/>
    <row r="4711" s="35" customFormat="1"/>
    <row r="4712" s="35" customFormat="1"/>
    <row r="4713" s="35" customFormat="1"/>
    <row r="4714" s="35" customFormat="1"/>
    <row r="4715" s="35" customFormat="1"/>
    <row r="4716" s="35" customFormat="1"/>
    <row r="4717" s="35" customFormat="1"/>
    <row r="4718" s="35" customFormat="1"/>
    <row r="4719" s="35" customFormat="1"/>
    <row r="4720" s="35" customFormat="1"/>
    <row r="4721" s="35" customFormat="1"/>
    <row r="4722" s="35" customFormat="1"/>
    <row r="4723" s="35" customFormat="1"/>
    <row r="4724" s="35" customFormat="1"/>
    <row r="4725" s="35" customFormat="1"/>
    <row r="4726" s="35" customFormat="1"/>
    <row r="4727" s="35" customFormat="1"/>
    <row r="4728" s="35" customFormat="1"/>
    <row r="4729" s="35" customFormat="1"/>
    <row r="4730" s="35" customFormat="1"/>
    <row r="4731" s="35" customFormat="1"/>
    <row r="4732" s="35" customFormat="1"/>
    <row r="4733" s="35" customFormat="1"/>
    <row r="4734" s="35" customFormat="1"/>
    <row r="4735" s="35" customFormat="1"/>
    <row r="4736" s="35" customFormat="1"/>
    <row r="4737" s="35" customFormat="1"/>
    <row r="4738" s="35" customFormat="1"/>
    <row r="4739" s="35" customFormat="1"/>
    <row r="4740" s="35" customFormat="1"/>
    <row r="4741" s="35" customFormat="1"/>
    <row r="4742" s="35" customFormat="1"/>
    <row r="4743" s="35" customFormat="1"/>
    <row r="4744" s="35" customFormat="1"/>
    <row r="4745" s="35" customFormat="1"/>
    <row r="4746" s="35" customFormat="1"/>
    <row r="4747" s="35" customFormat="1"/>
    <row r="4748" s="35" customFormat="1"/>
    <row r="4749" s="35" customFormat="1"/>
    <row r="4750" s="35" customFormat="1"/>
    <row r="4751" s="35" customFormat="1"/>
    <row r="4752" s="35" customFormat="1"/>
    <row r="4753" s="35" customFormat="1"/>
    <row r="4754" s="35" customFormat="1"/>
    <row r="4755" s="35" customFormat="1"/>
    <row r="4756" s="35" customFormat="1"/>
    <row r="4757" s="35" customFormat="1"/>
    <row r="4758" s="35" customFormat="1"/>
    <row r="4759" s="35" customFormat="1"/>
    <row r="4760" s="35" customFormat="1"/>
    <row r="4761" s="35" customFormat="1"/>
    <row r="4762" s="35" customFormat="1"/>
    <row r="4763" s="35" customFormat="1"/>
    <row r="4764" s="35" customFormat="1"/>
    <row r="4765" s="35" customFormat="1"/>
    <row r="4766" s="35" customFormat="1"/>
    <row r="4767" s="35" customFormat="1"/>
    <row r="4768" s="35" customFormat="1"/>
    <row r="4769" s="35" customFormat="1"/>
    <row r="4770" s="35" customFormat="1"/>
    <row r="4771" s="35" customFormat="1"/>
    <row r="4772" s="35" customFormat="1"/>
    <row r="4773" s="35" customFormat="1"/>
    <row r="4774" s="35" customFormat="1"/>
    <row r="4775" s="35" customFormat="1"/>
    <row r="4776" s="35" customFormat="1"/>
    <row r="4777" s="35" customFormat="1"/>
    <row r="4778" s="35" customFormat="1"/>
    <row r="4779" s="35" customFormat="1"/>
    <row r="4780" s="35" customFormat="1"/>
    <row r="4781" s="35" customFormat="1"/>
    <row r="4782" s="35" customFormat="1"/>
    <row r="4783" s="35" customFormat="1"/>
    <row r="4784" s="35" customFormat="1"/>
    <row r="4785" s="35" customFormat="1"/>
    <row r="4786" s="35" customFormat="1"/>
    <row r="4787" s="35" customFormat="1"/>
    <row r="4788" s="35" customFormat="1"/>
    <row r="4789" s="35" customFormat="1"/>
    <row r="4790" s="35" customFormat="1"/>
    <row r="4791" s="35" customFormat="1"/>
    <row r="4792" s="35" customFormat="1"/>
    <row r="4793" s="35" customFormat="1"/>
    <row r="4794" s="35" customFormat="1"/>
    <row r="4795" s="35" customFormat="1"/>
    <row r="4796" s="35" customFormat="1"/>
    <row r="4797" s="35" customFormat="1"/>
    <row r="4798" s="35" customFormat="1"/>
    <row r="4799" s="35" customFormat="1"/>
    <row r="4800" s="35" customFormat="1"/>
    <row r="4801" s="35" customFormat="1"/>
    <row r="4802" s="35" customFormat="1"/>
    <row r="4803" s="35" customFormat="1"/>
    <row r="4804" s="35" customFormat="1"/>
    <row r="4805" s="35" customFormat="1"/>
    <row r="4806" s="35" customFormat="1"/>
    <row r="4807" s="35" customFormat="1"/>
    <row r="4808" s="35" customFormat="1"/>
    <row r="4809" s="35" customFormat="1"/>
    <row r="4810" s="35" customFormat="1"/>
    <row r="4811" s="35" customFormat="1"/>
    <row r="4812" s="35" customFormat="1"/>
    <row r="4813" s="35" customFormat="1"/>
    <row r="4814" s="35" customFormat="1"/>
    <row r="4815" s="35" customFormat="1"/>
    <row r="4816" s="35" customFormat="1"/>
    <row r="4817" s="35" customFormat="1"/>
    <row r="4818" s="35" customFormat="1"/>
    <row r="4819" s="35" customFormat="1"/>
    <row r="4820" s="35" customFormat="1"/>
    <row r="4821" s="35" customFormat="1"/>
    <row r="4822" s="35" customFormat="1"/>
    <row r="4823" s="35" customFormat="1"/>
    <row r="4824" s="35" customFormat="1"/>
    <row r="4825" s="35" customFormat="1"/>
    <row r="4826" s="35" customFormat="1"/>
    <row r="4827" s="35" customFormat="1"/>
    <row r="4828" s="35" customFormat="1"/>
    <row r="4829" s="35" customFormat="1"/>
    <row r="4830" s="35" customFormat="1"/>
    <row r="4831" s="35" customFormat="1"/>
    <row r="4832" s="35" customFormat="1"/>
    <row r="4833" s="35" customFormat="1"/>
    <row r="4834" s="35" customFormat="1"/>
    <row r="4835" s="35" customFormat="1"/>
    <row r="4836" s="35" customFormat="1"/>
    <row r="4837" s="35" customFormat="1"/>
    <row r="4838" s="35" customFormat="1"/>
    <row r="4839" s="35" customFormat="1"/>
    <row r="4840" s="35" customFormat="1"/>
    <row r="4841" s="35" customFormat="1"/>
    <row r="4842" s="35" customFormat="1"/>
    <row r="4843" s="35" customFormat="1"/>
    <row r="4844" s="35" customFormat="1"/>
    <row r="4845" s="35" customFormat="1"/>
    <row r="4846" s="35" customFormat="1"/>
    <row r="4847" s="35" customFormat="1"/>
    <row r="4848" s="35" customFormat="1"/>
    <row r="4849" s="35" customFormat="1"/>
    <row r="4850" s="35" customFormat="1"/>
    <row r="4851" s="35" customFormat="1"/>
    <row r="4852" s="35" customFormat="1"/>
    <row r="4853" s="35" customFormat="1"/>
    <row r="4854" s="35" customFormat="1"/>
    <row r="4855" s="35" customFormat="1"/>
    <row r="4856" s="35" customFormat="1"/>
    <row r="4857" s="35" customFormat="1"/>
    <row r="4858" s="35" customFormat="1"/>
    <row r="4859" s="35" customFormat="1"/>
    <row r="4860" s="35" customFormat="1"/>
    <row r="4861" s="35" customFormat="1"/>
    <row r="4862" s="35" customFormat="1"/>
    <row r="4863" s="35" customFormat="1"/>
    <row r="4864" s="35" customFormat="1"/>
    <row r="4865" s="35" customFormat="1"/>
    <row r="4866" s="35" customFormat="1"/>
    <row r="4867" s="35" customFormat="1"/>
    <row r="4868" s="35" customFormat="1"/>
    <row r="4869" s="35" customFormat="1"/>
    <row r="4870" s="35" customFormat="1"/>
    <row r="4871" s="35" customFormat="1"/>
    <row r="4872" s="35" customFormat="1"/>
    <row r="4873" s="35" customFormat="1"/>
    <row r="4874" s="35" customFormat="1"/>
    <row r="4875" s="35" customFormat="1"/>
    <row r="4876" s="35" customFormat="1"/>
    <row r="4877" s="35" customFormat="1"/>
    <row r="4878" s="35" customFormat="1"/>
    <row r="4879" s="35" customFormat="1"/>
    <row r="4880" s="35" customFormat="1"/>
    <row r="4881" s="35" customFormat="1"/>
    <row r="4882" s="35" customFormat="1"/>
    <row r="4883" s="35" customFormat="1"/>
    <row r="4884" s="35" customFormat="1"/>
    <row r="4885" s="35" customFormat="1"/>
    <row r="4886" s="35" customFormat="1"/>
    <row r="4887" s="35" customFormat="1"/>
    <row r="4888" s="35" customFormat="1"/>
    <row r="4889" s="35" customFormat="1"/>
    <row r="4890" s="35" customFormat="1"/>
    <row r="4891" s="35" customFormat="1"/>
    <row r="4892" s="35" customFormat="1"/>
    <row r="4893" s="35" customFormat="1"/>
    <row r="4894" s="35" customFormat="1"/>
    <row r="4895" s="35" customFormat="1"/>
    <row r="4896" s="35" customFormat="1"/>
    <row r="4897" s="35" customFormat="1"/>
    <row r="4898" s="35" customFormat="1"/>
    <row r="4899" s="35" customFormat="1"/>
    <row r="4900" s="35" customFormat="1"/>
    <row r="4901" s="35" customFormat="1"/>
    <row r="4902" s="35" customFormat="1"/>
    <row r="4903" s="35" customFormat="1"/>
    <row r="4904" s="35" customFormat="1"/>
    <row r="4905" s="35" customFormat="1"/>
    <row r="4906" s="35" customFormat="1"/>
    <row r="4907" s="35" customFormat="1"/>
    <row r="4908" s="35" customFormat="1"/>
    <row r="4909" s="35" customFormat="1"/>
    <row r="4910" s="35" customFormat="1"/>
    <row r="4911" s="35" customFormat="1"/>
    <row r="4912" s="35" customFormat="1"/>
    <row r="4913" s="35" customFormat="1"/>
    <row r="4914" s="35" customFormat="1"/>
    <row r="4915" s="35" customFormat="1"/>
    <row r="4916" s="35" customFormat="1"/>
    <row r="4917" s="35" customFormat="1"/>
    <row r="4918" s="35" customFormat="1"/>
    <row r="4919" s="35" customFormat="1"/>
    <row r="4920" s="35" customFormat="1"/>
    <row r="4921" s="35" customFormat="1"/>
    <row r="4922" s="35" customFormat="1"/>
    <row r="4923" s="35" customFormat="1"/>
    <row r="4924" s="35" customFormat="1"/>
    <row r="4925" s="35" customFormat="1"/>
    <row r="4926" s="35" customFormat="1"/>
    <row r="4927" s="35" customFormat="1"/>
    <row r="4928" s="35" customFormat="1"/>
    <row r="4929" s="35" customFormat="1"/>
    <row r="4930" s="35" customFormat="1"/>
    <row r="4931" s="35" customFormat="1"/>
    <row r="4932" s="35" customFormat="1"/>
    <row r="4933" s="35" customFormat="1"/>
    <row r="4934" s="35" customFormat="1"/>
    <row r="4935" s="35" customFormat="1"/>
    <row r="4936" s="35" customFormat="1"/>
    <row r="4937" s="35" customFormat="1"/>
    <row r="4938" s="35" customFormat="1"/>
    <row r="4939" s="35" customFormat="1"/>
    <row r="4940" s="35" customFormat="1"/>
    <row r="4941" s="35" customFormat="1"/>
    <row r="4942" s="35" customFormat="1"/>
    <row r="4943" s="35" customFormat="1"/>
    <row r="4944" s="35" customFormat="1"/>
    <row r="4945" s="35" customFormat="1"/>
    <row r="4946" s="35" customFormat="1"/>
    <row r="4947" s="35" customFormat="1"/>
    <row r="4948" s="35" customFormat="1"/>
    <row r="4949" s="35" customFormat="1"/>
    <row r="4950" s="35" customFormat="1"/>
    <row r="4951" s="35" customFormat="1"/>
    <row r="4952" s="35" customFormat="1"/>
    <row r="4953" s="35" customFormat="1"/>
    <row r="4954" s="35" customFormat="1"/>
    <row r="4955" s="35" customFormat="1"/>
    <row r="4956" s="35" customFormat="1"/>
    <row r="4957" s="35" customFormat="1"/>
    <row r="4958" s="35" customFormat="1"/>
    <row r="4959" s="35" customFormat="1"/>
    <row r="4960" s="35" customFormat="1"/>
    <row r="4961" s="35" customFormat="1"/>
    <row r="4962" s="35" customFormat="1"/>
    <row r="4963" s="35" customFormat="1"/>
    <row r="4964" s="35" customFormat="1"/>
    <row r="4965" s="35" customFormat="1"/>
    <row r="4966" s="35" customFormat="1"/>
    <row r="4967" s="35" customFormat="1"/>
    <row r="4968" s="35" customFormat="1"/>
    <row r="4969" s="35" customFormat="1"/>
    <row r="4970" s="35" customFormat="1"/>
    <row r="4971" s="35" customFormat="1"/>
    <row r="4972" s="35" customFormat="1"/>
    <row r="4973" s="35" customFormat="1"/>
    <row r="4974" s="35" customFormat="1"/>
    <row r="4975" s="35" customFormat="1"/>
    <row r="4976" s="35" customFormat="1"/>
    <row r="4977" s="35" customFormat="1"/>
    <row r="4978" s="35" customFormat="1"/>
    <row r="4979" s="35" customFormat="1"/>
    <row r="4980" s="35" customFormat="1"/>
    <row r="4981" s="35" customFormat="1"/>
    <row r="4982" s="35" customFormat="1"/>
    <row r="4983" s="35" customFormat="1"/>
    <row r="4984" s="35" customFormat="1"/>
    <row r="4985" s="35" customFormat="1"/>
    <row r="4986" s="35" customFormat="1"/>
    <row r="4987" s="35" customFormat="1"/>
    <row r="4988" s="35" customFormat="1"/>
    <row r="4989" s="35" customFormat="1"/>
    <row r="4990" s="35" customFormat="1"/>
    <row r="4991" s="35" customFormat="1"/>
    <row r="4992" s="35" customFormat="1"/>
    <row r="4993" s="35" customFormat="1"/>
    <row r="4994" s="35" customFormat="1"/>
    <row r="4995" s="35" customFormat="1"/>
    <row r="4996" s="35" customFormat="1"/>
    <row r="4997" s="35" customFormat="1"/>
    <row r="4998" s="35" customFormat="1"/>
    <row r="4999" s="35" customFormat="1"/>
    <row r="5000" s="35" customFormat="1"/>
    <row r="5001" s="35" customFormat="1"/>
    <row r="5002" s="35" customFormat="1"/>
    <row r="5003" s="35" customFormat="1"/>
    <row r="5004" s="35" customFormat="1"/>
    <row r="5005" s="35" customFormat="1"/>
    <row r="5006" s="35" customFormat="1"/>
    <row r="5007" s="35" customFormat="1"/>
    <row r="5008" s="35" customFormat="1"/>
    <row r="5009" s="35" customFormat="1"/>
    <row r="5010" s="35" customFormat="1"/>
    <row r="5011" s="35" customFormat="1"/>
    <row r="5012" s="35" customFormat="1"/>
    <row r="5013" s="35" customFormat="1"/>
    <row r="5014" s="35" customFormat="1"/>
    <row r="5015" s="35" customFormat="1"/>
    <row r="5016" s="35" customFormat="1"/>
    <row r="5017" s="35" customFormat="1"/>
    <row r="5018" s="35" customFormat="1"/>
    <row r="5019" s="35" customFormat="1"/>
    <row r="5020" s="35" customFormat="1"/>
    <row r="5021" s="35" customFormat="1"/>
    <row r="5022" s="35" customFormat="1"/>
    <row r="5023" s="35" customFormat="1"/>
    <row r="5024" s="35" customFormat="1"/>
    <row r="5025" s="35" customFormat="1"/>
    <row r="5026" s="35" customFormat="1"/>
    <row r="5027" s="35" customFormat="1"/>
    <row r="5028" s="35" customFormat="1"/>
    <row r="5029" s="35" customFormat="1"/>
    <row r="5030" s="35" customFormat="1"/>
    <row r="5031" s="35" customFormat="1"/>
    <row r="5032" s="35" customFormat="1"/>
    <row r="5033" s="35" customFormat="1"/>
    <row r="5034" s="35" customFormat="1"/>
    <row r="5035" s="35" customFormat="1"/>
    <row r="5036" s="35" customFormat="1"/>
    <row r="5037" s="35" customFormat="1"/>
    <row r="5038" s="35" customFormat="1"/>
    <row r="5039" s="35" customFormat="1"/>
    <row r="5040" s="35" customFormat="1"/>
    <row r="5041" s="35" customFormat="1"/>
    <row r="5042" s="35" customFormat="1"/>
    <row r="5043" s="35" customFormat="1"/>
    <row r="5044" s="35" customFormat="1"/>
    <row r="5045" s="35" customFormat="1"/>
    <row r="5046" s="35" customFormat="1"/>
    <row r="5047" s="35" customFormat="1"/>
    <row r="5048" s="35" customFormat="1"/>
    <row r="5049" s="35" customFormat="1"/>
    <row r="5050" s="35" customFormat="1"/>
    <row r="5051" s="35" customFormat="1"/>
    <row r="5052" s="35" customFormat="1"/>
    <row r="5053" s="35" customFormat="1"/>
    <row r="5054" s="35" customFormat="1"/>
    <row r="5055" s="35" customFormat="1"/>
    <row r="5056" s="35" customFormat="1"/>
    <row r="5057" s="35" customFormat="1"/>
    <row r="5058" s="35" customFormat="1"/>
    <row r="5059" s="35" customFormat="1"/>
    <row r="5060" s="35" customFormat="1"/>
    <row r="5061" s="35" customFormat="1"/>
    <row r="5062" s="35" customFormat="1"/>
    <row r="5063" s="35" customFormat="1"/>
    <row r="5064" s="35" customFormat="1"/>
    <row r="5065" s="35" customFormat="1"/>
    <row r="5066" s="35" customFormat="1"/>
    <row r="5067" s="35" customFormat="1"/>
    <row r="5068" s="35" customFormat="1"/>
    <row r="5069" s="35" customFormat="1"/>
    <row r="5070" s="35" customFormat="1"/>
    <row r="5071" s="35" customFormat="1"/>
    <row r="5072" s="35" customFormat="1"/>
    <row r="5073" s="35" customFormat="1"/>
    <row r="5074" s="35" customFormat="1"/>
    <row r="5075" s="35" customFormat="1"/>
    <row r="5076" s="35" customFormat="1"/>
    <row r="5077" s="35" customFormat="1"/>
    <row r="5078" s="35" customFormat="1"/>
    <row r="5079" s="35" customFormat="1"/>
    <row r="5080" s="35" customFormat="1"/>
    <row r="5081" s="35" customFormat="1"/>
    <row r="5082" s="35" customFormat="1"/>
    <row r="5083" s="35" customFormat="1"/>
    <row r="5084" s="35" customFormat="1"/>
    <row r="5085" s="35" customFormat="1"/>
    <row r="5086" s="35" customFormat="1"/>
    <row r="5087" s="35" customFormat="1"/>
    <row r="5088" s="35" customFormat="1"/>
    <row r="5089" s="35" customFormat="1"/>
    <row r="5090" s="35" customFormat="1"/>
    <row r="5091" s="35" customFormat="1"/>
    <row r="5092" s="35" customFormat="1"/>
    <row r="5093" s="35" customFormat="1"/>
    <row r="5094" s="35" customFormat="1"/>
    <row r="5095" s="35" customFormat="1"/>
    <row r="5096" s="35" customFormat="1"/>
    <row r="5097" s="35" customFormat="1"/>
    <row r="5098" s="35" customFormat="1"/>
    <row r="5099" s="35" customFormat="1"/>
    <row r="5100" s="35" customFormat="1"/>
    <row r="5101" s="35" customFormat="1"/>
    <row r="5102" s="35" customFormat="1"/>
    <row r="5103" s="35" customFormat="1"/>
    <row r="5104" s="35" customFormat="1"/>
    <row r="5105" s="35" customFormat="1"/>
    <row r="5106" s="35" customFormat="1"/>
    <row r="5107" s="35" customFormat="1"/>
    <row r="5108" s="35" customFormat="1"/>
    <row r="5109" s="35" customFormat="1"/>
    <row r="5110" s="35" customFormat="1"/>
    <row r="5111" s="35" customFormat="1"/>
    <row r="5112" s="35" customFormat="1"/>
    <row r="5113" s="35" customFormat="1"/>
    <row r="5114" s="35" customFormat="1"/>
    <row r="5115" s="35" customFormat="1"/>
    <row r="5116" s="35" customFormat="1"/>
    <row r="5117" s="35" customFormat="1"/>
    <row r="5118" s="35" customFormat="1"/>
    <row r="5119" s="35" customFormat="1"/>
    <row r="5120" s="35" customFormat="1"/>
    <row r="5121" s="35" customFormat="1"/>
    <row r="5122" s="35" customFormat="1"/>
    <row r="5123" s="35" customFormat="1"/>
    <row r="5124" s="35" customFormat="1"/>
    <row r="5125" s="35" customFormat="1"/>
    <row r="5126" s="35" customFormat="1"/>
    <row r="5127" s="35" customFormat="1"/>
    <row r="5128" s="35" customFormat="1"/>
    <row r="5129" s="35" customFormat="1"/>
    <row r="5130" s="35" customFormat="1"/>
    <row r="5131" s="35" customFormat="1"/>
    <row r="5132" s="35" customFormat="1"/>
    <row r="5133" s="35" customFormat="1"/>
    <row r="5134" s="35" customFormat="1"/>
    <row r="5135" s="35" customFormat="1"/>
    <row r="5136" s="35" customFormat="1"/>
    <row r="5137" s="35" customFormat="1"/>
    <row r="5138" s="35" customFormat="1"/>
    <row r="5139" s="35" customFormat="1"/>
    <row r="5140" s="35" customFormat="1"/>
    <row r="5141" s="35" customFormat="1"/>
    <row r="5142" s="35" customFormat="1"/>
    <row r="5143" s="35" customFormat="1"/>
    <row r="5144" s="35" customFormat="1"/>
    <row r="5145" s="35" customFormat="1"/>
    <row r="5146" s="35" customFormat="1"/>
    <row r="5147" s="35" customFormat="1"/>
    <row r="5148" s="35" customFormat="1"/>
    <row r="5149" s="35" customFormat="1"/>
    <row r="5150" s="35" customFormat="1"/>
    <row r="5151" s="35" customFormat="1"/>
    <row r="5152" s="35" customFormat="1"/>
    <row r="5153" s="35" customFormat="1"/>
    <row r="5154" s="35" customFormat="1"/>
    <row r="5155" s="35" customFormat="1"/>
    <row r="5156" s="35" customFormat="1"/>
    <row r="5157" s="35" customFormat="1"/>
    <row r="5158" s="35" customFormat="1"/>
    <row r="5159" s="35" customFormat="1"/>
    <row r="5160" s="35" customFormat="1"/>
    <row r="5161" s="35" customFormat="1"/>
    <row r="5162" s="35" customFormat="1"/>
    <row r="5163" s="35" customFormat="1"/>
    <row r="5164" s="35" customFormat="1"/>
    <row r="5165" s="35" customFormat="1"/>
    <row r="5166" s="35" customFormat="1"/>
    <row r="5167" s="35" customFormat="1"/>
    <row r="5168" s="35" customFormat="1"/>
    <row r="5169" s="35" customFormat="1"/>
    <row r="5170" s="35" customFormat="1"/>
    <row r="5171" s="35" customFormat="1"/>
    <row r="5172" s="35" customFormat="1"/>
    <row r="5173" s="35" customFormat="1"/>
    <row r="5174" s="35" customFormat="1"/>
    <row r="5175" s="35" customFormat="1"/>
    <row r="5176" s="35" customFormat="1"/>
    <row r="5177" s="35" customFormat="1"/>
    <row r="5178" s="35" customFormat="1"/>
    <row r="5179" s="35" customFormat="1"/>
    <row r="5180" s="35" customFormat="1"/>
    <row r="5181" s="35" customFormat="1"/>
    <row r="5182" s="35" customFormat="1"/>
    <row r="5183" s="35" customFormat="1"/>
    <row r="5184" s="35" customFormat="1"/>
    <row r="5185" s="35" customFormat="1"/>
    <row r="5186" s="35" customFormat="1"/>
    <row r="5187" s="35" customFormat="1"/>
    <row r="5188" s="35" customFormat="1"/>
    <row r="5189" s="35" customFormat="1"/>
    <row r="5190" s="35" customFormat="1"/>
    <row r="5191" s="35" customFormat="1"/>
    <row r="5192" s="35" customFormat="1"/>
    <row r="5193" s="35" customFormat="1"/>
    <row r="5194" s="35" customFormat="1"/>
    <row r="5195" s="35" customFormat="1"/>
    <row r="5196" s="35" customFormat="1"/>
    <row r="5197" s="35" customFormat="1"/>
    <row r="5198" s="35" customFormat="1"/>
    <row r="5199" s="35" customFormat="1"/>
    <row r="5200" s="35" customFormat="1"/>
    <row r="5201" s="35" customFormat="1"/>
    <row r="5202" s="35" customFormat="1"/>
    <row r="5203" s="35" customFormat="1"/>
    <row r="5204" s="35" customFormat="1"/>
    <row r="5205" s="35" customFormat="1"/>
    <row r="5206" s="35" customFormat="1"/>
    <row r="5207" s="35" customFormat="1"/>
    <row r="5208" s="35" customFormat="1"/>
    <row r="5209" s="35" customFormat="1"/>
    <row r="5210" s="35" customFormat="1"/>
    <row r="5211" s="35" customFormat="1"/>
    <row r="5212" s="35" customFormat="1"/>
    <row r="5213" s="35" customFormat="1"/>
    <row r="5214" s="35" customFormat="1"/>
    <row r="5215" s="35" customFormat="1"/>
    <row r="5216" s="35" customFormat="1"/>
    <row r="5217" s="35" customFormat="1"/>
    <row r="5218" s="35" customFormat="1"/>
    <row r="5219" s="35" customFormat="1"/>
    <row r="5220" s="35" customFormat="1"/>
    <row r="5221" s="35" customFormat="1"/>
    <row r="5222" s="35" customFormat="1"/>
    <row r="5223" s="35" customFormat="1"/>
    <row r="5224" s="35" customFormat="1"/>
    <row r="5225" s="35" customFormat="1"/>
    <row r="5226" s="35" customFormat="1"/>
    <row r="5227" s="35" customFormat="1"/>
    <row r="5228" s="35" customFormat="1"/>
    <row r="5229" s="35" customFormat="1"/>
    <row r="5230" s="35" customFormat="1"/>
    <row r="5231" s="35" customFormat="1"/>
    <row r="5232" s="35" customFormat="1"/>
    <row r="5233" s="35" customFormat="1"/>
    <row r="5234" s="35" customFormat="1"/>
    <row r="5235" s="35" customFormat="1"/>
    <row r="5236" s="35" customFormat="1"/>
    <row r="5237" s="35" customFormat="1"/>
    <row r="5238" s="35" customFormat="1"/>
    <row r="5239" s="35" customFormat="1"/>
    <row r="5240" s="35" customFormat="1"/>
    <row r="5241" s="35" customFormat="1"/>
    <row r="5242" s="35" customFormat="1"/>
    <row r="5243" s="35" customFormat="1"/>
    <row r="5244" s="35" customFormat="1"/>
    <row r="5245" s="35" customFormat="1"/>
    <row r="5246" s="35" customFormat="1"/>
    <row r="5247" s="35" customFormat="1"/>
    <row r="5248" s="35" customFormat="1"/>
    <row r="5249" s="35" customFormat="1"/>
    <row r="5250" s="35" customFormat="1"/>
    <row r="5251" s="35" customFormat="1"/>
    <row r="5252" s="35" customFormat="1"/>
    <row r="5253" s="35" customFormat="1"/>
    <row r="5254" s="35" customFormat="1"/>
    <row r="5255" s="35" customFormat="1"/>
    <row r="5256" s="35" customFormat="1"/>
    <row r="5257" s="35" customFormat="1"/>
    <row r="5258" s="35" customFormat="1"/>
    <row r="5259" s="35" customFormat="1"/>
    <row r="5260" s="35" customFormat="1"/>
    <row r="5261" s="35" customFormat="1"/>
    <row r="5262" s="35" customFormat="1"/>
    <row r="5263" s="35" customFormat="1"/>
    <row r="5264" s="35" customFormat="1"/>
    <row r="5265" s="35" customFormat="1"/>
    <row r="5266" s="35" customFormat="1"/>
    <row r="5267" s="35" customFormat="1"/>
    <row r="5268" s="35" customFormat="1"/>
    <row r="5269" s="35" customFormat="1"/>
    <row r="5270" s="35" customFormat="1"/>
    <row r="5271" s="35" customFormat="1"/>
    <row r="5272" s="35" customFormat="1"/>
    <row r="5273" s="35" customFormat="1"/>
    <row r="5274" s="35" customFormat="1"/>
    <row r="5275" s="35" customFormat="1"/>
    <row r="5276" s="35" customFormat="1"/>
    <row r="5277" s="35" customFormat="1"/>
    <row r="5278" s="35" customFormat="1"/>
    <row r="5279" s="35" customFormat="1"/>
    <row r="5280" s="35" customFormat="1"/>
    <row r="5281" s="35" customFormat="1"/>
    <row r="5282" s="35" customFormat="1"/>
    <row r="5283" s="35" customFormat="1"/>
    <row r="5284" s="35" customFormat="1"/>
    <row r="5285" s="35" customFormat="1"/>
    <row r="5286" s="35" customFormat="1"/>
    <row r="5287" s="35" customFormat="1"/>
    <row r="5288" s="35" customFormat="1"/>
    <row r="5289" s="35" customFormat="1"/>
    <row r="5290" s="35" customFormat="1"/>
    <row r="5291" s="35" customFormat="1"/>
    <row r="5292" s="35" customFormat="1"/>
    <row r="5293" s="35" customFormat="1"/>
    <row r="5294" s="35" customFormat="1"/>
    <row r="5295" s="35" customFormat="1"/>
    <row r="5296" s="35" customFormat="1"/>
    <row r="5297" s="35" customFormat="1"/>
    <row r="5298" s="35" customFormat="1"/>
    <row r="5299" s="35" customFormat="1"/>
    <row r="5300" s="35" customFormat="1"/>
    <row r="5301" s="35" customFormat="1"/>
    <row r="5302" s="35" customFormat="1"/>
    <row r="5303" s="35" customFormat="1"/>
    <row r="5304" s="35" customFormat="1"/>
    <row r="5305" s="35" customFormat="1"/>
    <row r="5306" s="35" customFormat="1"/>
    <row r="5307" s="35" customFormat="1"/>
    <row r="5308" s="35" customFormat="1"/>
    <row r="5309" s="35" customFormat="1"/>
    <row r="5310" s="35" customFormat="1"/>
    <row r="5311" s="35" customFormat="1"/>
    <row r="5312" s="35" customFormat="1"/>
    <row r="5313" s="35" customFormat="1"/>
    <row r="5314" s="35" customFormat="1"/>
    <row r="5315" s="35" customFormat="1"/>
    <row r="5316" s="35" customFormat="1"/>
    <row r="5317" s="35" customFormat="1"/>
    <row r="5318" s="35" customFormat="1"/>
    <row r="5319" s="35" customFormat="1"/>
    <row r="5320" s="35" customFormat="1"/>
    <row r="5321" s="35" customFormat="1"/>
    <row r="5322" s="35" customFormat="1"/>
    <row r="5323" s="35" customFormat="1"/>
    <row r="5324" s="35" customFormat="1"/>
    <row r="5325" s="35" customFormat="1"/>
    <row r="5326" s="35" customFormat="1"/>
    <row r="5327" s="35" customFormat="1"/>
    <row r="5328" s="35" customFormat="1"/>
    <row r="5329" s="35" customFormat="1"/>
    <row r="5330" s="35" customFormat="1"/>
    <row r="5331" s="35" customFormat="1"/>
    <row r="5332" s="35" customFormat="1"/>
    <row r="5333" s="35" customFormat="1"/>
    <row r="5334" s="35" customFormat="1"/>
    <row r="5335" s="35" customFormat="1"/>
    <row r="5336" s="35" customFormat="1"/>
    <row r="5337" s="35" customFormat="1"/>
    <row r="5338" s="35" customFormat="1"/>
    <row r="5339" s="35" customFormat="1"/>
    <row r="5340" s="35" customFormat="1"/>
    <row r="5341" s="35" customFormat="1"/>
    <row r="5342" s="35" customFormat="1"/>
    <row r="5343" s="35" customFormat="1"/>
    <row r="5344" s="35" customFormat="1"/>
    <row r="5345" s="35" customFormat="1"/>
    <row r="5346" s="35" customFormat="1"/>
    <row r="5347" s="35" customFormat="1"/>
    <row r="5348" s="35" customFormat="1"/>
    <row r="5349" s="35" customFormat="1"/>
    <row r="5350" s="35" customFormat="1"/>
    <row r="5351" s="35" customFormat="1"/>
    <row r="5352" s="35" customFormat="1"/>
    <row r="5353" s="35" customFormat="1"/>
    <row r="5354" s="35" customFormat="1"/>
    <row r="5355" s="35" customFormat="1"/>
    <row r="5356" s="35" customFormat="1"/>
    <row r="5357" s="35" customFormat="1"/>
    <row r="5358" s="35" customFormat="1"/>
    <row r="5359" s="35" customFormat="1"/>
    <row r="5360" s="35" customFormat="1"/>
    <row r="5361" s="35" customFormat="1"/>
    <row r="5362" s="35" customFormat="1"/>
    <row r="5363" s="35" customFormat="1"/>
    <row r="5364" s="35" customFormat="1"/>
    <row r="5365" s="35" customFormat="1"/>
    <row r="5366" s="35" customFormat="1"/>
    <row r="5367" s="35" customFormat="1"/>
    <row r="5368" s="35" customFormat="1"/>
    <row r="5369" s="35" customFormat="1"/>
    <row r="5370" s="35" customFormat="1"/>
    <row r="5371" s="35" customFormat="1"/>
    <row r="5372" s="35" customFormat="1"/>
    <row r="5373" s="35" customFormat="1"/>
    <row r="5374" s="35" customFormat="1"/>
    <row r="5375" s="35" customFormat="1"/>
    <row r="5376" s="35" customFormat="1"/>
    <row r="5377" s="35" customFormat="1"/>
    <row r="5378" s="35" customFormat="1"/>
    <row r="5379" s="35" customFormat="1"/>
    <row r="5380" s="35" customFormat="1"/>
    <row r="5381" s="35" customFormat="1"/>
    <row r="5382" s="35" customFormat="1"/>
    <row r="5383" s="35" customFormat="1"/>
    <row r="5384" s="35" customFormat="1"/>
    <row r="5385" s="35" customFormat="1"/>
    <row r="5386" s="35" customFormat="1"/>
    <row r="5387" s="35" customFormat="1"/>
    <row r="5388" s="35" customFormat="1"/>
    <row r="5389" s="35" customFormat="1"/>
    <row r="5390" s="35" customFormat="1"/>
    <row r="5391" s="35" customFormat="1"/>
    <row r="5392" s="35" customFormat="1"/>
    <row r="5393" s="35" customFormat="1"/>
    <row r="5394" s="35" customFormat="1"/>
    <row r="5395" s="35" customFormat="1"/>
    <row r="5396" s="35" customFormat="1"/>
    <row r="5397" s="35" customFormat="1"/>
    <row r="5398" s="35" customFormat="1"/>
    <row r="5399" s="35" customFormat="1"/>
    <row r="5400" s="35" customFormat="1"/>
    <row r="5401" s="35" customFormat="1"/>
    <row r="5402" s="35" customFormat="1"/>
    <row r="5403" s="35" customFormat="1"/>
    <row r="5404" s="35" customFormat="1"/>
    <row r="5405" s="35" customFormat="1"/>
    <row r="5406" s="35" customFormat="1"/>
    <row r="5407" s="35" customFormat="1"/>
    <row r="5408" s="35" customFormat="1"/>
    <row r="5409" s="35" customFormat="1"/>
    <row r="5410" s="35" customFormat="1"/>
    <row r="5411" s="35" customFormat="1"/>
    <row r="5412" s="35" customFormat="1"/>
    <row r="5413" s="35" customFormat="1"/>
    <row r="5414" s="35" customFormat="1"/>
    <row r="5415" s="35" customFormat="1"/>
    <row r="5416" s="35" customFormat="1"/>
    <row r="5417" s="35" customFormat="1"/>
    <row r="5418" s="35" customFormat="1"/>
    <row r="5419" s="35" customFormat="1"/>
    <row r="5420" s="35" customFormat="1"/>
    <row r="5421" s="35" customFormat="1"/>
    <row r="5422" s="35" customFormat="1"/>
    <row r="5423" s="35" customFormat="1"/>
    <row r="5424" s="35" customFormat="1"/>
    <row r="5425" s="35" customFormat="1"/>
    <row r="5426" s="35" customFormat="1"/>
    <row r="5427" s="35" customFormat="1"/>
    <row r="5428" s="35" customFormat="1"/>
    <row r="5429" s="35" customFormat="1"/>
    <row r="5430" s="35" customFormat="1"/>
    <row r="5431" s="35" customFormat="1"/>
    <row r="5432" s="35" customFormat="1"/>
    <row r="5433" s="35" customFormat="1"/>
    <row r="5434" s="35" customFormat="1"/>
    <row r="5435" s="35" customFormat="1"/>
    <row r="5436" s="35" customFormat="1"/>
    <row r="5437" s="35" customFormat="1"/>
    <row r="5438" s="35" customFormat="1"/>
    <row r="5439" s="35" customFormat="1"/>
    <row r="5440" s="35" customFormat="1"/>
    <row r="5441" s="35" customFormat="1"/>
    <row r="5442" s="35" customFormat="1"/>
    <row r="5443" s="35" customFormat="1"/>
    <row r="5444" s="35" customFormat="1"/>
    <row r="5445" s="35" customFormat="1"/>
    <row r="5446" s="35" customFormat="1"/>
    <row r="5447" s="35" customFormat="1"/>
    <row r="5448" s="35" customFormat="1"/>
    <row r="5449" s="35" customFormat="1"/>
    <row r="5450" s="35" customFormat="1"/>
    <row r="5451" s="35" customFormat="1"/>
    <row r="5452" s="35" customFormat="1"/>
    <row r="5453" s="35" customFormat="1"/>
    <row r="5454" s="35" customFormat="1"/>
    <row r="5455" s="35" customFormat="1"/>
    <row r="5456" s="35" customFormat="1"/>
    <row r="5457" s="35" customFormat="1"/>
    <row r="5458" s="35" customFormat="1"/>
    <row r="5459" s="35" customFormat="1"/>
    <row r="5460" s="35" customFormat="1"/>
    <row r="5461" s="35" customFormat="1"/>
    <row r="5462" s="35" customFormat="1"/>
    <row r="5463" s="35" customFormat="1"/>
    <row r="5464" s="35" customFormat="1"/>
    <row r="5465" s="35" customFormat="1"/>
    <row r="5466" s="35" customFormat="1"/>
    <row r="5467" s="35" customFormat="1"/>
    <row r="5468" s="35" customFormat="1"/>
    <row r="5469" s="35" customFormat="1"/>
    <row r="5470" s="35" customFormat="1"/>
    <row r="5471" s="35" customFormat="1"/>
    <row r="5472" s="35" customFormat="1"/>
    <row r="5473" s="35" customFormat="1"/>
    <row r="5474" s="35" customFormat="1"/>
    <row r="5475" s="35" customFormat="1"/>
    <row r="5476" s="35" customFormat="1"/>
    <row r="5477" s="35" customFormat="1"/>
    <row r="5478" s="35" customFormat="1"/>
    <row r="5479" s="35" customFormat="1"/>
    <row r="5480" s="35" customFormat="1"/>
    <row r="5481" s="35" customFormat="1"/>
    <row r="5482" s="35" customFormat="1"/>
    <row r="5483" s="35" customFormat="1"/>
    <row r="5484" s="35" customFormat="1"/>
    <row r="5485" s="35" customFormat="1"/>
    <row r="5486" s="35" customFormat="1"/>
    <row r="5487" s="35" customFormat="1"/>
    <row r="5488" s="35" customFormat="1"/>
    <row r="5489" s="35" customFormat="1"/>
    <row r="5490" s="35" customFormat="1"/>
    <row r="5491" s="35" customFormat="1"/>
    <row r="5492" s="35" customFormat="1"/>
    <row r="5493" s="35" customFormat="1"/>
    <row r="5494" s="35" customFormat="1"/>
    <row r="5495" s="35" customFormat="1"/>
    <row r="5496" s="35" customFormat="1"/>
    <row r="5497" s="35" customFormat="1"/>
    <row r="5498" s="35" customFormat="1"/>
    <row r="5499" s="35" customFormat="1"/>
    <row r="5500" s="35" customFormat="1"/>
    <row r="5501" s="35" customFormat="1"/>
    <row r="5502" s="35" customFormat="1"/>
    <row r="5503" s="35" customFormat="1"/>
    <row r="5504" s="35" customFormat="1"/>
    <row r="5505" s="35" customFormat="1"/>
    <row r="5506" s="35" customFormat="1"/>
    <row r="5507" s="35" customFormat="1"/>
    <row r="5508" s="35" customFormat="1"/>
    <row r="5509" s="35" customFormat="1"/>
    <row r="5510" s="35" customFormat="1"/>
    <row r="5511" s="35" customFormat="1"/>
    <row r="5512" s="35" customFormat="1"/>
    <row r="5513" s="35" customFormat="1"/>
    <row r="5514" s="35" customFormat="1"/>
    <row r="5515" s="35" customFormat="1"/>
    <row r="5516" s="35" customFormat="1"/>
    <row r="5517" s="35" customFormat="1"/>
    <row r="5518" s="35" customFormat="1"/>
    <row r="5519" s="35" customFormat="1"/>
    <row r="5520" s="35" customFormat="1"/>
    <row r="5521" s="35" customFormat="1"/>
    <row r="5522" s="35" customFormat="1"/>
    <row r="5523" s="35" customFormat="1"/>
    <row r="5524" s="35" customFormat="1"/>
    <row r="5525" s="35" customFormat="1"/>
    <row r="5526" s="35" customFormat="1"/>
    <row r="5527" s="35" customFormat="1"/>
    <row r="5528" s="35" customFormat="1"/>
    <row r="5529" s="35" customFormat="1"/>
    <row r="5530" s="35" customFormat="1"/>
    <row r="5531" s="35" customFormat="1"/>
    <row r="5532" s="35" customFormat="1"/>
    <row r="5533" s="35" customFormat="1"/>
    <row r="5534" s="35" customFormat="1"/>
    <row r="5535" s="35" customFormat="1"/>
    <row r="5536" s="35" customFormat="1"/>
    <row r="5537" s="35" customFormat="1"/>
    <row r="5538" s="35" customFormat="1"/>
    <row r="5539" s="35" customFormat="1"/>
    <row r="5540" s="35" customFormat="1"/>
    <row r="5541" s="35" customFormat="1"/>
    <row r="5542" s="35" customFormat="1"/>
    <row r="5543" s="35" customFormat="1"/>
    <row r="5544" s="35" customFormat="1"/>
    <row r="5545" s="35" customFormat="1"/>
    <row r="5546" s="35" customFormat="1"/>
    <row r="5547" s="35" customFormat="1"/>
    <row r="5548" s="35" customFormat="1"/>
    <row r="5549" s="35" customFormat="1"/>
    <row r="5550" s="35" customFormat="1"/>
    <row r="5551" s="35" customFormat="1"/>
    <row r="5552" s="35" customFormat="1"/>
    <row r="5553" s="35" customFormat="1"/>
    <row r="5554" s="35" customFormat="1"/>
    <row r="5555" s="35" customFormat="1"/>
    <row r="5556" s="35" customFormat="1"/>
    <row r="5557" s="35" customFormat="1"/>
    <row r="5558" s="35" customFormat="1"/>
    <row r="5559" s="35" customFormat="1"/>
    <row r="5560" s="35" customFormat="1"/>
    <row r="5561" s="35" customFormat="1"/>
    <row r="5562" s="35" customFormat="1"/>
    <row r="5563" s="35" customFormat="1"/>
    <row r="5564" s="35" customFormat="1"/>
    <row r="5565" s="35" customFormat="1"/>
    <row r="5566" s="35" customFormat="1"/>
    <row r="5567" s="35" customFormat="1"/>
    <row r="5568" s="35" customFormat="1"/>
    <row r="5569" s="35" customFormat="1"/>
    <row r="5570" s="35" customFormat="1"/>
    <row r="5571" s="35" customFormat="1"/>
    <row r="5572" s="35" customFormat="1"/>
    <row r="5573" s="35" customFormat="1"/>
    <row r="5574" s="35" customFormat="1"/>
    <row r="5575" s="35" customFormat="1"/>
    <row r="5576" s="35" customFormat="1"/>
    <row r="5577" s="35" customFormat="1"/>
    <row r="5578" s="35" customFormat="1"/>
    <row r="5579" s="35" customFormat="1"/>
    <row r="5580" s="35" customFormat="1"/>
    <row r="5581" s="35" customFormat="1"/>
    <row r="5582" s="35" customFormat="1"/>
    <row r="5583" s="35" customFormat="1"/>
    <row r="5584" s="35" customFormat="1"/>
    <row r="5585" s="35" customFormat="1"/>
    <row r="5586" s="35" customFormat="1"/>
    <row r="5587" s="35" customFormat="1"/>
    <row r="5588" s="35" customFormat="1"/>
    <row r="5589" s="35" customFormat="1"/>
    <row r="5590" s="35" customFormat="1"/>
    <row r="5591" s="35" customFormat="1"/>
    <row r="5592" s="35" customFormat="1"/>
    <row r="5593" s="35" customFormat="1"/>
    <row r="5594" s="35" customFormat="1"/>
    <row r="5595" s="35" customFormat="1"/>
    <row r="5596" s="35" customFormat="1"/>
    <row r="5597" s="35" customFormat="1"/>
    <row r="5598" s="35" customFormat="1"/>
    <row r="5599" s="35" customFormat="1"/>
    <row r="5600" s="35" customFormat="1"/>
    <row r="5601" s="35" customFormat="1"/>
    <row r="5602" s="35" customFormat="1"/>
    <row r="5603" s="35" customFormat="1"/>
    <row r="5604" s="35" customFormat="1"/>
    <row r="5605" s="35" customFormat="1"/>
    <row r="5606" s="35" customFormat="1"/>
    <row r="5607" s="35" customFormat="1"/>
    <row r="5608" s="35" customFormat="1"/>
    <row r="5609" s="35" customFormat="1"/>
    <row r="5610" s="35" customFormat="1"/>
    <row r="5611" s="35" customFormat="1"/>
    <row r="5612" s="35" customFormat="1"/>
    <row r="5613" s="35" customFormat="1"/>
    <row r="5614" s="35" customFormat="1"/>
    <row r="5615" s="35" customFormat="1"/>
    <row r="5616" s="35" customFormat="1"/>
    <row r="5617" s="35" customFormat="1"/>
    <row r="5618" s="35" customFormat="1"/>
    <row r="5619" s="35" customFormat="1"/>
    <row r="5620" s="35" customFormat="1"/>
    <row r="5621" s="35" customFormat="1"/>
    <row r="5622" s="35" customFormat="1"/>
    <row r="5623" s="35" customFormat="1"/>
    <row r="5624" s="35" customFormat="1"/>
    <row r="5625" s="35" customFormat="1"/>
    <row r="5626" s="35" customFormat="1"/>
    <row r="5627" s="35" customFormat="1"/>
    <row r="5628" s="35" customFormat="1"/>
    <row r="5629" s="35" customFormat="1"/>
    <row r="5630" s="35" customFormat="1"/>
    <row r="5631" s="35" customFormat="1"/>
    <row r="5632" s="35" customFormat="1"/>
    <row r="5633" s="35" customFormat="1"/>
    <row r="5634" s="35" customFormat="1"/>
    <row r="5635" s="35" customFormat="1"/>
    <row r="5636" s="35" customFormat="1"/>
    <row r="5637" s="35" customFormat="1"/>
    <row r="5638" s="35" customFormat="1"/>
    <row r="5639" s="35" customFormat="1"/>
    <row r="5640" s="35" customFormat="1"/>
    <row r="5641" s="35" customFormat="1"/>
    <row r="5642" s="35" customFormat="1"/>
    <row r="5643" s="35" customFormat="1"/>
    <row r="5644" s="35" customFormat="1"/>
    <row r="5645" s="35" customFormat="1"/>
    <row r="5646" s="35" customFormat="1"/>
    <row r="5647" s="35" customFormat="1"/>
    <row r="5648" s="35" customFormat="1"/>
    <row r="5649" s="35" customFormat="1"/>
    <row r="5650" s="35" customFormat="1"/>
    <row r="5651" s="35" customFormat="1"/>
    <row r="5652" s="35" customFormat="1"/>
    <row r="5653" s="35" customFormat="1"/>
    <row r="5654" s="35" customFormat="1"/>
    <row r="5655" s="35" customFormat="1"/>
    <row r="5656" s="35" customFormat="1"/>
    <row r="5657" s="35" customFormat="1"/>
    <row r="5658" s="35" customFormat="1"/>
    <row r="5659" s="35" customFormat="1"/>
    <row r="5660" s="35" customFormat="1"/>
    <row r="5661" s="35" customFormat="1"/>
    <row r="5662" s="35" customFormat="1"/>
    <row r="5663" s="35" customFormat="1"/>
    <row r="5664" s="35" customFormat="1"/>
    <row r="5665" s="35" customFormat="1"/>
    <row r="5666" s="35" customFormat="1"/>
    <row r="5667" s="35" customFormat="1"/>
    <row r="5668" s="35" customFormat="1"/>
    <row r="5669" s="35" customFormat="1"/>
    <row r="5670" s="35" customFormat="1"/>
    <row r="5671" s="35" customFormat="1"/>
    <row r="5672" s="35" customFormat="1"/>
    <row r="5673" s="35" customFormat="1"/>
    <row r="5674" s="35" customFormat="1"/>
    <row r="5675" s="35" customFormat="1"/>
    <row r="5676" s="35" customFormat="1"/>
    <row r="5677" s="35" customFormat="1"/>
    <row r="5678" s="35" customFormat="1"/>
    <row r="5679" s="35" customFormat="1"/>
    <row r="5680" s="35" customFormat="1"/>
    <row r="5681" s="35" customFormat="1"/>
    <row r="5682" s="35" customFormat="1"/>
    <row r="5683" s="35" customFormat="1"/>
    <row r="5684" s="35" customFormat="1"/>
    <row r="5685" s="35" customFormat="1"/>
    <row r="5686" s="35" customFormat="1"/>
    <row r="5687" s="35" customFormat="1"/>
    <row r="5688" s="35" customFormat="1"/>
    <row r="5689" s="35" customFormat="1"/>
    <row r="5690" s="35" customFormat="1"/>
    <row r="5691" s="35" customFormat="1"/>
    <row r="5692" s="35" customFormat="1"/>
    <row r="5693" s="35" customFormat="1"/>
    <row r="5694" s="35" customFormat="1"/>
    <row r="5695" s="35" customFormat="1"/>
    <row r="5696" s="35" customFormat="1"/>
    <row r="5697" s="35" customFormat="1"/>
    <row r="5698" s="35" customFormat="1"/>
    <row r="5699" s="35" customFormat="1"/>
    <row r="5700" s="35" customFormat="1"/>
    <row r="5701" s="35" customFormat="1"/>
    <row r="5702" s="35" customFormat="1"/>
    <row r="5703" s="35" customFormat="1"/>
    <row r="5704" s="35" customFormat="1"/>
    <row r="5705" s="35" customFormat="1"/>
    <row r="5706" s="35" customFormat="1"/>
    <row r="5707" s="35" customFormat="1"/>
    <row r="5708" s="35" customFormat="1"/>
    <row r="5709" s="35" customFormat="1"/>
    <row r="5710" s="35" customFormat="1"/>
    <row r="5711" s="35" customFormat="1"/>
    <row r="5712" s="35" customFormat="1"/>
    <row r="5713" s="35" customFormat="1"/>
    <row r="5714" s="35" customFormat="1"/>
    <row r="5715" s="35" customFormat="1"/>
    <row r="5716" s="35" customFormat="1"/>
    <row r="5717" s="35" customFormat="1"/>
    <row r="5718" s="35" customFormat="1"/>
    <row r="5719" s="35" customFormat="1"/>
    <row r="5720" s="35" customFormat="1"/>
    <row r="5721" s="35" customFormat="1"/>
    <row r="5722" s="35" customFormat="1"/>
    <row r="5723" s="35" customFormat="1"/>
    <row r="5724" s="35" customFormat="1"/>
    <row r="5725" s="35" customFormat="1"/>
    <row r="5726" s="35" customFormat="1"/>
    <row r="5727" s="35" customFormat="1"/>
    <row r="5728" s="35" customFormat="1"/>
    <row r="5729" s="35" customFormat="1"/>
    <row r="5730" s="35" customFormat="1"/>
    <row r="5731" s="35" customFormat="1"/>
    <row r="5732" s="35" customFormat="1"/>
    <row r="5733" s="35" customFormat="1"/>
    <row r="5734" s="35" customFormat="1"/>
    <row r="5735" s="35" customFormat="1"/>
    <row r="5736" s="35" customFormat="1"/>
    <row r="5737" s="35" customFormat="1"/>
    <row r="5738" s="35" customFormat="1"/>
    <row r="5739" s="35" customFormat="1"/>
    <row r="5740" s="35" customFormat="1"/>
    <row r="5741" s="35" customFormat="1"/>
    <row r="5742" s="35" customFormat="1"/>
    <row r="5743" s="35" customFormat="1"/>
    <row r="5744" s="35" customFormat="1"/>
    <row r="5745" s="35" customFormat="1"/>
    <row r="5746" s="35" customFormat="1"/>
    <row r="5747" s="35" customFormat="1"/>
    <row r="5748" s="35" customFormat="1"/>
    <row r="5749" s="35" customFormat="1"/>
    <row r="5750" s="35" customFormat="1"/>
    <row r="5751" s="35" customFormat="1"/>
    <row r="5752" s="35" customFormat="1"/>
    <row r="5753" s="35" customFormat="1"/>
    <row r="5754" s="35" customFormat="1"/>
    <row r="5755" s="35" customFormat="1"/>
    <row r="5756" s="35" customFormat="1"/>
    <row r="5757" s="35" customFormat="1"/>
    <row r="5758" s="35" customFormat="1"/>
    <row r="5759" s="35" customFormat="1"/>
    <row r="5760" s="35" customFormat="1"/>
    <row r="5761" s="35" customFormat="1"/>
    <row r="5762" s="35" customFormat="1"/>
    <row r="5763" s="35" customFormat="1"/>
    <row r="5764" s="35" customFormat="1"/>
    <row r="5765" s="35" customFormat="1"/>
    <row r="5766" s="35" customFormat="1"/>
    <row r="5767" s="35" customFormat="1"/>
    <row r="5768" s="35" customFormat="1"/>
    <row r="5769" s="35" customFormat="1"/>
    <row r="5770" s="35" customFormat="1"/>
    <row r="5771" s="35" customFormat="1"/>
    <row r="5772" s="35" customFormat="1"/>
    <row r="5773" s="35" customFormat="1"/>
    <row r="5774" s="35" customFormat="1"/>
    <row r="5775" s="35" customFormat="1"/>
    <row r="5776" s="35" customFormat="1"/>
    <row r="5777" s="35" customFormat="1"/>
    <row r="5778" s="35" customFormat="1"/>
    <row r="5779" s="35" customFormat="1"/>
    <row r="5780" s="35" customFormat="1"/>
    <row r="5781" s="35" customFormat="1"/>
    <row r="5782" s="35" customFormat="1"/>
    <row r="5783" s="35" customFormat="1"/>
    <row r="5784" s="35" customFormat="1"/>
    <row r="5785" s="35" customFormat="1"/>
    <row r="5786" s="35" customFormat="1"/>
    <row r="5787" s="35" customFormat="1"/>
    <row r="5788" s="35" customFormat="1"/>
    <row r="5789" s="35" customFormat="1"/>
    <row r="5790" s="35" customFormat="1"/>
    <row r="5791" s="35" customFormat="1"/>
    <row r="5792" s="35" customFormat="1"/>
    <row r="5793" s="35" customFormat="1"/>
    <row r="5794" s="35" customFormat="1"/>
    <row r="5795" s="35" customFormat="1"/>
    <row r="5796" s="35" customFormat="1"/>
    <row r="5797" s="35" customFormat="1"/>
    <row r="5798" s="35" customFormat="1"/>
    <row r="5799" s="35" customFormat="1"/>
    <row r="5800" s="35" customFormat="1"/>
    <row r="5801" s="35" customFormat="1"/>
    <row r="5802" s="35" customFormat="1"/>
    <row r="5803" s="35" customFormat="1"/>
    <row r="5804" s="35" customFormat="1"/>
    <row r="5805" s="35" customFormat="1"/>
    <row r="5806" s="35" customFormat="1"/>
    <row r="5807" s="35" customFormat="1"/>
    <row r="5808" s="35" customFormat="1"/>
    <row r="5809" s="35" customFormat="1"/>
    <row r="5810" s="35" customFormat="1"/>
    <row r="5811" s="35" customFormat="1"/>
    <row r="5812" s="35" customFormat="1"/>
    <row r="5813" s="35" customFormat="1"/>
    <row r="5814" s="35" customFormat="1"/>
    <row r="5815" s="35" customFormat="1"/>
    <row r="5816" s="35" customFormat="1"/>
    <row r="5817" s="35" customFormat="1"/>
    <row r="5818" s="35" customFormat="1"/>
    <row r="5819" s="35" customFormat="1"/>
    <row r="5820" s="35" customFormat="1"/>
    <row r="5821" s="35" customFormat="1"/>
    <row r="5822" s="35" customFormat="1"/>
    <row r="5823" s="35" customFormat="1"/>
    <row r="5824" s="35" customFormat="1"/>
    <row r="5825" s="35" customFormat="1"/>
    <row r="5826" s="35" customFormat="1"/>
    <row r="5827" s="35" customFormat="1"/>
    <row r="5828" s="35" customFormat="1"/>
    <row r="5829" s="35" customFormat="1"/>
    <row r="5830" s="35" customFormat="1"/>
    <row r="5831" s="35" customFormat="1"/>
    <row r="5832" s="35" customFormat="1"/>
    <row r="5833" s="35" customFormat="1"/>
    <row r="5834" s="35" customFormat="1"/>
    <row r="5835" s="35" customFormat="1"/>
    <row r="5836" s="35" customFormat="1"/>
    <row r="5837" s="35" customFormat="1"/>
    <row r="5838" s="35" customFormat="1"/>
    <row r="5839" s="35" customFormat="1"/>
    <row r="5840" s="35" customFormat="1"/>
    <row r="5841" s="35" customFormat="1"/>
    <row r="5842" s="35" customFormat="1"/>
    <row r="5843" s="35" customFormat="1"/>
    <row r="5844" s="35" customFormat="1"/>
    <row r="5845" s="35" customFormat="1"/>
    <row r="5846" s="35" customFormat="1"/>
    <row r="5847" s="35" customFormat="1"/>
    <row r="5848" s="35" customFormat="1"/>
    <row r="5849" s="35" customFormat="1"/>
    <row r="5850" s="35" customFormat="1"/>
    <row r="5851" s="35" customFormat="1"/>
    <row r="5852" s="35" customFormat="1"/>
    <row r="5853" s="35" customFormat="1"/>
    <row r="5854" s="35" customFormat="1"/>
    <row r="5855" s="35" customFormat="1"/>
    <row r="5856" s="35" customFormat="1"/>
    <row r="5857" s="35" customFormat="1"/>
    <row r="5858" s="35" customFormat="1"/>
    <row r="5859" s="35" customFormat="1"/>
    <row r="5860" s="35" customFormat="1"/>
    <row r="5861" s="35" customFormat="1"/>
    <row r="5862" s="35" customFormat="1"/>
    <row r="5863" s="35" customFormat="1"/>
    <row r="5864" s="35" customFormat="1"/>
    <row r="5865" s="35" customFormat="1"/>
    <row r="5866" s="35" customFormat="1"/>
    <row r="5867" s="35" customFormat="1"/>
    <row r="5868" s="35" customFormat="1"/>
    <row r="5869" s="35" customFormat="1"/>
    <row r="5870" s="35" customFormat="1"/>
    <row r="5871" s="35" customFormat="1"/>
    <row r="5872" s="35" customFormat="1"/>
    <row r="5873" s="35" customFormat="1"/>
    <row r="5874" s="35" customFormat="1"/>
    <row r="5875" s="35" customFormat="1"/>
    <row r="5876" s="35" customFormat="1"/>
    <row r="5877" s="35" customFormat="1"/>
    <row r="5878" s="35" customFormat="1"/>
    <row r="5879" s="35" customFormat="1"/>
    <row r="5880" s="35" customFormat="1"/>
    <row r="5881" s="35" customFormat="1"/>
    <row r="5882" s="35" customFormat="1"/>
    <row r="5883" s="35" customFormat="1"/>
    <row r="5884" s="35" customFormat="1"/>
    <row r="5885" s="35" customFormat="1"/>
    <row r="5886" s="35" customFormat="1"/>
    <row r="5887" s="35" customFormat="1"/>
    <row r="5888" s="35" customFormat="1"/>
    <row r="5889" s="35" customFormat="1"/>
    <row r="5890" s="35" customFormat="1"/>
    <row r="5891" s="35" customFormat="1"/>
    <row r="5892" s="35" customFormat="1"/>
    <row r="5893" ht="12.75" customHeight="1"/>
    <row r="5894" ht="12.75" customHeight="1"/>
    <row r="5895" ht="12.75" customHeight="1"/>
    <row r="5896" ht="12.75" customHeight="1"/>
    <row r="5897" ht="12.75" customHeight="1"/>
  </sheetData>
  <mergeCells count="1">
    <mergeCell ref="A1:AG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897"/>
  <sheetViews>
    <sheetView workbookViewId="0">
      <pane ySplit="1" topLeftCell="A2" activePane="bottomLeft" state="frozen"/>
      <selection pane="bottomLeft" activeCell="D31" sqref="D31"/>
    </sheetView>
  </sheetViews>
  <sheetFormatPr defaultColWidth="0" defaultRowHeight="12.75" customHeight="1" zeroHeight="1"/>
  <cols>
    <col min="1" max="1" width="2.140625" style="36" customWidth="1"/>
    <col min="2" max="3" width="9.140625" style="36" customWidth="1"/>
    <col min="4" max="4" width="29.85546875" style="36" customWidth="1"/>
    <col min="5" max="33" width="9.140625" style="36" customWidth="1"/>
    <col min="34" max="34" width="0" style="36" hidden="1" customWidth="1"/>
    <col min="35" max="16384" width="9.140625" style="36" hidden="1"/>
  </cols>
  <sheetData>
    <row r="1" spans="1:33" ht="120" customHeight="1">
      <c r="A1" s="335" t="s">
        <v>392</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row>
    <row r="2" spans="1:33"/>
    <row r="3" spans="1:33">
      <c r="A3" s="2"/>
      <c r="B3" s="3"/>
    </row>
    <row r="4" spans="1:33"/>
    <row r="5" spans="1:33">
      <c r="O5" s="5"/>
    </row>
    <row r="6" spans="1:33">
      <c r="B6" s="4"/>
    </row>
    <row r="7" spans="1:33"/>
    <row r="8" spans="1:33"/>
    <row r="9" spans="1:33">
      <c r="A9" s="2"/>
      <c r="C9" s="5"/>
    </row>
    <row r="10" spans="1:33"/>
    <row r="11" spans="1:33"/>
    <row r="12" spans="1:33">
      <c r="B12" s="4"/>
    </row>
    <row r="13" spans="1:33">
      <c r="B13" s="6"/>
    </row>
    <row r="14" spans="1:33">
      <c r="B14" s="6"/>
    </row>
    <row r="15" spans="1:33">
      <c r="B15" s="6"/>
    </row>
    <row r="16" spans="1:33"/>
    <row r="17" spans="2:27">
      <c r="B17" s="6"/>
    </row>
    <row r="18" spans="2:27">
      <c r="B18" s="6"/>
    </row>
    <row r="19" spans="2:27"/>
    <row r="20" spans="2:27"/>
    <row r="21" spans="2:27"/>
    <row r="22" spans="2:27"/>
    <row r="23" spans="2:27"/>
    <row r="24" spans="2:27"/>
    <row r="25" spans="2:27"/>
    <row r="26" spans="2:27"/>
    <row r="27" spans="2:27">
      <c r="D27" s="38"/>
    </row>
    <row r="28" spans="2:27"/>
    <row r="29" spans="2:27"/>
    <row r="30" spans="2:27">
      <c r="D30" s="222" t="s">
        <v>420</v>
      </c>
    </row>
    <row r="31" spans="2:27"/>
    <row r="32" spans="2:27">
      <c r="D32" s="7"/>
      <c r="E32" s="8" t="s">
        <v>129</v>
      </c>
      <c r="F32" s="48" t="s">
        <v>130</v>
      </c>
      <c r="G32" s="48" t="s">
        <v>131</v>
      </c>
      <c r="H32" s="48" t="s">
        <v>132</v>
      </c>
      <c r="I32" s="48" t="s">
        <v>133</v>
      </c>
      <c r="J32" s="48" t="s">
        <v>134</v>
      </c>
      <c r="K32" s="48" t="s">
        <v>135</v>
      </c>
      <c r="L32" s="48" t="s">
        <v>136</v>
      </c>
      <c r="M32" s="48" t="s">
        <v>137</v>
      </c>
      <c r="N32" s="48" t="s">
        <v>138</v>
      </c>
      <c r="O32" s="48" t="s">
        <v>139</v>
      </c>
      <c r="P32" s="48" t="s">
        <v>140</v>
      </c>
      <c r="Q32" s="48" t="s">
        <v>141</v>
      </c>
      <c r="R32" s="48" t="s">
        <v>142</v>
      </c>
      <c r="S32" s="48" t="s">
        <v>143</v>
      </c>
      <c r="T32" s="48" t="s">
        <v>144</v>
      </c>
      <c r="U32" s="48" t="s">
        <v>145</v>
      </c>
      <c r="V32" s="48" t="s">
        <v>146</v>
      </c>
      <c r="W32" s="48" t="s">
        <v>40</v>
      </c>
      <c r="X32" s="48" t="s">
        <v>41</v>
      </c>
      <c r="Y32" s="48" t="s">
        <v>42</v>
      </c>
      <c r="Z32" s="48" t="s">
        <v>43</v>
      </c>
      <c r="AA32" s="49" t="s">
        <v>147</v>
      </c>
    </row>
    <row r="33" spans="4:29">
      <c r="D33" s="10" t="s">
        <v>148</v>
      </c>
      <c r="E33" s="39">
        <v>583</v>
      </c>
      <c r="F33" s="39">
        <v>576</v>
      </c>
      <c r="G33" s="39">
        <v>596</v>
      </c>
      <c r="H33" s="39">
        <v>565</v>
      </c>
      <c r="I33" s="39">
        <v>583</v>
      </c>
      <c r="J33" s="39">
        <v>554</v>
      </c>
      <c r="K33" s="39">
        <v>597</v>
      </c>
      <c r="L33" s="39">
        <v>565</v>
      </c>
      <c r="M33" s="39">
        <v>506</v>
      </c>
      <c r="N33" s="39">
        <v>517</v>
      </c>
      <c r="O33" s="39">
        <v>526</v>
      </c>
      <c r="P33" s="39">
        <v>510</v>
      </c>
      <c r="Q33" s="39">
        <v>504</v>
      </c>
      <c r="R33" s="39">
        <v>514</v>
      </c>
      <c r="S33" s="39">
        <v>567</v>
      </c>
      <c r="T33" s="39">
        <v>444</v>
      </c>
      <c r="U33" s="39">
        <v>459</v>
      </c>
      <c r="V33" s="39">
        <v>476</v>
      </c>
      <c r="W33" s="39">
        <v>494</v>
      </c>
      <c r="X33" s="39">
        <v>467</v>
      </c>
      <c r="Y33" s="39">
        <v>479</v>
      </c>
      <c r="Z33" s="39">
        <v>477</v>
      </c>
      <c r="AA33" s="40">
        <v>501.63</v>
      </c>
      <c r="AB33" s="35"/>
      <c r="AC33" s="35"/>
    </row>
    <row r="34" spans="4:29">
      <c r="D34" s="10" t="s">
        <v>128</v>
      </c>
      <c r="E34" s="39">
        <v>357.5094177777778</v>
      </c>
      <c r="F34" s="39">
        <v>342.80834747252749</v>
      </c>
      <c r="G34" s="39">
        <v>343.69800869565216</v>
      </c>
      <c r="H34" s="39">
        <v>324.82093565217394</v>
      </c>
      <c r="I34" s="39">
        <v>308.34176444444444</v>
      </c>
      <c r="J34" s="39">
        <v>313.4338430769231</v>
      </c>
      <c r="K34" s="39">
        <v>327.38398956521741</v>
      </c>
      <c r="L34" s="39">
        <v>333.85325586956526</v>
      </c>
      <c r="M34" s="39">
        <v>423.35277555555558</v>
      </c>
      <c r="N34" s="39">
        <v>411.73851692307693</v>
      </c>
      <c r="O34" s="39">
        <v>409.75775913043481</v>
      </c>
      <c r="P34" s="39">
        <v>336.30485782608696</v>
      </c>
      <c r="Q34" s="39">
        <v>410.59203333333335</v>
      </c>
      <c r="R34" s="39">
        <v>395.07299032967035</v>
      </c>
      <c r="S34" s="39">
        <v>402.04337304347831</v>
      </c>
      <c r="T34" s="39">
        <v>450.57948108695655</v>
      </c>
      <c r="U34" s="39">
        <v>390.9617422222222</v>
      </c>
      <c r="V34" s="39">
        <v>368.15314505494507</v>
      </c>
      <c r="W34" s="39">
        <v>342.82</v>
      </c>
      <c r="X34" s="39">
        <v>399.59</v>
      </c>
      <c r="Y34" s="39">
        <v>397.87</v>
      </c>
      <c r="Z34" s="39">
        <v>303.35000000000002</v>
      </c>
      <c r="AA34" s="40">
        <v>314.33</v>
      </c>
      <c r="AB34" s="39"/>
      <c r="AC34" s="39"/>
    </row>
    <row r="35" spans="4:29">
      <c r="D35" s="10" t="s">
        <v>149</v>
      </c>
      <c r="E35" s="39">
        <v>0</v>
      </c>
      <c r="F35" s="39">
        <v>0</v>
      </c>
      <c r="G35" s="39">
        <v>0</v>
      </c>
      <c r="H35" s="39">
        <v>0</v>
      </c>
      <c r="I35" s="39">
        <v>0</v>
      </c>
      <c r="J35" s="39">
        <v>0</v>
      </c>
      <c r="K35" s="39">
        <v>0</v>
      </c>
      <c r="L35" s="39">
        <v>0</v>
      </c>
      <c r="M35" s="39">
        <v>0</v>
      </c>
      <c r="N35" s="39">
        <v>0</v>
      </c>
      <c r="O35" s="39">
        <v>0</v>
      </c>
      <c r="P35" s="39">
        <v>0</v>
      </c>
      <c r="Q35" s="39">
        <v>0</v>
      </c>
      <c r="R35" s="39">
        <v>0</v>
      </c>
      <c r="S35" s="39">
        <v>92.491803278688522</v>
      </c>
      <c r="T35" s="39">
        <v>159.8967391304347</v>
      </c>
      <c r="U35" s="39">
        <v>141.54222222222228</v>
      </c>
      <c r="V35" s="39">
        <v>142.9263736263737</v>
      </c>
      <c r="W35" s="39">
        <v>152.34021739130444</v>
      </c>
      <c r="X35" s="39">
        <v>148</v>
      </c>
      <c r="Y35" s="39">
        <v>153.6</v>
      </c>
      <c r="Z35" s="39">
        <v>178.4</v>
      </c>
      <c r="AA35" s="40">
        <v>179.84</v>
      </c>
      <c r="AB35" s="39"/>
      <c r="AC35" s="39"/>
    </row>
    <row r="36" spans="4:29">
      <c r="D36" s="10" t="s">
        <v>150</v>
      </c>
      <c r="E36" s="39">
        <v>30.744297169039434</v>
      </c>
      <c r="F36" s="39">
        <v>29.846827536724444</v>
      </c>
      <c r="G36" s="39">
        <v>31.495138204093827</v>
      </c>
      <c r="H36" s="39">
        <v>35.579871365250121</v>
      </c>
      <c r="I36" s="39">
        <v>35.443037146129932</v>
      </c>
      <c r="J36" s="39">
        <v>34.462699847689535</v>
      </c>
      <c r="K36" s="39">
        <v>31.429947521575492</v>
      </c>
      <c r="L36" s="39">
        <v>35.423987036918454</v>
      </c>
      <c r="M36" s="39">
        <v>42.860232605882089</v>
      </c>
      <c r="N36" s="39">
        <v>41.758241758241752</v>
      </c>
      <c r="O36" s="39">
        <v>40.358695652173914</v>
      </c>
      <c r="P36" s="39">
        <v>38</v>
      </c>
      <c r="Q36" s="39">
        <v>32.444444444444443</v>
      </c>
      <c r="R36" s="39">
        <v>32.824175824175825</v>
      </c>
      <c r="S36" s="39">
        <v>36.830199976459703</v>
      </c>
      <c r="T36" s="39">
        <v>34.757768912152827</v>
      </c>
      <c r="U36" s="39">
        <v>32.101941207607311</v>
      </c>
      <c r="V36" s="39">
        <v>34.815809706431274</v>
      </c>
      <c r="W36" s="39">
        <v>36.35</v>
      </c>
      <c r="X36" s="39">
        <v>41.04</v>
      </c>
      <c r="Y36" s="39">
        <v>27.13</v>
      </c>
      <c r="Z36" s="39">
        <v>20.72</v>
      </c>
      <c r="AA36" s="40">
        <v>27.17</v>
      </c>
      <c r="AB36" s="39"/>
      <c r="AC36" s="39"/>
    </row>
    <row r="37" spans="4:29">
      <c r="D37" s="12" t="s">
        <v>151</v>
      </c>
      <c r="E37" s="41">
        <v>1055.5999999999999</v>
      </c>
      <c r="F37" s="41">
        <v>1055.5999999999999</v>
      </c>
      <c r="G37" s="41">
        <v>1055.5999999999999</v>
      </c>
      <c r="H37" s="41">
        <v>1055.5999999999999</v>
      </c>
      <c r="I37" s="41">
        <v>1055.5999999999999</v>
      </c>
      <c r="J37" s="41">
        <v>1055.5999999999999</v>
      </c>
      <c r="K37" s="41">
        <v>1055.5999999999999</v>
      </c>
      <c r="L37" s="41">
        <v>1275.5999999999999</v>
      </c>
      <c r="M37" s="41">
        <v>1275.5999999999999</v>
      </c>
      <c r="N37" s="41">
        <v>1275.5999999999999</v>
      </c>
      <c r="O37" s="41">
        <v>1275.5999999999999</v>
      </c>
      <c r="P37" s="41">
        <v>1275.5999999999999</v>
      </c>
      <c r="Q37" s="41">
        <v>1275.5999999999999</v>
      </c>
      <c r="R37" s="41">
        <v>1275.5999999999999</v>
      </c>
      <c r="S37" s="41">
        <v>1475.6</v>
      </c>
      <c r="T37" s="41">
        <v>1458.4396135265702</v>
      </c>
      <c r="U37" s="41">
        <v>1455.4222222222222</v>
      </c>
      <c r="V37" s="41">
        <v>1470.6593406593406</v>
      </c>
      <c r="W37" s="41">
        <v>1475</v>
      </c>
      <c r="X37" s="41">
        <v>1476.6</v>
      </c>
      <c r="Y37" s="41">
        <v>1476.6</v>
      </c>
      <c r="Z37" s="41">
        <v>1476.6</v>
      </c>
      <c r="AA37" s="42">
        <v>1476.6</v>
      </c>
      <c r="AB37" s="39"/>
      <c r="AC37" s="39"/>
    </row>
    <row r="38" spans="4:29">
      <c r="AB38" s="39"/>
      <c r="AC38" s="39"/>
    </row>
    <row r="39" spans="4:29">
      <c r="D39" s="35"/>
      <c r="E39" s="35"/>
      <c r="F39" s="35"/>
      <c r="G39" s="35"/>
      <c r="H39" s="35"/>
      <c r="I39" s="35"/>
      <c r="J39" s="35"/>
      <c r="K39" s="35"/>
      <c r="L39" s="35"/>
      <c r="M39" s="35"/>
      <c r="N39" s="35"/>
      <c r="O39" s="35"/>
      <c r="P39" s="35"/>
      <c r="Q39" s="35"/>
      <c r="R39" s="35"/>
      <c r="S39" s="35"/>
      <c r="T39" s="35"/>
      <c r="U39" s="35"/>
      <c r="V39" s="35"/>
      <c r="W39" s="35"/>
      <c r="X39" s="35"/>
      <c r="Y39" s="35"/>
      <c r="Z39" s="35"/>
      <c r="AA39" s="39"/>
      <c r="AB39" s="39"/>
      <c r="AC39" s="39"/>
    </row>
    <row r="40" spans="4:29">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row>
    <row r="41" spans="4:29"/>
    <row r="42" spans="4:29"/>
    <row r="43" spans="4:29"/>
    <row r="44" spans="4:29"/>
    <row r="45" spans="4:29"/>
    <row r="46" spans="4:29"/>
    <row r="47" spans="4:29"/>
    <row r="48" spans="4:29"/>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ht="12.75" customHeight="1"/>
    <row r="126" ht="12.75"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row r="520" ht="12.75" hidden="1" customHeight="1"/>
    <row r="521" ht="12.75" hidden="1" customHeight="1"/>
    <row r="522" ht="12.75" hidden="1" customHeight="1"/>
    <row r="523" ht="12.75" hidden="1" customHeight="1"/>
    <row r="524" ht="12.75" hidden="1" customHeight="1"/>
    <row r="525" ht="12.75" hidden="1" customHeight="1"/>
    <row r="526" ht="12.75" hidden="1" customHeight="1"/>
    <row r="527" ht="12.75" hidden="1" customHeight="1"/>
    <row r="528" ht="12.75" hidden="1" customHeight="1"/>
    <row r="529" ht="12.75" hidden="1" customHeight="1"/>
    <row r="530" ht="12.75" hidden="1" customHeight="1"/>
    <row r="531" ht="12.75" hidden="1" customHeight="1"/>
    <row r="532" ht="12.75" hidden="1" customHeight="1"/>
    <row r="533" ht="12.75" hidden="1" customHeight="1"/>
    <row r="534" ht="12.75" hidden="1" customHeight="1"/>
    <row r="535" ht="12.75" hidden="1" customHeight="1"/>
    <row r="536" ht="12.75" hidden="1" customHeight="1"/>
    <row r="537" ht="12.75" hidden="1" customHeight="1"/>
    <row r="538" ht="12.75" hidden="1" customHeight="1"/>
    <row r="539" ht="12.75" hidden="1" customHeight="1"/>
    <row r="540" ht="12.75" hidden="1" customHeight="1"/>
    <row r="541" ht="12.75" hidden="1" customHeight="1"/>
    <row r="542" ht="12.75" hidden="1" customHeight="1"/>
    <row r="543" ht="12.75" hidden="1" customHeight="1"/>
    <row r="544" ht="12.75" hidden="1" customHeight="1"/>
    <row r="545" ht="12.75" hidden="1" customHeight="1"/>
    <row r="546" ht="12.75" hidden="1" customHeight="1"/>
    <row r="547" ht="12.75" hidden="1" customHeight="1"/>
    <row r="548" ht="12.75" hidden="1" customHeight="1"/>
    <row r="549" ht="12.75" hidden="1" customHeight="1"/>
    <row r="550" ht="12.75" hidden="1" customHeight="1"/>
    <row r="551" ht="12.75" hidden="1" customHeight="1"/>
    <row r="552" ht="12.75" hidden="1" customHeight="1"/>
    <row r="553" ht="12.75" hidden="1" customHeight="1"/>
    <row r="554" ht="12.75" hidden="1" customHeight="1"/>
    <row r="555" ht="12.75" hidden="1" customHeight="1"/>
    <row r="556" ht="12.75" hidden="1" customHeight="1"/>
    <row r="557" ht="12.75" hidden="1" customHeight="1"/>
    <row r="558" ht="12.75" hidden="1" customHeight="1"/>
    <row r="559" ht="12.75" hidden="1" customHeight="1"/>
    <row r="560" ht="12.75" hidden="1" customHeight="1"/>
    <row r="561" ht="12.75" hidden="1" customHeight="1"/>
    <row r="562" ht="12.75" hidden="1" customHeight="1"/>
    <row r="563" ht="12.75" hidden="1" customHeight="1"/>
    <row r="564" ht="12.75" hidden="1" customHeight="1"/>
    <row r="565" ht="12.75" hidden="1" customHeight="1"/>
    <row r="566" ht="12.75" hidden="1" customHeight="1"/>
    <row r="567" ht="12.75" hidden="1" customHeight="1"/>
    <row r="568" ht="12.75" hidden="1" customHeight="1"/>
    <row r="569" ht="12.75" hidden="1" customHeight="1"/>
    <row r="570" ht="12.75" hidden="1" customHeight="1"/>
    <row r="571" ht="12.75" hidden="1" customHeight="1"/>
    <row r="572" ht="12.75" hidden="1" customHeight="1"/>
    <row r="573" ht="12.75" hidden="1" customHeight="1"/>
    <row r="574" ht="12.75" hidden="1" customHeight="1"/>
    <row r="575" ht="12.75" hidden="1" customHeight="1"/>
    <row r="576" ht="12.75" hidden="1" customHeight="1"/>
    <row r="577" ht="12.75" hidden="1" customHeight="1"/>
    <row r="578" ht="12.75" hidden="1" customHeight="1"/>
    <row r="579" ht="12.75" hidden="1" customHeight="1"/>
    <row r="580" ht="12.75" hidden="1" customHeight="1"/>
    <row r="581" ht="12.75" hidden="1" customHeight="1"/>
    <row r="582" ht="12.75" hidden="1" customHeight="1"/>
    <row r="583" ht="12.75" hidden="1" customHeight="1"/>
    <row r="584" ht="12.75" hidden="1" customHeight="1"/>
    <row r="585" ht="12.75" hidden="1" customHeight="1"/>
    <row r="586" ht="12.75" hidden="1" customHeight="1"/>
    <row r="587" ht="12.75" hidden="1" customHeight="1"/>
    <row r="588" ht="12.75" hidden="1" customHeight="1"/>
    <row r="589" ht="12.75" hidden="1" customHeight="1"/>
    <row r="590" ht="12.75" hidden="1" customHeight="1"/>
    <row r="591" ht="12.75" hidden="1" customHeight="1"/>
    <row r="592" ht="12.75" hidden="1" customHeight="1"/>
    <row r="593" ht="12.75" hidden="1" customHeight="1"/>
    <row r="594" ht="12.75" hidden="1" customHeight="1"/>
    <row r="595" ht="12.75" hidden="1" customHeight="1"/>
    <row r="596" ht="12.75" hidden="1" customHeight="1"/>
    <row r="597" ht="12.75" hidden="1" customHeight="1"/>
    <row r="598" ht="12.75" hidden="1" customHeight="1"/>
    <row r="599" ht="12.75" hidden="1" customHeight="1"/>
    <row r="600" ht="12.75" hidden="1" customHeight="1"/>
    <row r="601" ht="12.75" hidden="1" customHeight="1"/>
    <row r="602" ht="12.75" hidden="1" customHeight="1"/>
    <row r="603" ht="12.75" hidden="1" customHeight="1"/>
    <row r="604" ht="12.75" hidden="1" customHeight="1"/>
    <row r="605" ht="12.75" hidden="1" customHeight="1"/>
    <row r="606" ht="12.75" hidden="1" customHeight="1"/>
    <row r="607" ht="12.75" hidden="1" customHeight="1"/>
    <row r="608" ht="12.75" hidden="1" customHeight="1"/>
    <row r="609" ht="12.75" hidden="1" customHeight="1"/>
    <row r="610" ht="12.75" hidden="1" customHeight="1"/>
    <row r="611" ht="12.75" hidden="1" customHeight="1"/>
    <row r="612" ht="12.75" hidden="1" customHeight="1"/>
    <row r="613" ht="12.75" hidden="1" customHeight="1"/>
    <row r="614" ht="12.75" hidden="1" customHeight="1"/>
    <row r="615" ht="12.75" hidden="1" customHeight="1"/>
    <row r="616" ht="12.75" hidden="1" customHeight="1"/>
    <row r="617" ht="12.75" hidden="1" customHeight="1"/>
    <row r="618" ht="12.75" hidden="1" customHeight="1"/>
    <row r="619" ht="12.75" hidden="1" customHeight="1"/>
    <row r="620" ht="12.75" hidden="1" customHeight="1"/>
    <row r="621" ht="12.75" hidden="1" customHeight="1"/>
    <row r="622" ht="12.75" hidden="1" customHeight="1"/>
    <row r="623" ht="12.75" hidden="1" customHeight="1"/>
    <row r="624" ht="12.75" hidden="1" customHeight="1"/>
    <row r="625" ht="12.75" hidden="1" customHeight="1"/>
    <row r="626" ht="12.75" hidden="1" customHeight="1"/>
    <row r="627" ht="12.75" hidden="1" customHeight="1"/>
    <row r="628" ht="12.75" hidden="1" customHeight="1"/>
    <row r="629" ht="12.75" hidden="1" customHeight="1"/>
    <row r="630" ht="12.75" hidden="1" customHeight="1"/>
    <row r="631" ht="12.75" hidden="1" customHeight="1"/>
    <row r="632" ht="12.75" hidden="1" customHeight="1"/>
    <row r="633" ht="12.75" hidden="1" customHeight="1"/>
    <row r="634" ht="12.75" hidden="1" customHeight="1"/>
    <row r="635" ht="12.75" hidden="1" customHeight="1"/>
    <row r="636" ht="12.75" hidden="1" customHeight="1"/>
    <row r="637" ht="12.75" hidden="1" customHeight="1"/>
    <row r="638" ht="12.75" hidden="1" customHeight="1"/>
    <row r="639" ht="12.75" hidden="1" customHeight="1"/>
    <row r="640" ht="12.75" hidden="1" customHeight="1"/>
    <row r="641" ht="12.75" hidden="1" customHeight="1"/>
    <row r="642" ht="12.75" hidden="1" customHeight="1"/>
    <row r="643" ht="12.75" hidden="1" customHeight="1"/>
    <row r="644" ht="12.75" hidden="1" customHeight="1"/>
    <row r="645" ht="12.75" hidden="1" customHeight="1"/>
    <row r="646" ht="12.75" hidden="1" customHeight="1"/>
    <row r="647" ht="12.75" hidden="1" customHeight="1"/>
    <row r="648" ht="12.75" hidden="1" customHeight="1"/>
    <row r="649" ht="12.75" hidden="1" customHeight="1"/>
    <row r="650" ht="12.75" hidden="1" customHeight="1"/>
    <row r="651" ht="12.75" hidden="1" customHeight="1"/>
    <row r="652" ht="12.75" hidden="1" customHeight="1"/>
    <row r="653" ht="12.75" hidden="1" customHeight="1"/>
    <row r="654" ht="12.75" hidden="1" customHeight="1"/>
    <row r="655" ht="12.75" hidden="1" customHeight="1"/>
    <row r="656" ht="12.75" hidden="1" customHeight="1"/>
    <row r="657" ht="12.75" hidden="1" customHeight="1"/>
    <row r="658" ht="12.75" hidden="1" customHeight="1"/>
    <row r="659" ht="12.75" hidden="1" customHeight="1"/>
    <row r="660" ht="12.75" hidden="1" customHeight="1"/>
    <row r="661" ht="12.75" hidden="1" customHeight="1"/>
    <row r="662" ht="12.75" hidden="1" customHeight="1"/>
    <row r="663" ht="12.75" hidden="1" customHeight="1"/>
    <row r="664" ht="12.75" hidden="1" customHeight="1"/>
    <row r="665" ht="12.75" hidden="1" customHeight="1"/>
    <row r="666" ht="12.75" hidden="1" customHeight="1"/>
    <row r="667" ht="12.75" hidden="1" customHeight="1"/>
    <row r="668" ht="12.75" hidden="1" customHeight="1"/>
    <row r="669" ht="12.75" hidden="1" customHeight="1"/>
    <row r="670" ht="12.75" hidden="1" customHeight="1"/>
    <row r="671" ht="12.75" hidden="1" customHeight="1"/>
    <row r="672" ht="12.75" hidden="1" customHeight="1"/>
    <row r="673" ht="12.75" hidden="1" customHeight="1"/>
    <row r="674" ht="12.75" hidden="1" customHeight="1"/>
    <row r="675" ht="12.75" hidden="1" customHeight="1"/>
    <row r="676" ht="12.75" hidden="1" customHeight="1"/>
    <row r="677" ht="12.75" hidden="1" customHeight="1"/>
    <row r="678" ht="12.75" hidden="1" customHeight="1"/>
    <row r="679" ht="12.75" hidden="1" customHeight="1"/>
    <row r="680" ht="12.75" hidden="1" customHeight="1"/>
    <row r="681" ht="12.75" hidden="1" customHeight="1"/>
    <row r="682" ht="12.75" hidden="1" customHeight="1"/>
    <row r="683" ht="12.75" hidden="1" customHeight="1"/>
    <row r="684" ht="12.75" hidden="1" customHeight="1"/>
    <row r="685" ht="12.75" hidden="1" customHeight="1"/>
    <row r="686" ht="12.75" hidden="1" customHeight="1"/>
    <row r="687" ht="12.75" hidden="1" customHeight="1"/>
    <row r="688" ht="12.75" hidden="1" customHeight="1"/>
    <row r="689" ht="12.75" hidden="1" customHeight="1"/>
    <row r="690" ht="12.75" hidden="1" customHeight="1"/>
    <row r="691" ht="12.75" hidden="1" customHeight="1"/>
    <row r="692" ht="12.75" hidden="1" customHeight="1"/>
    <row r="693" ht="12.75" hidden="1" customHeight="1"/>
    <row r="694" ht="12.75" hidden="1" customHeight="1"/>
    <row r="695" ht="12.75" hidden="1" customHeight="1"/>
    <row r="696" ht="12.75" hidden="1" customHeight="1"/>
    <row r="697" ht="12.75" hidden="1" customHeight="1"/>
    <row r="698" ht="12.75" hidden="1" customHeight="1"/>
    <row r="699" ht="12.75" hidden="1" customHeight="1"/>
    <row r="700" ht="12.75" hidden="1" customHeight="1"/>
    <row r="701" ht="12.75" hidden="1" customHeight="1"/>
    <row r="702" ht="12.75" hidden="1" customHeight="1"/>
    <row r="703" ht="12.75" hidden="1" customHeight="1"/>
    <row r="704" ht="12.75" hidden="1" customHeight="1"/>
    <row r="705" ht="12.75" hidden="1" customHeight="1"/>
    <row r="706" ht="12.75" hidden="1" customHeight="1"/>
    <row r="707" ht="12.75" hidden="1" customHeight="1"/>
    <row r="708" ht="12.75" hidden="1" customHeight="1"/>
    <row r="709" ht="12.75" hidden="1" customHeight="1"/>
    <row r="710" ht="12.75" hidden="1" customHeight="1"/>
    <row r="711" ht="12.75" hidden="1" customHeight="1"/>
    <row r="712" ht="12.75" hidden="1" customHeight="1"/>
    <row r="713" ht="12.75" hidden="1" customHeight="1"/>
    <row r="714" ht="12.75" hidden="1" customHeight="1"/>
    <row r="715" ht="12.75" hidden="1" customHeight="1"/>
    <row r="716" ht="12.75" hidden="1" customHeight="1"/>
    <row r="717" ht="12.75" hidden="1" customHeight="1"/>
    <row r="718" ht="12.75" hidden="1" customHeight="1"/>
    <row r="719" ht="12.75" hidden="1" customHeight="1"/>
    <row r="720" ht="12.75" hidden="1" customHeight="1"/>
    <row r="721" ht="12.75" hidden="1" customHeight="1"/>
    <row r="722" ht="12.75" hidden="1" customHeight="1"/>
    <row r="723" ht="12.75" hidden="1" customHeight="1"/>
    <row r="724" ht="12.75" hidden="1" customHeight="1"/>
    <row r="725" ht="12.75" hidden="1" customHeight="1"/>
    <row r="726" ht="12.75" hidden="1" customHeight="1"/>
    <row r="727" ht="12.75" hidden="1" customHeight="1"/>
    <row r="728" ht="12.75" hidden="1" customHeight="1"/>
    <row r="729" ht="12.75" hidden="1" customHeight="1"/>
    <row r="730" ht="12.75" hidden="1" customHeight="1"/>
    <row r="731" ht="12.75" hidden="1" customHeight="1"/>
    <row r="732" ht="12.75" hidden="1" customHeight="1"/>
    <row r="733" ht="12.75" hidden="1" customHeight="1"/>
    <row r="734" ht="12.75" hidden="1" customHeight="1"/>
    <row r="735" ht="12.75" hidden="1" customHeight="1"/>
    <row r="736" ht="12.75" hidden="1" customHeight="1"/>
    <row r="737" ht="12.75" hidden="1" customHeight="1"/>
    <row r="738" ht="12.75" hidden="1" customHeight="1"/>
    <row r="739" ht="12.75" hidden="1" customHeight="1"/>
    <row r="740" ht="12.75" hidden="1" customHeight="1"/>
    <row r="741" ht="12.75" hidden="1" customHeight="1"/>
    <row r="742" ht="12.75" hidden="1" customHeight="1"/>
    <row r="743" ht="12.75" hidden="1" customHeight="1"/>
    <row r="744" ht="12.75" hidden="1" customHeight="1"/>
    <row r="745" ht="12.75" hidden="1" customHeight="1"/>
    <row r="746" ht="12.75" hidden="1" customHeight="1"/>
    <row r="747" ht="12.75" hidden="1" customHeight="1"/>
    <row r="748" ht="12.75" hidden="1" customHeight="1"/>
    <row r="749" ht="12.75" hidden="1" customHeight="1"/>
    <row r="750" ht="12.75" hidden="1" customHeight="1"/>
    <row r="751" ht="12.75" hidden="1" customHeight="1"/>
    <row r="752" ht="12.75" hidden="1" customHeight="1"/>
    <row r="753" ht="12.75" hidden="1" customHeight="1"/>
    <row r="754" ht="12.75" hidden="1" customHeight="1"/>
    <row r="755" ht="12.75" hidden="1" customHeight="1"/>
    <row r="756" ht="12.75" hidden="1" customHeight="1"/>
    <row r="757" ht="12.75" hidden="1" customHeight="1"/>
    <row r="758" ht="12.75" hidden="1" customHeight="1"/>
    <row r="759" ht="12.75" hidden="1" customHeight="1"/>
    <row r="760" ht="12.75" hidden="1" customHeight="1"/>
    <row r="761" ht="12.75" hidden="1" customHeight="1"/>
    <row r="762" ht="12.75" hidden="1" customHeight="1"/>
    <row r="763" ht="12.75" hidden="1" customHeight="1"/>
    <row r="764" ht="12.75" hidden="1" customHeight="1"/>
    <row r="765" ht="12.75" hidden="1" customHeight="1"/>
    <row r="766" ht="12.75" hidden="1" customHeight="1"/>
    <row r="767" ht="12.75" hidden="1" customHeight="1"/>
    <row r="768" ht="12.75" hidden="1" customHeight="1"/>
    <row r="769" ht="12.75" hidden="1" customHeight="1"/>
    <row r="770" ht="12.75" hidden="1" customHeight="1"/>
    <row r="771" ht="12.75" hidden="1" customHeight="1"/>
    <row r="772" ht="12.75" hidden="1" customHeight="1"/>
    <row r="773" ht="12.75" hidden="1" customHeight="1"/>
    <row r="774" ht="12.75" hidden="1" customHeight="1"/>
    <row r="775" ht="12.75" hidden="1" customHeight="1"/>
    <row r="776" ht="12.75" hidden="1" customHeight="1"/>
    <row r="777" ht="12.75" hidden="1" customHeight="1"/>
    <row r="778" ht="12.75" hidden="1" customHeight="1"/>
    <row r="779" ht="12.75" hidden="1" customHeight="1"/>
    <row r="780" ht="12.75" hidden="1" customHeight="1"/>
    <row r="781" ht="12.75" hidden="1" customHeight="1"/>
    <row r="782" ht="12.75" hidden="1" customHeight="1"/>
    <row r="783" ht="12.75" hidden="1" customHeight="1"/>
    <row r="784" ht="12.75" hidden="1" customHeight="1"/>
    <row r="785" ht="12.75" hidden="1" customHeight="1"/>
    <row r="786" ht="12.75" hidden="1" customHeight="1"/>
    <row r="787" ht="12.75" hidden="1" customHeight="1"/>
    <row r="788" ht="12.75" hidden="1" customHeight="1"/>
    <row r="789" ht="12.75" hidden="1" customHeight="1"/>
    <row r="790" ht="12.75" hidden="1" customHeight="1"/>
    <row r="791" ht="12.75" hidden="1" customHeight="1"/>
    <row r="792" ht="12.75" hidden="1" customHeight="1"/>
    <row r="793" ht="12.75" hidden="1" customHeight="1"/>
    <row r="794" ht="12.75" hidden="1" customHeight="1"/>
    <row r="795" ht="12.75" hidden="1" customHeight="1"/>
    <row r="796" ht="12.75" hidden="1" customHeight="1"/>
    <row r="797" ht="12.75" hidden="1" customHeight="1"/>
    <row r="798" ht="12.75" hidden="1" customHeight="1"/>
    <row r="799" ht="12.75" hidden="1" customHeight="1"/>
    <row r="800" ht="12.75" hidden="1" customHeight="1"/>
    <row r="801" ht="12.75" hidden="1" customHeight="1"/>
    <row r="802" ht="12.75" hidden="1" customHeight="1"/>
    <row r="803" ht="12.75" hidden="1" customHeight="1"/>
    <row r="804" ht="12.75" hidden="1" customHeight="1"/>
    <row r="805" ht="12.75" hidden="1" customHeight="1"/>
    <row r="806" ht="12.75" hidden="1" customHeight="1"/>
    <row r="807" ht="12.75" hidden="1" customHeight="1"/>
    <row r="808" ht="12.75" hidden="1" customHeight="1"/>
    <row r="809" ht="12.75" hidden="1" customHeight="1"/>
    <row r="810" ht="12.75" hidden="1" customHeight="1"/>
    <row r="811" ht="12.75" hidden="1" customHeight="1"/>
    <row r="812" ht="12.75" hidden="1" customHeight="1"/>
    <row r="813" ht="12.75" hidden="1" customHeight="1"/>
    <row r="814" ht="12.75" hidden="1" customHeight="1"/>
    <row r="815" ht="12.75" hidden="1" customHeight="1"/>
    <row r="816" ht="12.75" hidden="1" customHeight="1"/>
    <row r="817" ht="12.75" hidden="1" customHeight="1"/>
    <row r="818" ht="12.75" hidden="1" customHeight="1"/>
    <row r="819" ht="12.75" hidden="1" customHeight="1"/>
    <row r="820" ht="12.75" hidden="1" customHeight="1"/>
    <row r="821" ht="12.75" hidden="1" customHeight="1"/>
    <row r="822" ht="12.75" hidden="1" customHeight="1"/>
    <row r="823" ht="12.75" hidden="1" customHeight="1"/>
    <row r="824" ht="12.75" hidden="1" customHeight="1"/>
    <row r="825" ht="12.75" hidden="1" customHeight="1"/>
    <row r="826" ht="12.75" hidden="1" customHeight="1"/>
    <row r="827" ht="12.75" hidden="1" customHeight="1"/>
    <row r="828" ht="12.75" hidden="1" customHeight="1"/>
    <row r="829" ht="12.75" hidden="1" customHeight="1"/>
    <row r="830" ht="12.75" hidden="1" customHeight="1"/>
    <row r="831" ht="12.75" hidden="1" customHeight="1"/>
    <row r="832" ht="12.75" hidden="1" customHeight="1"/>
    <row r="833" ht="12.75" hidden="1" customHeight="1"/>
    <row r="834" ht="12.75" hidden="1" customHeight="1"/>
    <row r="835" ht="12.75" hidden="1" customHeight="1"/>
    <row r="836" ht="12.75" hidden="1" customHeight="1"/>
    <row r="837" ht="12.75" hidden="1" customHeight="1"/>
    <row r="838" ht="12.75" hidden="1" customHeight="1"/>
    <row r="839" ht="12.75" hidden="1" customHeight="1"/>
    <row r="840" ht="12.75" hidden="1" customHeight="1"/>
    <row r="841" ht="12.75" hidden="1" customHeight="1"/>
    <row r="842" ht="12.75" hidden="1" customHeight="1"/>
    <row r="843" ht="12.75" hidden="1" customHeight="1"/>
    <row r="844" ht="12.75" hidden="1" customHeight="1"/>
    <row r="845" ht="12.75" hidden="1" customHeight="1"/>
    <row r="846" ht="12.75" hidden="1" customHeight="1"/>
    <row r="847" ht="12.75" hidden="1" customHeight="1"/>
    <row r="848" ht="12.75" hidden="1" customHeight="1"/>
    <row r="849" ht="12.75" hidden="1" customHeight="1"/>
    <row r="850" ht="12.75" hidden="1" customHeight="1"/>
    <row r="851" ht="12.75" hidden="1" customHeight="1"/>
    <row r="852" ht="12.75" hidden="1" customHeight="1"/>
    <row r="853" ht="12.75" hidden="1" customHeight="1"/>
    <row r="854" ht="12.75" hidden="1" customHeight="1"/>
    <row r="855" ht="12.75" hidden="1" customHeight="1"/>
    <row r="856" ht="12.75" hidden="1" customHeight="1"/>
    <row r="857" ht="12.75" hidden="1" customHeight="1"/>
    <row r="858" ht="12.75" hidden="1" customHeight="1"/>
    <row r="859" ht="12.75" hidden="1" customHeight="1"/>
    <row r="860" ht="12.75" hidden="1" customHeight="1"/>
    <row r="861" ht="12.75" hidden="1" customHeight="1"/>
    <row r="862" ht="12.75" hidden="1" customHeight="1"/>
    <row r="863" ht="12.75" hidden="1" customHeight="1"/>
    <row r="864" ht="12.75" hidden="1" customHeight="1"/>
    <row r="865" ht="12.75" hidden="1" customHeight="1"/>
    <row r="866" ht="12.75" hidden="1" customHeight="1"/>
    <row r="867" ht="12.75" hidden="1" customHeight="1"/>
    <row r="868" ht="12.75" hidden="1" customHeight="1"/>
    <row r="869" ht="12.75" hidden="1" customHeight="1"/>
    <row r="870" ht="12.75" hidden="1" customHeight="1"/>
    <row r="871" ht="12.75" hidden="1" customHeight="1"/>
    <row r="872" ht="12.75" hidden="1" customHeight="1"/>
    <row r="873" ht="12.75" hidden="1" customHeight="1"/>
    <row r="874" ht="12.75" hidden="1" customHeight="1"/>
    <row r="875" ht="12.75" hidden="1" customHeight="1"/>
    <row r="876" ht="12.75" hidden="1" customHeight="1"/>
    <row r="877" ht="12.75" hidden="1" customHeight="1"/>
    <row r="878" ht="12.75" hidden="1" customHeight="1"/>
    <row r="879" ht="12.75" hidden="1" customHeight="1"/>
    <row r="880" ht="12.75" hidden="1" customHeight="1"/>
    <row r="881" ht="12.75" hidden="1" customHeight="1"/>
    <row r="882" ht="12.75" hidden="1" customHeight="1"/>
    <row r="883" ht="12.75" hidden="1" customHeight="1"/>
    <row r="884" ht="12.75" hidden="1" customHeight="1"/>
    <row r="885" ht="12.75" hidden="1" customHeight="1"/>
    <row r="886" ht="12.75" hidden="1" customHeight="1"/>
    <row r="887" ht="12.75" hidden="1" customHeight="1"/>
    <row r="888" ht="12.75" hidden="1" customHeight="1"/>
    <row r="889" ht="12.75" hidden="1" customHeight="1"/>
    <row r="890" ht="12.75" hidden="1" customHeight="1"/>
    <row r="891" ht="12.75" hidden="1" customHeight="1"/>
    <row r="892" ht="12.75" hidden="1" customHeight="1"/>
    <row r="893" ht="12.75" hidden="1" customHeight="1"/>
    <row r="894" ht="12.75" hidden="1" customHeight="1"/>
    <row r="895" ht="12.75" hidden="1" customHeight="1"/>
    <row r="896" ht="12.75" hidden="1" customHeight="1"/>
    <row r="897" ht="12.75" hidden="1" customHeight="1"/>
    <row r="898" ht="12.75" hidden="1" customHeight="1"/>
    <row r="899" ht="12.75" hidden="1" customHeight="1"/>
    <row r="900" ht="12.75" hidden="1" customHeight="1"/>
    <row r="901" ht="12.75" hidden="1" customHeight="1"/>
    <row r="902" ht="12.75" hidden="1" customHeight="1"/>
    <row r="903" ht="12.75" hidden="1" customHeight="1"/>
    <row r="904" ht="12.75" hidden="1" customHeight="1"/>
    <row r="905" ht="12.75" hidden="1" customHeight="1"/>
    <row r="906" ht="12.75" hidden="1" customHeight="1"/>
    <row r="907" ht="12.75" hidden="1" customHeight="1"/>
    <row r="908" ht="12.75" hidden="1" customHeight="1"/>
    <row r="909" ht="12.75" hidden="1" customHeight="1"/>
    <row r="910" ht="12.75" hidden="1" customHeight="1"/>
    <row r="911" ht="12.75" hidden="1" customHeight="1"/>
    <row r="912" ht="12.75" hidden="1" customHeight="1"/>
    <row r="913" ht="12.75" hidden="1" customHeight="1"/>
    <row r="914" ht="12.75" hidden="1" customHeight="1"/>
    <row r="915" ht="12.75" hidden="1" customHeight="1"/>
    <row r="916" ht="12.75" hidden="1" customHeight="1"/>
    <row r="917" ht="12.75" hidden="1" customHeight="1"/>
    <row r="918" ht="12.75" hidden="1" customHeight="1"/>
    <row r="919" ht="12.75" hidden="1" customHeight="1"/>
    <row r="920" ht="12.75" hidden="1" customHeight="1"/>
    <row r="921" ht="12.75" hidden="1" customHeight="1"/>
    <row r="922" ht="12.75" hidden="1" customHeight="1"/>
    <row r="923" ht="12.75" hidden="1" customHeight="1"/>
    <row r="924" ht="12.75" hidden="1" customHeight="1"/>
    <row r="925" ht="12.75" hidden="1" customHeight="1"/>
    <row r="926" ht="12.75" hidden="1" customHeight="1"/>
    <row r="927" ht="12.75" hidden="1" customHeight="1"/>
    <row r="928" ht="12.75" hidden="1" customHeight="1"/>
    <row r="929" ht="12.75" hidden="1" customHeight="1"/>
    <row r="930" ht="12.75" hidden="1" customHeight="1"/>
    <row r="931" ht="12.75" hidden="1" customHeight="1"/>
    <row r="932" ht="12.75" hidden="1" customHeight="1"/>
    <row r="933" ht="12.75" hidden="1" customHeight="1"/>
    <row r="934" ht="12.75" hidden="1" customHeight="1"/>
    <row r="935" ht="12.75" hidden="1" customHeight="1"/>
    <row r="936" ht="12.75" hidden="1" customHeight="1"/>
    <row r="937" ht="12.75" hidden="1" customHeight="1"/>
    <row r="938" ht="12.75" hidden="1" customHeight="1"/>
    <row r="939" ht="12.75" hidden="1" customHeight="1"/>
    <row r="940" ht="12.75" hidden="1" customHeight="1"/>
    <row r="941" ht="12.75" hidden="1" customHeight="1"/>
    <row r="942" ht="12.75" hidden="1" customHeight="1"/>
    <row r="943" ht="12.75" hidden="1" customHeight="1"/>
    <row r="944" ht="12.75" hidden="1" customHeight="1"/>
    <row r="945" ht="12.75" hidden="1" customHeight="1"/>
    <row r="946" ht="12.75" hidden="1" customHeight="1"/>
    <row r="947" ht="12.75" hidden="1" customHeight="1"/>
    <row r="948" ht="12.75" hidden="1" customHeight="1"/>
    <row r="949" ht="12.75" hidden="1" customHeight="1"/>
    <row r="950" ht="12.75" hidden="1" customHeight="1"/>
    <row r="951" ht="12.75" hidden="1" customHeight="1"/>
    <row r="952" ht="12.75" hidden="1" customHeight="1"/>
    <row r="953" ht="12.75" hidden="1" customHeight="1"/>
    <row r="954" ht="12.75" hidden="1" customHeight="1"/>
    <row r="955" ht="12.75" hidden="1" customHeight="1"/>
    <row r="956" ht="12.75" hidden="1" customHeight="1"/>
    <row r="957" ht="12.75" hidden="1" customHeight="1"/>
    <row r="958" ht="12.75" hidden="1" customHeight="1"/>
    <row r="959" ht="12.75" hidden="1" customHeight="1"/>
    <row r="960" ht="12.75" hidden="1" customHeight="1"/>
    <row r="961" ht="12.75" hidden="1" customHeight="1"/>
    <row r="962" ht="12.75" hidden="1" customHeight="1"/>
    <row r="963" ht="12.75" hidden="1" customHeight="1"/>
    <row r="964" ht="12.75" hidden="1" customHeight="1"/>
    <row r="965" ht="12.75" hidden="1" customHeight="1"/>
    <row r="966" ht="12.75" hidden="1" customHeight="1"/>
    <row r="967" ht="12.75" hidden="1" customHeight="1"/>
    <row r="968" ht="12.75" hidden="1" customHeight="1"/>
    <row r="969" ht="12.75" hidden="1" customHeight="1"/>
    <row r="970" ht="12.75" hidden="1" customHeight="1"/>
    <row r="971" ht="12.75" hidden="1" customHeight="1"/>
    <row r="972" ht="12.75" hidden="1" customHeight="1"/>
    <row r="973" ht="12.75" hidden="1" customHeight="1"/>
    <row r="974" ht="12.75" hidden="1" customHeight="1"/>
    <row r="975" ht="12.75" hidden="1" customHeight="1"/>
    <row r="976" ht="12.75" hidden="1" customHeight="1"/>
    <row r="977" ht="12.75" hidden="1" customHeight="1"/>
    <row r="978" ht="12.75" hidden="1" customHeight="1"/>
    <row r="979" ht="12.75" hidden="1" customHeight="1"/>
    <row r="980" ht="12.75" hidden="1" customHeight="1"/>
    <row r="981" ht="12.75" hidden="1" customHeight="1"/>
    <row r="982" ht="12.75" hidden="1" customHeight="1"/>
    <row r="983" ht="12.75" hidden="1" customHeight="1"/>
    <row r="984" ht="12.75" hidden="1" customHeight="1"/>
    <row r="985" ht="12.75" hidden="1" customHeight="1"/>
    <row r="986" ht="12.75" hidden="1" customHeight="1"/>
    <row r="987" ht="12.75" hidden="1" customHeight="1"/>
    <row r="988" ht="12.75" hidden="1" customHeight="1"/>
    <row r="989" ht="12.75" hidden="1" customHeight="1"/>
    <row r="990" ht="12.75" hidden="1" customHeight="1"/>
    <row r="991" ht="12.75" hidden="1" customHeight="1"/>
    <row r="992" ht="12.75" hidden="1" customHeight="1"/>
    <row r="993" ht="12.75" hidden="1" customHeight="1"/>
    <row r="994" ht="12.75" hidden="1" customHeight="1"/>
    <row r="995" ht="12.75" hidden="1" customHeight="1"/>
    <row r="996" ht="12.75" hidden="1" customHeight="1"/>
    <row r="997" ht="12.75" hidden="1" customHeight="1"/>
    <row r="998" ht="12.75" hidden="1" customHeight="1"/>
    <row r="999" ht="12.75" hidden="1" customHeight="1"/>
    <row r="1000" ht="12.75" hidden="1" customHeight="1"/>
    <row r="1001" ht="12.75" hidden="1" customHeight="1"/>
    <row r="1002" ht="12.75" hidden="1" customHeight="1"/>
    <row r="1003" ht="12.75" hidden="1" customHeight="1"/>
    <row r="1004" ht="12.75" hidden="1" customHeight="1"/>
    <row r="1005" ht="12.75" hidden="1" customHeight="1"/>
    <row r="1006" ht="12.75" hidden="1" customHeight="1"/>
    <row r="1007" ht="12.75" hidden="1" customHeight="1"/>
    <row r="1008" ht="12.75" hidden="1" customHeight="1"/>
    <row r="1009" ht="12.75" hidden="1" customHeight="1"/>
    <row r="1010" ht="12.75" hidden="1" customHeight="1"/>
    <row r="1011" ht="12.75" hidden="1" customHeight="1"/>
    <row r="1012" ht="12.75" hidden="1" customHeight="1"/>
    <row r="1013" ht="12.75" hidden="1" customHeight="1"/>
    <row r="1014" ht="12.75" hidden="1" customHeight="1"/>
    <row r="1015" ht="12.75" hidden="1" customHeight="1"/>
    <row r="1016" ht="12.75" hidden="1" customHeight="1"/>
    <row r="1017" ht="12.75" hidden="1" customHeight="1"/>
    <row r="1018" ht="12.75" hidden="1" customHeight="1"/>
    <row r="1019" ht="12.75" hidden="1" customHeight="1"/>
    <row r="1020" ht="12.75" hidden="1" customHeight="1"/>
    <row r="1021" ht="12.75" hidden="1" customHeight="1"/>
    <row r="1022" ht="12.75" hidden="1" customHeight="1"/>
    <row r="1023" ht="12.75" hidden="1" customHeight="1"/>
    <row r="1024" ht="12.75" hidden="1" customHeight="1"/>
    <row r="1025" ht="12.75" hidden="1" customHeight="1"/>
    <row r="1026" ht="12.75" hidden="1" customHeight="1"/>
    <row r="1027" ht="12.75" hidden="1" customHeight="1"/>
    <row r="1028" ht="12.75" hidden="1" customHeight="1"/>
    <row r="1029" ht="12.75" hidden="1" customHeight="1"/>
    <row r="1030" ht="12.75" hidden="1" customHeight="1"/>
    <row r="1031" ht="12.75" hidden="1" customHeight="1"/>
    <row r="1032" ht="12.75" hidden="1" customHeight="1"/>
    <row r="1033" ht="12.75" hidden="1" customHeight="1"/>
    <row r="1034" ht="12.75" hidden="1" customHeight="1"/>
    <row r="1035" ht="12.75" hidden="1" customHeight="1"/>
    <row r="1036" ht="12.75" hidden="1" customHeight="1"/>
    <row r="1037" ht="12.75" hidden="1" customHeight="1"/>
    <row r="1038" ht="12.75" hidden="1" customHeight="1"/>
    <row r="1039" ht="12.75" hidden="1" customHeight="1"/>
    <row r="1040"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12.75" hidden="1" customHeight="1"/>
    <row r="1092" ht="12.75" hidden="1" customHeight="1"/>
    <row r="1093" ht="12.75" hidden="1" customHeight="1"/>
    <row r="1094" ht="12.75" hidden="1" customHeight="1"/>
    <row r="1095" ht="12.75" hidden="1" customHeight="1"/>
    <row r="1096" ht="12.75" hidden="1" customHeight="1"/>
    <row r="1097" ht="12.75" hidden="1" customHeight="1"/>
    <row r="1098" ht="12.75" hidden="1" customHeight="1"/>
    <row r="1099" ht="12.75" hidden="1" customHeight="1"/>
    <row r="1100" ht="12.75" hidden="1" customHeight="1"/>
    <row r="1101" ht="12.75" hidden="1" customHeight="1"/>
    <row r="1102" ht="12.75" hidden="1" customHeight="1"/>
    <row r="1103" ht="12.75" hidden="1" customHeight="1"/>
    <row r="1104" ht="12.75" hidden="1" customHeight="1"/>
    <row r="1105" ht="12.75" hidden="1" customHeight="1"/>
    <row r="1106" ht="12.75" hidden="1" customHeight="1"/>
    <row r="1107" ht="12.75" hidden="1" customHeight="1"/>
    <row r="1108" ht="12.75" hidden="1" customHeight="1"/>
    <row r="1109" ht="12.75" hidden="1" customHeight="1"/>
    <row r="1110" ht="12.75" hidden="1" customHeight="1"/>
    <row r="1111" ht="12.75" hidden="1" customHeight="1"/>
    <row r="1112" ht="12.75" hidden="1" customHeight="1"/>
    <row r="1113" ht="12.75" hidden="1" customHeight="1"/>
    <row r="1114" ht="12.75" hidden="1" customHeight="1"/>
    <row r="1115" ht="12.75" hidden="1" customHeight="1"/>
    <row r="1116" ht="12.75" hidden="1" customHeight="1"/>
    <row r="1117" ht="12.75" hidden="1" customHeight="1"/>
    <row r="1118" ht="12.75" hidden="1" customHeight="1"/>
    <row r="1119" ht="12.75" hidden="1" customHeight="1"/>
    <row r="1120" ht="12.75" hidden="1" customHeight="1"/>
    <row r="1121" ht="12.75" hidden="1" customHeight="1"/>
    <row r="1122" ht="12.75" hidden="1" customHeight="1"/>
    <row r="1123" ht="12.75" hidden="1" customHeight="1"/>
    <row r="1124" ht="12.75" hidden="1" customHeight="1"/>
    <row r="1125" ht="12.75" hidden="1" customHeight="1"/>
    <row r="1126" ht="12.75" hidden="1" customHeight="1"/>
    <row r="1127" ht="12.75" hidden="1" customHeight="1"/>
    <row r="1128" ht="12.75" hidden="1" customHeight="1"/>
    <row r="1129" ht="12.75" hidden="1" customHeight="1"/>
    <row r="1130" ht="12.75" hidden="1" customHeight="1"/>
    <row r="1131" ht="12.75" hidden="1" customHeight="1"/>
    <row r="1132" ht="12.75" hidden="1" customHeight="1"/>
    <row r="1133" ht="12.75" hidden="1" customHeight="1"/>
    <row r="1134" ht="12.75" hidden="1" customHeight="1"/>
    <row r="1135" ht="12.75" hidden="1" customHeight="1"/>
    <row r="1136" ht="12.75" hidden="1" customHeight="1"/>
    <row r="1137" ht="12.75" hidden="1" customHeight="1"/>
    <row r="1138" ht="12.75" hidden="1" customHeight="1"/>
    <row r="1139" ht="12.75" hidden="1" customHeight="1"/>
    <row r="1140" ht="12.75" hidden="1" customHeight="1"/>
    <row r="1141" ht="12.75" hidden="1" customHeight="1"/>
    <row r="1142" ht="12.75" hidden="1" customHeight="1"/>
    <row r="1143" ht="12.75" hidden="1" customHeight="1"/>
    <row r="1144" ht="12.75" hidden="1" customHeight="1"/>
    <row r="1145" ht="12.75" hidden="1" customHeight="1"/>
    <row r="1146" ht="12.75" hidden="1" customHeight="1"/>
    <row r="1147" ht="12.75" hidden="1" customHeight="1"/>
    <row r="1148" ht="12.75" hidden="1" customHeight="1"/>
    <row r="1149" ht="12.75" hidden="1" customHeight="1"/>
    <row r="1150" ht="12.75" hidden="1" customHeight="1"/>
    <row r="1151" ht="12.75" hidden="1" customHeight="1"/>
    <row r="1152" ht="12.75" hidden="1" customHeight="1"/>
    <row r="1153" ht="12.75" hidden="1" customHeight="1"/>
    <row r="1154" ht="12.75" hidden="1" customHeight="1"/>
    <row r="1155" ht="12.75" hidden="1" customHeight="1"/>
    <row r="1156" ht="12.75" hidden="1" customHeight="1"/>
    <row r="1157" ht="12.75" hidden="1" customHeight="1"/>
    <row r="1158" ht="12.75" hidden="1" customHeight="1"/>
    <row r="1159" ht="12.75" hidden="1" customHeight="1"/>
    <row r="1160" ht="12.75" hidden="1" customHeight="1"/>
    <row r="1161" ht="12.75" hidden="1" customHeight="1"/>
    <row r="1162" ht="12.75" hidden="1" customHeight="1"/>
    <row r="1163" ht="12.75" hidden="1" customHeight="1"/>
    <row r="1164" ht="12.75" hidden="1" customHeight="1"/>
    <row r="1165" ht="12.75" hidden="1" customHeight="1"/>
    <row r="1166" ht="12.75" hidden="1" customHeight="1"/>
    <row r="1167" ht="12.75" hidden="1" customHeight="1"/>
    <row r="1168" ht="12.75" hidden="1" customHeight="1"/>
    <row r="1169" ht="12.75" hidden="1" customHeight="1"/>
    <row r="1170" ht="12.75" hidden="1" customHeight="1"/>
    <row r="1171" ht="12.75" hidden="1" customHeight="1"/>
    <row r="1172" ht="12.75" hidden="1" customHeight="1"/>
    <row r="1173" ht="12.75" hidden="1" customHeight="1"/>
    <row r="1174" ht="12.75" hidden="1" customHeight="1"/>
    <row r="1175" ht="12.75" hidden="1" customHeight="1"/>
    <row r="1176" ht="12.75" hidden="1" customHeight="1"/>
    <row r="1177" ht="12.75" hidden="1" customHeight="1"/>
    <row r="1178" ht="12.75" hidden="1" customHeight="1"/>
    <row r="1179" ht="12.75" hidden="1" customHeight="1"/>
    <row r="1180" ht="12.75" hidden="1" customHeight="1"/>
    <row r="1181" ht="12.75" hidden="1" customHeight="1"/>
    <row r="1182" ht="12.75" hidden="1" customHeight="1"/>
    <row r="1183" ht="12.75" hidden="1" customHeight="1"/>
    <row r="1184" ht="12.75" hidden="1" customHeight="1"/>
    <row r="1185" ht="12.75" hidden="1" customHeight="1"/>
    <row r="1186" ht="12.75" hidden="1" customHeight="1"/>
    <row r="1187" ht="12.75" hidden="1" customHeight="1"/>
    <row r="1188" ht="12.75" hidden="1" customHeight="1"/>
    <row r="1189" ht="12.75" hidden="1" customHeight="1"/>
    <row r="1190" ht="12.75" hidden="1" customHeight="1"/>
    <row r="1191" ht="12.75" hidden="1" customHeight="1"/>
    <row r="1192" ht="12.75" hidden="1" customHeight="1"/>
    <row r="1193" ht="12.75" hidden="1" customHeight="1"/>
    <row r="1194" ht="12.75" hidden="1" customHeight="1"/>
    <row r="1195" ht="12.75" hidden="1" customHeight="1"/>
    <row r="1196" ht="12.75" hidden="1" customHeight="1"/>
    <row r="1197" ht="12.75" hidden="1" customHeight="1"/>
    <row r="1198" ht="12.75" hidden="1" customHeight="1"/>
    <row r="1199" ht="12.75" hidden="1" customHeight="1"/>
    <row r="1200" ht="12.75" hidden="1" customHeight="1"/>
    <row r="1201" ht="12.75" hidden="1" customHeight="1"/>
    <row r="1202" ht="12.75" hidden="1" customHeight="1"/>
    <row r="1203" ht="12.75" hidden="1" customHeight="1"/>
    <row r="1204" ht="12.75" hidden="1" customHeight="1"/>
    <row r="1205" ht="12.75" hidden="1" customHeight="1"/>
    <row r="1206" ht="12.75" hidden="1" customHeight="1"/>
    <row r="1207" ht="12.75" hidden="1" customHeight="1"/>
    <row r="1208" ht="12.75" hidden="1" customHeight="1"/>
    <row r="1209" ht="12.75" hidden="1" customHeight="1"/>
    <row r="1210" ht="12.75" hidden="1" customHeight="1"/>
    <row r="1211" ht="12.75" hidden="1" customHeight="1"/>
    <row r="1212" ht="12.75" hidden="1" customHeight="1"/>
    <row r="1213" ht="12.75" hidden="1" customHeight="1"/>
    <row r="1214" ht="12.75" hidden="1" customHeight="1"/>
    <row r="1215" ht="12.75" hidden="1" customHeight="1"/>
    <row r="1216" ht="12.75" hidden="1" customHeight="1"/>
    <row r="1217" ht="12.75" hidden="1" customHeight="1"/>
    <row r="1218" ht="12.75" hidden="1" customHeight="1"/>
    <row r="1219" ht="12.75" hidden="1" customHeight="1"/>
    <row r="1220" ht="12.75" hidden="1" customHeight="1"/>
    <row r="1221" ht="12.75" hidden="1" customHeight="1"/>
    <row r="1222" ht="12.75" hidden="1" customHeight="1"/>
    <row r="1223" ht="12.75" hidden="1" customHeight="1"/>
    <row r="1224" ht="12.75" hidden="1" customHeight="1"/>
    <row r="1225" ht="12.75" hidden="1" customHeight="1"/>
    <row r="1226" ht="12.75" hidden="1" customHeight="1"/>
    <row r="1227" ht="12.75" hidden="1" customHeight="1"/>
    <row r="1228" ht="12.75" hidden="1" customHeight="1"/>
    <row r="1229" ht="12.75" hidden="1" customHeight="1"/>
    <row r="1230" ht="12.75" hidden="1" customHeight="1"/>
    <row r="1231" ht="12.75" hidden="1" customHeight="1"/>
    <row r="1232" ht="12.75" hidden="1" customHeight="1"/>
    <row r="1233" ht="12.75" hidden="1" customHeight="1"/>
    <row r="1234" ht="12.75" hidden="1" customHeight="1"/>
    <row r="1235" ht="12.75" hidden="1" customHeight="1"/>
    <row r="1236" ht="12.75" hidden="1" customHeight="1"/>
    <row r="1237" ht="12.75" hidden="1" customHeight="1"/>
    <row r="1238" ht="12.75" hidden="1" customHeight="1"/>
    <row r="1239" ht="12.75" hidden="1" customHeight="1"/>
    <row r="1240" ht="12.75" hidden="1" customHeight="1"/>
    <row r="1241" ht="12.75" hidden="1" customHeight="1"/>
    <row r="1242" ht="12.75" hidden="1" customHeight="1"/>
    <row r="1243" ht="12.75" hidden="1" customHeight="1"/>
    <row r="1244" ht="12.75" hidden="1" customHeight="1"/>
    <row r="1245" ht="12.75" hidden="1" customHeight="1"/>
    <row r="1246" ht="12.75" hidden="1" customHeight="1"/>
    <row r="1247" ht="12.75" hidden="1" customHeight="1"/>
    <row r="1248" ht="12.75" hidden="1" customHeight="1"/>
    <row r="1249" ht="12.75" hidden="1" customHeight="1"/>
    <row r="1250" ht="12.75" hidden="1" customHeight="1"/>
    <row r="1251" ht="12.75" hidden="1" customHeight="1"/>
    <row r="1252" ht="12.75" hidden="1" customHeight="1"/>
    <row r="1253" ht="12.75" hidden="1" customHeight="1"/>
    <row r="1254" ht="12.75" hidden="1" customHeight="1"/>
    <row r="1255" ht="12.75" hidden="1" customHeight="1"/>
    <row r="1256" ht="12.75" hidden="1" customHeight="1"/>
    <row r="1257" ht="12.75" hidden="1" customHeight="1"/>
    <row r="1258" ht="12.75" hidden="1" customHeight="1"/>
    <row r="1259" ht="12.75" hidden="1" customHeight="1"/>
    <row r="1260" ht="12.75" hidden="1" customHeight="1"/>
    <row r="1261" ht="12.75" hidden="1" customHeight="1"/>
    <row r="1262" ht="12.75" hidden="1" customHeight="1"/>
    <row r="1263" ht="12.75" hidden="1" customHeight="1"/>
    <row r="1264" ht="12.75" hidden="1" customHeight="1"/>
    <row r="1265" ht="12.75" hidden="1" customHeight="1"/>
    <row r="1266" ht="12.75" hidden="1" customHeight="1"/>
    <row r="1267" ht="12.75" hidden="1" customHeight="1"/>
    <row r="1268" ht="12.75" hidden="1" customHeight="1"/>
    <row r="1269" ht="12.75" hidden="1" customHeight="1"/>
    <row r="1270" ht="12.75" hidden="1" customHeight="1"/>
    <row r="1271" ht="12.75" hidden="1" customHeight="1"/>
    <row r="1272" ht="12.75" hidden="1" customHeight="1"/>
    <row r="1273" ht="12.75" hidden="1" customHeight="1"/>
    <row r="1274" ht="12.75" hidden="1" customHeight="1"/>
    <row r="1275" ht="12.75" hidden="1" customHeight="1"/>
    <row r="1276" ht="12.75" hidden="1" customHeight="1"/>
    <row r="1277" ht="12.75" hidden="1" customHeight="1"/>
    <row r="1278" ht="12.75" hidden="1" customHeight="1"/>
    <row r="1279" ht="12.75" hidden="1" customHeight="1"/>
    <row r="1280" ht="12.75" hidden="1" customHeight="1"/>
    <row r="1281" ht="12.75" hidden="1" customHeight="1"/>
    <row r="1282" ht="12.75" hidden="1" customHeight="1"/>
    <row r="1283" ht="12.75" hidden="1" customHeight="1"/>
    <row r="1284" ht="12.75" hidden="1" customHeight="1"/>
    <row r="1285" ht="12.75" hidden="1" customHeight="1"/>
    <row r="1286" ht="12.75" hidden="1" customHeight="1"/>
    <row r="1287" ht="12.75" hidden="1" customHeight="1"/>
    <row r="1288" ht="12.75" hidden="1" customHeight="1"/>
    <row r="1289" ht="12.75" hidden="1" customHeight="1"/>
    <row r="1290" ht="12.75" hidden="1" customHeight="1"/>
    <row r="1291" ht="12.75" hidden="1" customHeight="1"/>
    <row r="1292" ht="12.75" hidden="1" customHeight="1"/>
    <row r="1293" ht="12.75" hidden="1" customHeight="1"/>
    <row r="1294" ht="12.75" hidden="1" customHeight="1"/>
    <row r="1295" ht="12.75" hidden="1" customHeight="1"/>
    <row r="1296" ht="12.75" hidden="1" customHeight="1"/>
    <row r="1297" ht="12.75" hidden="1" customHeight="1"/>
    <row r="1298" ht="12.75" hidden="1" customHeight="1"/>
    <row r="1299" ht="12.75" hidden="1" customHeight="1"/>
    <row r="1300" ht="12.75" hidden="1" customHeight="1"/>
    <row r="1301" ht="12.75" hidden="1" customHeight="1"/>
    <row r="1302" ht="12.75" hidden="1" customHeight="1"/>
    <row r="1303" ht="12.75" hidden="1" customHeight="1"/>
    <row r="1304" ht="12.75" hidden="1" customHeight="1"/>
    <row r="1305" ht="12.75" hidden="1" customHeight="1"/>
    <row r="1306" ht="12.75" hidden="1" customHeight="1"/>
    <row r="1307" ht="12.75" hidden="1" customHeight="1"/>
    <row r="1308" ht="12.75" hidden="1" customHeight="1"/>
    <row r="1309" ht="12.75" hidden="1" customHeight="1"/>
    <row r="1310" ht="12.75" hidden="1" customHeight="1"/>
    <row r="1311" ht="12.75" hidden="1" customHeight="1"/>
    <row r="1312" ht="12.75" hidden="1" customHeight="1"/>
    <row r="1313" ht="12.75" hidden="1" customHeight="1"/>
    <row r="1314" ht="12.75" hidden="1" customHeight="1"/>
    <row r="1315" ht="12.75" hidden="1" customHeight="1"/>
    <row r="1316" ht="12.75" hidden="1" customHeight="1"/>
    <row r="1317" ht="12.75" hidden="1" customHeight="1"/>
    <row r="1318" ht="12.75" hidden="1" customHeight="1"/>
    <row r="1319" ht="12.75" hidden="1" customHeight="1"/>
    <row r="1320" ht="12.75" hidden="1" customHeight="1"/>
    <row r="1321" ht="12.75" hidden="1" customHeight="1"/>
    <row r="1322" ht="12.75" hidden="1" customHeight="1"/>
    <row r="1323" ht="12.75" hidden="1" customHeight="1"/>
    <row r="1324" ht="12.75" hidden="1" customHeight="1"/>
    <row r="1325" ht="12.75" hidden="1" customHeight="1"/>
    <row r="1326" ht="12.75" hidden="1" customHeight="1"/>
    <row r="1327" ht="12.75" hidden="1" customHeight="1"/>
    <row r="1328" ht="12.75" hidden="1" customHeight="1"/>
    <row r="1329" ht="12.75" hidden="1" customHeight="1"/>
    <row r="1330" ht="12.75" hidden="1" customHeight="1"/>
    <row r="1331" ht="12.75" hidden="1" customHeight="1"/>
    <row r="1332" ht="12.75" hidden="1" customHeight="1"/>
    <row r="1333" ht="12.75" hidden="1" customHeight="1"/>
    <row r="1334" ht="12.75" hidden="1" customHeight="1"/>
    <row r="1335" ht="12.75" hidden="1" customHeight="1"/>
    <row r="1336" ht="12.75" hidden="1" customHeight="1"/>
    <row r="1337" ht="12.75" hidden="1" customHeight="1"/>
    <row r="1338" ht="12.75" hidden="1" customHeight="1"/>
    <row r="1339" ht="12.75" hidden="1" customHeight="1"/>
    <row r="1340" ht="12.75" hidden="1" customHeight="1"/>
    <row r="1341" ht="12.75" hidden="1" customHeight="1"/>
    <row r="1342" ht="12.75" hidden="1" customHeight="1"/>
    <row r="1343" ht="12.75" hidden="1" customHeight="1"/>
    <row r="1344" ht="12.75" hidden="1" customHeight="1"/>
    <row r="1345" ht="12.75" hidden="1" customHeight="1"/>
    <row r="1346" ht="12.75" hidden="1" customHeight="1"/>
    <row r="1347" ht="12.75" hidden="1" customHeight="1"/>
    <row r="1348" ht="12.75" hidden="1" customHeight="1"/>
    <row r="1349" ht="12.75" hidden="1" customHeight="1"/>
    <row r="1350" ht="12.75" hidden="1" customHeight="1"/>
    <row r="1351" ht="12.75" hidden="1" customHeight="1"/>
    <row r="1352" ht="12.75" hidden="1" customHeight="1"/>
    <row r="1353" ht="12.75" hidden="1" customHeight="1"/>
    <row r="1354" ht="12.75" hidden="1" customHeight="1"/>
    <row r="1355" ht="12.75" hidden="1" customHeight="1"/>
    <row r="1356" ht="12.75" hidden="1" customHeight="1"/>
    <row r="1357" ht="12.75" hidden="1" customHeight="1"/>
    <row r="1358" ht="12.75" hidden="1" customHeight="1"/>
    <row r="1359" ht="12.75" hidden="1" customHeight="1"/>
    <row r="1360" ht="12.75" hidden="1" customHeight="1"/>
    <row r="1361" ht="12.75" hidden="1" customHeight="1"/>
    <row r="1362" ht="12.75" hidden="1" customHeight="1"/>
    <row r="1363" ht="12.75" hidden="1" customHeight="1"/>
    <row r="1364" ht="12.75" hidden="1" customHeight="1"/>
    <row r="1365" ht="12.75" hidden="1" customHeight="1"/>
    <row r="1366" ht="12.75" hidden="1" customHeight="1"/>
    <row r="1367" ht="12.75" hidden="1" customHeight="1"/>
    <row r="1368" ht="12.75" hidden="1" customHeight="1"/>
    <row r="1369" ht="12.75" hidden="1" customHeight="1"/>
    <row r="1370" ht="12.75" hidden="1" customHeight="1"/>
    <row r="1371" ht="12.75" hidden="1" customHeight="1"/>
    <row r="1372" ht="12.75" hidden="1" customHeight="1"/>
    <row r="1373" ht="12.75" hidden="1" customHeight="1"/>
    <row r="1374" ht="12.75" hidden="1" customHeight="1"/>
    <row r="1375" ht="12.75" hidden="1" customHeight="1"/>
    <row r="1376" ht="12.75" hidden="1" customHeight="1"/>
    <row r="1377" ht="12.75" hidden="1" customHeight="1"/>
    <row r="1378" ht="12.75" hidden="1" customHeight="1"/>
    <row r="1379" ht="12.75" hidden="1" customHeight="1"/>
    <row r="1380" ht="12.75" hidden="1" customHeight="1"/>
    <row r="1381" ht="12.75" hidden="1" customHeight="1"/>
    <row r="1382" ht="12.75" hidden="1" customHeight="1"/>
    <row r="1383" ht="12.75" hidden="1" customHeight="1"/>
    <row r="1384" ht="12.75" hidden="1" customHeight="1"/>
    <row r="1385" ht="12.75" hidden="1" customHeight="1"/>
    <row r="1386" ht="12.75" hidden="1" customHeight="1"/>
    <row r="1387" ht="12.75" hidden="1" customHeight="1"/>
    <row r="1388" ht="12.75" hidden="1" customHeight="1"/>
    <row r="1389" ht="12.75" hidden="1" customHeight="1"/>
    <row r="1390" ht="12.75" hidden="1" customHeight="1"/>
    <row r="1391" ht="12.75" hidden="1" customHeight="1"/>
    <row r="1392" ht="12.75" hidden="1" customHeight="1"/>
    <row r="1393" ht="12.75" hidden="1" customHeight="1"/>
    <row r="1394" ht="12.75" hidden="1" customHeight="1"/>
    <row r="1395" ht="12.75" hidden="1" customHeight="1"/>
    <row r="1396" ht="12.75" hidden="1" customHeight="1"/>
    <row r="1397" ht="12.75" hidden="1" customHeight="1"/>
    <row r="1398" ht="12.75" hidden="1" customHeight="1"/>
    <row r="1399" ht="12.75" hidden="1" customHeight="1"/>
    <row r="1400" ht="12.75" hidden="1" customHeight="1"/>
    <row r="1401" ht="12.75" hidden="1" customHeight="1"/>
    <row r="1402" ht="12.75" hidden="1" customHeight="1"/>
    <row r="1403" ht="12.75" hidden="1" customHeight="1"/>
    <row r="1404" ht="12.75" hidden="1" customHeight="1"/>
    <row r="1405" ht="12.75" hidden="1" customHeight="1"/>
    <row r="1406" ht="12.75" hidden="1" customHeight="1"/>
    <row r="1407" ht="12.75" hidden="1" customHeight="1"/>
    <row r="1408" ht="12.75" hidden="1" customHeight="1"/>
    <row r="1409" ht="12.75" hidden="1" customHeight="1"/>
    <row r="1410" ht="12.75" hidden="1" customHeight="1"/>
    <row r="1411" ht="12.75" hidden="1" customHeight="1"/>
    <row r="1412" ht="12.75" hidden="1" customHeight="1"/>
    <row r="1413" ht="12.75" hidden="1" customHeight="1"/>
    <row r="1414" ht="12.75" hidden="1" customHeight="1"/>
    <row r="1415" ht="12.75" hidden="1" customHeight="1"/>
    <row r="1416" ht="12.75" hidden="1" customHeight="1"/>
    <row r="1417" ht="12.75" hidden="1" customHeight="1"/>
    <row r="1418" ht="12.75" hidden="1" customHeight="1"/>
    <row r="1419" ht="12.75" hidden="1" customHeight="1"/>
    <row r="1420" ht="12.75" hidden="1" customHeight="1"/>
    <row r="1421" ht="12.75" hidden="1" customHeight="1"/>
    <row r="1422" ht="12.75" hidden="1" customHeight="1"/>
    <row r="1423" ht="12.75" hidden="1" customHeight="1"/>
    <row r="1424" ht="12.75" hidden="1" customHeight="1"/>
    <row r="1425" ht="12.75" hidden="1" customHeight="1"/>
    <row r="1426" ht="12.75" hidden="1" customHeight="1"/>
    <row r="1427" ht="12.75" hidden="1" customHeight="1"/>
    <row r="1428" ht="12.75" hidden="1" customHeight="1"/>
    <row r="1429" ht="12.75" hidden="1" customHeight="1"/>
    <row r="1430" ht="12.75" hidden="1" customHeight="1"/>
    <row r="1431" ht="12.75" hidden="1" customHeight="1"/>
    <row r="1432" ht="12.75" hidden="1" customHeight="1"/>
    <row r="1433" ht="12.75" hidden="1" customHeight="1"/>
    <row r="1434" ht="12.75" hidden="1" customHeight="1"/>
    <row r="1435" ht="12.75" hidden="1" customHeight="1"/>
    <row r="1436" ht="12.75" hidden="1" customHeight="1"/>
    <row r="1437" ht="12.75" hidden="1" customHeight="1"/>
    <row r="1438" ht="12.75" hidden="1" customHeight="1"/>
    <row r="1439" ht="12.75" hidden="1" customHeight="1"/>
    <row r="1440" ht="12.75" hidden="1" customHeight="1"/>
    <row r="1441" ht="12.75" hidden="1" customHeight="1"/>
    <row r="1442" ht="12.75" hidden="1" customHeight="1"/>
    <row r="1443" ht="12.75" hidden="1" customHeight="1"/>
    <row r="1444" ht="12.75" hidden="1" customHeight="1"/>
    <row r="1445" ht="12.75" hidden="1" customHeight="1"/>
    <row r="1446" ht="12.75" hidden="1" customHeight="1"/>
    <row r="1447" ht="12.75" hidden="1" customHeight="1"/>
    <row r="1448" ht="12.75" hidden="1" customHeight="1"/>
    <row r="1449" ht="12.75" hidden="1" customHeight="1"/>
    <row r="1450" ht="12.75" hidden="1" customHeight="1"/>
    <row r="1451" ht="12.75" hidden="1" customHeight="1"/>
    <row r="1452" ht="12.75" hidden="1" customHeight="1"/>
    <row r="1453" ht="12.75" hidden="1" customHeight="1"/>
    <row r="1454" ht="12.75" hidden="1" customHeight="1"/>
    <row r="1455" ht="12.75" hidden="1" customHeight="1"/>
    <row r="1456" ht="12.75" hidden="1" customHeight="1"/>
    <row r="1457" ht="12.75" hidden="1" customHeight="1"/>
    <row r="1458" ht="12.75" hidden="1" customHeight="1"/>
    <row r="1459" ht="12.75" hidden="1" customHeight="1"/>
    <row r="1460" ht="12.75" hidden="1" customHeight="1"/>
    <row r="1461" ht="12.75" hidden="1" customHeight="1"/>
    <row r="1462" ht="12.75" hidden="1" customHeight="1"/>
    <row r="1463" ht="12.75" hidden="1" customHeight="1"/>
    <row r="1464" ht="12.75" hidden="1" customHeight="1"/>
    <row r="1465" ht="12.75" hidden="1" customHeight="1"/>
    <row r="1466" ht="12.75" hidden="1" customHeight="1"/>
    <row r="1467" ht="12.75" hidden="1" customHeight="1"/>
    <row r="1468" ht="12.75" hidden="1" customHeight="1"/>
    <row r="1469" ht="12.75" hidden="1" customHeight="1"/>
    <row r="1470" ht="12.75" hidden="1" customHeight="1"/>
    <row r="1471" ht="12.75" hidden="1" customHeight="1"/>
    <row r="1472" ht="12.75" hidden="1" customHeight="1"/>
    <row r="1473" ht="12.75" hidden="1" customHeight="1"/>
    <row r="1474" ht="12.75" hidden="1" customHeight="1"/>
    <row r="1475" ht="12.75" hidden="1" customHeight="1"/>
    <row r="1476" ht="12.75" hidden="1" customHeight="1"/>
    <row r="1477" ht="12.75" hidden="1" customHeight="1"/>
    <row r="1478" ht="12.75" hidden="1" customHeight="1"/>
    <row r="1479" ht="12.75" hidden="1" customHeight="1"/>
    <row r="1480" ht="12.75" hidden="1" customHeight="1"/>
    <row r="1481" ht="12.75" hidden="1" customHeight="1"/>
    <row r="1482" ht="12.75" hidden="1" customHeight="1"/>
    <row r="1483" ht="12.75" hidden="1" customHeight="1"/>
    <row r="1484" ht="12.75" hidden="1" customHeight="1"/>
    <row r="1485" ht="12.75" hidden="1" customHeight="1"/>
    <row r="1486" ht="12.75" hidden="1" customHeight="1"/>
    <row r="1487" ht="12.75" hidden="1" customHeight="1"/>
    <row r="1488" ht="12.75" hidden="1" customHeight="1"/>
    <row r="1489" ht="12.75" hidden="1" customHeight="1"/>
    <row r="1490" ht="12.75" hidden="1" customHeight="1"/>
    <row r="1491" ht="12.75" hidden="1" customHeight="1"/>
    <row r="1492" ht="12.75" hidden="1" customHeight="1"/>
    <row r="1493" ht="12.75" hidden="1" customHeight="1"/>
    <row r="1494" ht="12.75" hidden="1" customHeight="1"/>
    <row r="1495" ht="12.75" hidden="1" customHeight="1"/>
    <row r="1496" ht="12.75" hidden="1" customHeight="1"/>
    <row r="1497" ht="12.75" hidden="1" customHeight="1"/>
    <row r="1498" ht="12.75" hidden="1" customHeight="1"/>
    <row r="1499" ht="12.75" hidden="1" customHeight="1"/>
    <row r="1500" ht="12.75" hidden="1" customHeight="1"/>
    <row r="1501" ht="12.75" hidden="1" customHeight="1"/>
    <row r="1502" ht="12.75" hidden="1" customHeight="1"/>
    <row r="1503" ht="12.75" hidden="1" customHeight="1"/>
    <row r="1504" ht="12.75" hidden="1" customHeight="1"/>
    <row r="1505" ht="12.75" hidden="1" customHeight="1"/>
    <row r="1506" ht="12.75" hidden="1" customHeight="1"/>
    <row r="1507" ht="12.75" hidden="1" customHeight="1"/>
    <row r="1508" ht="12.75" hidden="1" customHeight="1"/>
    <row r="1509" ht="12.75" hidden="1" customHeight="1"/>
    <row r="1510" ht="12.75" hidden="1" customHeight="1"/>
    <row r="1511" ht="12.75" hidden="1" customHeight="1"/>
    <row r="1512" ht="12.75" hidden="1" customHeight="1"/>
    <row r="1513" ht="12.75" hidden="1" customHeight="1"/>
    <row r="1514" ht="12.75" hidden="1" customHeight="1"/>
    <row r="1515" ht="12.75" hidden="1" customHeight="1"/>
    <row r="1516" ht="12.75" hidden="1" customHeight="1"/>
    <row r="1517" ht="12.75" hidden="1" customHeight="1"/>
    <row r="1518" ht="12.75" hidden="1" customHeight="1"/>
    <row r="1519" ht="12.75" hidden="1" customHeight="1"/>
    <row r="1520" ht="12.75" hidden="1" customHeight="1"/>
    <row r="1521" ht="12.75" hidden="1" customHeight="1"/>
    <row r="1522" ht="12.75" hidden="1" customHeight="1"/>
    <row r="1523" ht="12.75" hidden="1" customHeight="1"/>
    <row r="1524" ht="12.75" hidden="1" customHeight="1"/>
    <row r="1525" ht="12.75" hidden="1" customHeight="1"/>
    <row r="1526" ht="12.75" hidden="1" customHeight="1"/>
    <row r="1527" ht="12.75" hidden="1" customHeight="1"/>
    <row r="1528" ht="12.75" hidden="1" customHeight="1"/>
    <row r="1529" ht="12.75" hidden="1" customHeight="1"/>
    <row r="1530" ht="12.75" hidden="1" customHeight="1"/>
    <row r="1531" ht="12.75" hidden="1" customHeight="1"/>
    <row r="1532" ht="12.75" hidden="1" customHeight="1"/>
    <row r="1533" ht="12.75" hidden="1" customHeight="1"/>
    <row r="1534" ht="12.75" hidden="1" customHeight="1"/>
    <row r="1535" ht="12.75" hidden="1" customHeight="1"/>
    <row r="1536" ht="12.75" hidden="1" customHeight="1"/>
    <row r="1537" ht="12.75" hidden="1" customHeight="1"/>
    <row r="1538" ht="12.75" hidden="1" customHeight="1"/>
    <row r="1539" ht="12.75" hidden="1" customHeight="1"/>
    <row r="1540" ht="12.75" hidden="1" customHeight="1"/>
    <row r="1541" ht="12.75" hidden="1" customHeight="1"/>
    <row r="1542" ht="12.75" hidden="1" customHeight="1"/>
    <row r="1543" ht="12.75" hidden="1" customHeight="1"/>
    <row r="1544" ht="12.75" hidden="1" customHeight="1"/>
    <row r="1545" ht="12.75" hidden="1" customHeight="1"/>
    <row r="1546" ht="12.75" hidden="1" customHeight="1"/>
    <row r="1547" ht="12.75" hidden="1" customHeight="1"/>
    <row r="1548" ht="12.75" hidden="1" customHeight="1"/>
    <row r="1549" ht="12.75" hidden="1" customHeight="1"/>
    <row r="1550" ht="12.75" hidden="1" customHeight="1"/>
    <row r="1551" ht="12.75" hidden="1" customHeight="1"/>
    <row r="1552" ht="12.75" hidden="1" customHeight="1"/>
    <row r="1553" ht="12.75" hidden="1" customHeight="1"/>
    <row r="1554" ht="12.75" hidden="1" customHeight="1"/>
    <row r="1555" ht="12.75" hidden="1" customHeight="1"/>
    <row r="1556" ht="12.75" hidden="1" customHeight="1"/>
    <row r="1557" ht="12.75" hidden="1" customHeight="1"/>
    <row r="1558" ht="12.75" hidden="1" customHeight="1"/>
    <row r="1559" ht="12.75" hidden="1" customHeight="1"/>
    <row r="1560" ht="12.75" hidden="1" customHeight="1"/>
    <row r="1561" ht="12.75" hidden="1" customHeight="1"/>
    <row r="1562" ht="12.75" hidden="1" customHeight="1"/>
    <row r="1563" ht="12.75" hidden="1" customHeight="1"/>
    <row r="1564" ht="12.75" hidden="1" customHeight="1"/>
    <row r="1565" ht="12.75" hidden="1" customHeight="1"/>
    <row r="1566" ht="12.75" hidden="1" customHeight="1"/>
    <row r="1567" ht="12.75" hidden="1" customHeight="1"/>
    <row r="1568" ht="12.75" hidden="1" customHeight="1"/>
    <row r="1569" ht="12.75" hidden="1" customHeight="1"/>
    <row r="1570" ht="12.75" hidden="1" customHeight="1"/>
    <row r="1571" ht="12.75" hidden="1" customHeight="1"/>
    <row r="1572" ht="12.75" hidden="1" customHeight="1"/>
    <row r="1573" ht="12.75" hidden="1" customHeight="1"/>
    <row r="1574" ht="12.75" hidden="1" customHeight="1"/>
    <row r="1575" ht="12.75" hidden="1" customHeight="1"/>
    <row r="1576" ht="12.75" hidden="1" customHeight="1"/>
    <row r="1577" ht="12.75" hidden="1" customHeight="1"/>
    <row r="1578" ht="12.75" hidden="1" customHeight="1"/>
    <row r="1579" ht="12.75" hidden="1" customHeight="1"/>
    <row r="1580" ht="12.75" hidden="1" customHeight="1"/>
    <row r="1581" ht="12.75" hidden="1" customHeight="1"/>
    <row r="1582" ht="12.75" hidden="1" customHeight="1"/>
    <row r="1583" ht="12.75" hidden="1" customHeight="1"/>
    <row r="1584" ht="12.75" hidden="1" customHeight="1"/>
    <row r="1585" ht="12.75" hidden="1" customHeight="1"/>
    <row r="1586" ht="12.75" hidden="1" customHeight="1"/>
    <row r="1587" ht="12.75" hidden="1" customHeight="1"/>
    <row r="1588" ht="12.75" hidden="1" customHeight="1"/>
    <row r="1589" ht="12.75" hidden="1" customHeight="1"/>
    <row r="1590" ht="12.75" hidden="1" customHeight="1"/>
    <row r="1591" ht="12.75" hidden="1" customHeight="1"/>
    <row r="1592" ht="12.75" hidden="1" customHeight="1"/>
    <row r="1593" ht="12.75" hidden="1" customHeight="1"/>
    <row r="1594" ht="12.75" hidden="1" customHeight="1"/>
    <row r="1595" ht="12.75" hidden="1" customHeight="1"/>
    <row r="1596" ht="12.75" hidden="1" customHeight="1"/>
    <row r="1597" ht="12.75" hidden="1" customHeight="1"/>
    <row r="1598" ht="12.75" hidden="1" customHeight="1"/>
    <row r="1599" ht="12.75" hidden="1" customHeight="1"/>
    <row r="1600" ht="12.75" hidden="1" customHeight="1"/>
    <row r="1601" ht="12.75" hidden="1" customHeight="1"/>
    <row r="1602" ht="12.75" hidden="1" customHeight="1"/>
    <row r="1603" ht="12.75" hidden="1" customHeight="1"/>
    <row r="1604" ht="12.75" hidden="1" customHeight="1"/>
    <row r="1605" ht="12.75" hidden="1" customHeight="1"/>
    <row r="1606" ht="12.75" hidden="1" customHeight="1"/>
    <row r="1607" ht="12.75" hidden="1" customHeight="1"/>
    <row r="1608" ht="12.75" hidden="1" customHeight="1"/>
    <row r="1609" ht="12.75" hidden="1" customHeight="1"/>
    <row r="1610" ht="12.75" hidden="1" customHeight="1"/>
    <row r="1611" ht="12.75" hidden="1" customHeight="1"/>
    <row r="1612" ht="12.75" hidden="1" customHeight="1"/>
    <row r="1613" ht="12.75" hidden="1" customHeight="1"/>
    <row r="1614" ht="12.75" hidden="1" customHeight="1"/>
    <row r="1615" ht="12.75" hidden="1" customHeight="1"/>
    <row r="1616" ht="12.75" hidden="1" customHeight="1"/>
    <row r="1617" ht="12.75" hidden="1" customHeight="1"/>
    <row r="1618" ht="12.75" hidden="1" customHeight="1"/>
    <row r="1619" ht="12.75" hidden="1" customHeight="1"/>
    <row r="1620" ht="12.75" hidden="1" customHeight="1"/>
    <row r="1621" ht="12.75" hidden="1" customHeight="1"/>
    <row r="1622" ht="12.75" hidden="1" customHeight="1"/>
    <row r="1623" ht="12.75" hidden="1" customHeight="1"/>
    <row r="1624" ht="12.75" hidden="1" customHeight="1"/>
    <row r="1625" ht="12.75" hidden="1" customHeight="1"/>
    <row r="1626" ht="12.75" hidden="1" customHeight="1"/>
    <row r="1627" ht="12.75" hidden="1" customHeight="1"/>
    <row r="1628" ht="12.75" hidden="1" customHeight="1"/>
    <row r="1629" ht="12.75" hidden="1" customHeight="1"/>
    <row r="1630" ht="12.75" hidden="1" customHeight="1"/>
    <row r="1631" ht="12.75" hidden="1" customHeight="1"/>
    <row r="1632" ht="12.75" hidden="1" customHeight="1"/>
    <row r="1633" ht="12.75" hidden="1" customHeight="1"/>
    <row r="1634" ht="12.75" hidden="1" customHeight="1"/>
    <row r="1635" ht="12.75" hidden="1" customHeight="1"/>
    <row r="1636" ht="12.75" hidden="1" customHeight="1"/>
    <row r="1637" ht="12.75" hidden="1" customHeight="1"/>
    <row r="1638" ht="12.75" hidden="1" customHeight="1"/>
    <row r="1639" ht="12.75" hidden="1" customHeight="1"/>
    <row r="1640" ht="12.75" hidden="1" customHeight="1"/>
    <row r="1641" ht="12.75" hidden="1" customHeight="1"/>
    <row r="1642" ht="12.75" hidden="1" customHeight="1"/>
    <row r="1643" ht="12.75" hidden="1" customHeight="1"/>
    <row r="1644" ht="12.75" hidden="1" customHeight="1"/>
    <row r="1645" ht="12.75" hidden="1" customHeight="1"/>
    <row r="1646" ht="12.75" hidden="1" customHeight="1"/>
    <row r="1647" ht="12.75" hidden="1" customHeight="1"/>
    <row r="1648" ht="12.75" hidden="1" customHeight="1"/>
    <row r="1649" ht="12.75" hidden="1" customHeight="1"/>
    <row r="1650" ht="12.75" hidden="1" customHeight="1"/>
    <row r="1651" ht="12.75" hidden="1" customHeight="1"/>
    <row r="1652" ht="12.75" hidden="1" customHeight="1"/>
    <row r="1653" ht="12.75" hidden="1" customHeight="1"/>
    <row r="1654" ht="12.75" hidden="1" customHeight="1"/>
    <row r="1655" ht="12.75" hidden="1" customHeight="1"/>
    <row r="1656" ht="12.75" hidden="1" customHeight="1"/>
    <row r="1657" ht="12.75" hidden="1" customHeight="1"/>
    <row r="1658" ht="12.75" hidden="1" customHeight="1"/>
    <row r="1659" ht="12.75" hidden="1" customHeight="1"/>
    <row r="1660" ht="12.75" hidden="1" customHeight="1"/>
    <row r="1661" ht="12.75" hidden="1" customHeight="1"/>
    <row r="1662" ht="12.75" hidden="1" customHeight="1"/>
    <row r="1663" ht="12.75" hidden="1" customHeight="1"/>
    <row r="1664" ht="12.75" hidden="1" customHeight="1"/>
    <row r="1665" ht="12.75" hidden="1" customHeight="1"/>
    <row r="1666" ht="12.75" hidden="1" customHeight="1"/>
    <row r="1667" ht="12.75" hidden="1" customHeight="1"/>
    <row r="1668" ht="12.75" hidden="1" customHeight="1"/>
    <row r="1669" ht="12.75" hidden="1" customHeight="1"/>
    <row r="1670" ht="12.75" hidden="1" customHeight="1"/>
    <row r="1671" ht="12.75" hidden="1" customHeight="1"/>
    <row r="1672" ht="12.75" hidden="1" customHeight="1"/>
    <row r="1673" ht="12.75" hidden="1" customHeight="1"/>
    <row r="1674" ht="12.75" hidden="1" customHeight="1"/>
    <row r="1675" ht="12.75" hidden="1" customHeight="1"/>
    <row r="1676" ht="12.75" hidden="1" customHeight="1"/>
    <row r="1677" ht="12.75" hidden="1" customHeight="1"/>
    <row r="1678" ht="12.75" hidden="1" customHeight="1"/>
    <row r="1679" ht="12.75" hidden="1" customHeight="1"/>
    <row r="1680" ht="12.75" hidden="1" customHeight="1"/>
    <row r="1681" ht="12.75" hidden="1" customHeight="1"/>
    <row r="1682" ht="12.75" hidden="1" customHeight="1"/>
    <row r="1683" ht="12.75" hidden="1" customHeight="1"/>
    <row r="1684" ht="12.75" hidden="1" customHeight="1"/>
    <row r="1685" ht="12.75" hidden="1" customHeight="1"/>
    <row r="1686" ht="12.75" hidden="1" customHeight="1"/>
    <row r="1687" ht="12.75" hidden="1" customHeight="1"/>
    <row r="1688" ht="12.75" hidden="1" customHeight="1"/>
    <row r="1689" ht="12.75" hidden="1" customHeight="1"/>
    <row r="1690" ht="12.75" hidden="1" customHeight="1"/>
    <row r="1691" ht="12.75" hidden="1" customHeight="1"/>
    <row r="1692" ht="12.75" hidden="1" customHeight="1"/>
    <row r="1693" ht="12.75" hidden="1" customHeight="1"/>
    <row r="1694" ht="12.75" hidden="1" customHeight="1"/>
    <row r="1695" ht="12.75" hidden="1" customHeight="1"/>
    <row r="1696" ht="12.75" hidden="1" customHeight="1"/>
    <row r="1697" ht="12.75" hidden="1" customHeight="1"/>
    <row r="1698" ht="12.75" hidden="1" customHeight="1"/>
    <row r="1699" ht="12.75" hidden="1" customHeight="1"/>
    <row r="1700" ht="12.75" hidden="1" customHeight="1"/>
    <row r="1701" ht="12.75" hidden="1" customHeight="1"/>
    <row r="1702" ht="12.75" hidden="1" customHeight="1"/>
    <row r="1703" ht="12.75" hidden="1" customHeight="1"/>
    <row r="1704" ht="12.75" hidden="1" customHeight="1"/>
    <row r="1705" ht="12.75" hidden="1" customHeight="1"/>
    <row r="1706" ht="12.75" hidden="1" customHeight="1"/>
    <row r="1707" ht="12.75" hidden="1" customHeight="1"/>
    <row r="1708" ht="12.75" hidden="1" customHeight="1"/>
    <row r="1709" ht="12.75" hidden="1" customHeight="1"/>
    <row r="1710" ht="12.75" hidden="1" customHeight="1"/>
    <row r="1711" ht="12.75" hidden="1" customHeight="1"/>
    <row r="1712" ht="12.75" hidden="1" customHeight="1"/>
    <row r="1713" ht="12.75" hidden="1" customHeight="1"/>
    <row r="1714" ht="12.75" hidden="1" customHeight="1"/>
    <row r="1715" ht="12.75" hidden="1" customHeight="1"/>
    <row r="1716" ht="12.75" hidden="1" customHeight="1"/>
    <row r="1717" ht="12.75" hidden="1" customHeight="1"/>
    <row r="1718" ht="12.75" hidden="1" customHeight="1"/>
    <row r="1719" ht="12.75" hidden="1" customHeight="1"/>
    <row r="1720" ht="12.75" hidden="1" customHeight="1"/>
    <row r="1721" ht="12.75" hidden="1" customHeight="1"/>
    <row r="1722" ht="12.75" hidden="1" customHeight="1"/>
    <row r="1723" ht="12.75" hidden="1" customHeight="1"/>
    <row r="1724" ht="12.75" hidden="1" customHeight="1"/>
    <row r="1725" ht="12.75" hidden="1" customHeight="1"/>
    <row r="1726" ht="12.75" hidden="1" customHeight="1"/>
    <row r="1727" ht="12.75" hidden="1" customHeight="1"/>
    <row r="1728" ht="12.75" hidden="1" customHeight="1"/>
    <row r="1729" ht="12.75" hidden="1" customHeight="1"/>
    <row r="1730" ht="12.75" hidden="1" customHeight="1"/>
    <row r="1731" ht="12.75" hidden="1" customHeight="1"/>
    <row r="1732" ht="12.75" hidden="1" customHeight="1"/>
    <row r="1733" ht="12.75" hidden="1" customHeight="1"/>
    <row r="1734" ht="12.75" hidden="1" customHeight="1"/>
    <row r="1735" ht="12.75" hidden="1" customHeight="1"/>
    <row r="1736" ht="12.75" hidden="1" customHeight="1"/>
    <row r="1737" ht="12.75" hidden="1" customHeight="1"/>
    <row r="1738" ht="12.75" hidden="1" customHeight="1"/>
    <row r="1739" ht="12.75" hidden="1" customHeight="1"/>
    <row r="1740" ht="12.75" hidden="1" customHeight="1"/>
    <row r="1741" ht="12.75" hidden="1" customHeight="1"/>
    <row r="1742" ht="12.75" hidden="1" customHeight="1"/>
    <row r="1743" ht="12.75" hidden="1" customHeight="1"/>
    <row r="1744" ht="12.75" hidden="1" customHeight="1"/>
    <row r="1745" ht="12.75" hidden="1" customHeight="1"/>
    <row r="1746" ht="12.75" hidden="1" customHeight="1"/>
    <row r="1747" ht="12.75" hidden="1" customHeight="1"/>
    <row r="1748" ht="12.75" hidden="1" customHeight="1"/>
    <row r="1749" ht="12.75" hidden="1" customHeight="1"/>
    <row r="1750" ht="12.75" hidden="1" customHeight="1"/>
    <row r="1751" ht="12.75" hidden="1" customHeight="1"/>
    <row r="1752" ht="12.75" hidden="1" customHeight="1"/>
    <row r="1753" ht="12.75" hidden="1" customHeight="1"/>
    <row r="1754" ht="12.75" hidden="1" customHeight="1"/>
    <row r="1755" ht="12.75" hidden="1" customHeight="1"/>
    <row r="1756" ht="12.75" hidden="1" customHeight="1"/>
    <row r="1757" ht="12.75" hidden="1" customHeight="1"/>
    <row r="1758" ht="12.75" hidden="1" customHeight="1"/>
    <row r="1759" ht="12.75" hidden="1" customHeight="1"/>
    <row r="1760" ht="12.75" hidden="1" customHeight="1"/>
    <row r="1761" ht="12.75" hidden="1" customHeight="1"/>
    <row r="1762" ht="12.75" hidden="1" customHeight="1"/>
    <row r="1763" ht="12.75" hidden="1" customHeight="1"/>
    <row r="1764" ht="12.75" hidden="1" customHeight="1"/>
    <row r="1765" ht="12.75" hidden="1" customHeight="1"/>
    <row r="1766" ht="12.75" hidden="1" customHeight="1"/>
    <row r="1767" ht="12.75" hidden="1" customHeight="1"/>
    <row r="1768" ht="12.75" hidden="1" customHeight="1"/>
    <row r="1769" ht="12.75" hidden="1" customHeight="1"/>
    <row r="1770" ht="12.75" hidden="1" customHeight="1"/>
    <row r="1771" ht="12.75" hidden="1" customHeight="1"/>
    <row r="1772" ht="12.75" hidden="1" customHeight="1"/>
    <row r="1773" ht="12.75" hidden="1" customHeight="1"/>
    <row r="1774" ht="12.75" hidden="1" customHeight="1"/>
    <row r="1775" ht="12.75" hidden="1" customHeight="1"/>
    <row r="1776" ht="12.75" hidden="1" customHeight="1"/>
    <row r="1777" ht="12.75" hidden="1" customHeight="1"/>
    <row r="1778" ht="12.75" hidden="1" customHeight="1"/>
    <row r="1779" ht="12.75" hidden="1" customHeight="1"/>
    <row r="1780" ht="12.75" hidden="1" customHeight="1"/>
    <row r="1781" ht="12.75" hidden="1" customHeight="1"/>
    <row r="1782" ht="12.75" hidden="1" customHeight="1"/>
    <row r="1783" ht="12.75" hidden="1" customHeight="1"/>
    <row r="1784" ht="12.75" hidden="1" customHeight="1"/>
    <row r="1785" ht="12.75" hidden="1" customHeight="1"/>
    <row r="1786" ht="12.75" hidden="1" customHeight="1"/>
    <row r="1787" ht="12.75" hidden="1" customHeight="1"/>
    <row r="1788" ht="12.75" hidden="1" customHeight="1"/>
    <row r="1789" ht="12.75" hidden="1" customHeight="1"/>
    <row r="1790" ht="12.75" hidden="1" customHeight="1"/>
    <row r="1791" ht="12.75" hidden="1" customHeight="1"/>
    <row r="1792" ht="12.75" hidden="1" customHeight="1"/>
    <row r="1793" ht="12.75" hidden="1" customHeight="1"/>
    <row r="1794" ht="12.75" hidden="1" customHeight="1"/>
    <row r="1795" ht="12.75" hidden="1" customHeight="1"/>
    <row r="1796" ht="12.75" hidden="1" customHeight="1"/>
    <row r="1797" ht="12.75" hidden="1" customHeight="1"/>
    <row r="1798" ht="12.75" hidden="1" customHeight="1"/>
    <row r="1799" ht="12.75" hidden="1" customHeight="1"/>
    <row r="1800" ht="12.75" hidden="1" customHeight="1"/>
    <row r="1801" ht="12.75" hidden="1" customHeight="1"/>
    <row r="1802" ht="12.75" hidden="1" customHeight="1"/>
    <row r="1803" ht="12.75" hidden="1" customHeight="1"/>
    <row r="1804" ht="12.75" hidden="1" customHeight="1"/>
    <row r="1805" ht="12.75" hidden="1" customHeight="1"/>
    <row r="1806" ht="12.75" hidden="1" customHeight="1"/>
    <row r="1807" ht="12.75" hidden="1" customHeight="1"/>
    <row r="1808" ht="12.75" hidden="1" customHeight="1"/>
    <row r="1809" ht="12.75" hidden="1" customHeight="1"/>
    <row r="1810" ht="12.75" hidden="1" customHeight="1"/>
    <row r="1811" ht="12.75" hidden="1" customHeight="1"/>
    <row r="1812" ht="12.75" hidden="1" customHeight="1"/>
    <row r="1813" ht="12.75" hidden="1" customHeight="1"/>
    <row r="1814" ht="12.75" hidden="1" customHeight="1"/>
    <row r="1815" ht="12.75" hidden="1" customHeight="1"/>
    <row r="1816" ht="12.75" hidden="1" customHeight="1"/>
    <row r="1817" ht="12.75" hidden="1" customHeight="1"/>
    <row r="1818" ht="12.75" hidden="1" customHeight="1"/>
    <row r="1819" ht="12.75" hidden="1" customHeight="1"/>
    <row r="1820" ht="12.75" hidden="1" customHeight="1"/>
    <row r="1821" ht="12.75" hidden="1" customHeight="1"/>
    <row r="1822" ht="12.75" hidden="1" customHeight="1"/>
    <row r="1823" ht="12.75" hidden="1" customHeight="1"/>
    <row r="1824" ht="12.75" hidden="1" customHeight="1"/>
    <row r="1825" ht="12.75" hidden="1" customHeight="1"/>
    <row r="1826" ht="12.75" hidden="1" customHeight="1"/>
    <row r="1827" ht="12.75" hidden="1" customHeight="1"/>
    <row r="1828" ht="12.75" hidden="1" customHeight="1"/>
    <row r="1829" ht="12.75" hidden="1" customHeight="1"/>
    <row r="1830" ht="12.75" hidden="1" customHeight="1"/>
    <row r="1831" ht="12.75" hidden="1" customHeight="1"/>
    <row r="1832" ht="12.75" hidden="1" customHeight="1"/>
    <row r="1833" ht="12.75" hidden="1" customHeight="1"/>
    <row r="1834" ht="12.75" hidden="1" customHeight="1"/>
    <row r="1835" ht="12.75" hidden="1" customHeight="1"/>
    <row r="1836" ht="12.75" hidden="1" customHeight="1"/>
    <row r="1837" ht="12.75" hidden="1" customHeight="1"/>
    <row r="1838" ht="12.75" hidden="1" customHeight="1"/>
    <row r="1839" ht="12.75" hidden="1" customHeight="1"/>
    <row r="1840" ht="12.75" hidden="1" customHeight="1"/>
    <row r="1841" ht="12.75" hidden="1" customHeight="1"/>
    <row r="1842" ht="12.75" hidden="1" customHeight="1"/>
    <row r="1843" ht="12.75" hidden="1" customHeight="1"/>
    <row r="1844" ht="12.75" hidden="1" customHeight="1"/>
    <row r="1845" ht="12.75" hidden="1" customHeight="1"/>
    <row r="1846" ht="12.75" hidden="1" customHeight="1"/>
    <row r="1847" ht="12.75" hidden="1" customHeight="1"/>
    <row r="1848" ht="12.75" hidden="1" customHeight="1"/>
    <row r="1849" ht="12.75" hidden="1" customHeight="1"/>
    <row r="1850" ht="12.75" hidden="1" customHeight="1"/>
    <row r="1851" ht="12.75" hidden="1" customHeight="1"/>
    <row r="1852" ht="12.75" hidden="1" customHeight="1"/>
    <row r="1853" ht="12.75" hidden="1" customHeight="1"/>
    <row r="1854" ht="12.75" hidden="1" customHeight="1"/>
    <row r="1855" ht="12.75" hidden="1" customHeight="1"/>
    <row r="1856" ht="12.75" hidden="1" customHeight="1"/>
    <row r="1857" ht="12.75" hidden="1" customHeight="1"/>
    <row r="1858" ht="12.75" hidden="1" customHeight="1"/>
    <row r="1859" ht="12.75" hidden="1" customHeight="1"/>
    <row r="1860" ht="12.75" hidden="1" customHeight="1"/>
    <row r="1861" ht="12.75" hidden="1" customHeight="1"/>
    <row r="1862" ht="12.75" hidden="1" customHeight="1"/>
    <row r="1863" ht="12.75" hidden="1" customHeight="1"/>
    <row r="1864" ht="12.75" hidden="1" customHeight="1"/>
    <row r="1865" ht="12.75" hidden="1" customHeight="1"/>
    <row r="1866" ht="12.75" hidden="1" customHeight="1"/>
    <row r="1867" ht="12.75" hidden="1" customHeight="1"/>
    <row r="1868" ht="12.75" hidden="1" customHeight="1"/>
    <row r="1869" ht="12.75" hidden="1" customHeight="1"/>
    <row r="1870" ht="12.75" hidden="1" customHeight="1"/>
    <row r="1871" ht="12.75" hidden="1" customHeight="1"/>
    <row r="1872" ht="12.75" hidden="1" customHeight="1"/>
    <row r="1873" ht="12.75" hidden="1" customHeight="1"/>
    <row r="1874" ht="12.75" hidden="1" customHeight="1"/>
    <row r="1875" ht="12.75" hidden="1" customHeight="1"/>
    <row r="1876" ht="12.75" hidden="1" customHeight="1"/>
    <row r="1877" ht="12.75" hidden="1" customHeight="1"/>
    <row r="1878" ht="12.75" hidden="1" customHeight="1"/>
    <row r="1879" ht="12.75" hidden="1" customHeight="1"/>
    <row r="1880" ht="12.75" hidden="1" customHeight="1"/>
    <row r="1881" ht="12.75" hidden="1" customHeight="1"/>
    <row r="1882" ht="12.75" hidden="1" customHeight="1"/>
    <row r="1883" ht="12.75" hidden="1" customHeight="1"/>
    <row r="1884" ht="12.75" hidden="1" customHeight="1"/>
    <row r="1885" ht="12.75" hidden="1" customHeight="1"/>
    <row r="1886" ht="12.75" hidden="1" customHeight="1"/>
    <row r="1887" ht="12.75" hidden="1" customHeight="1"/>
    <row r="1888" ht="12.75" hidden="1" customHeight="1"/>
    <row r="1889" ht="12.75" hidden="1" customHeight="1"/>
    <row r="1890" ht="12.75" hidden="1" customHeight="1"/>
    <row r="1891" ht="12.75" hidden="1" customHeight="1"/>
    <row r="1892" ht="12.75" hidden="1" customHeight="1"/>
    <row r="1893" ht="12.75" hidden="1" customHeight="1"/>
    <row r="1894" ht="12.75" hidden="1" customHeight="1"/>
    <row r="1895" ht="12.75" hidden="1" customHeight="1"/>
    <row r="1896" ht="12.75" hidden="1" customHeight="1"/>
    <row r="1897" ht="12.75" hidden="1" customHeight="1"/>
    <row r="1898" ht="12.75" hidden="1" customHeight="1"/>
    <row r="1899" ht="12.75" hidden="1" customHeight="1"/>
    <row r="1900" ht="12.75" hidden="1" customHeight="1"/>
    <row r="1901" ht="12.75" hidden="1" customHeight="1"/>
    <row r="1902" ht="12.75" hidden="1" customHeight="1"/>
    <row r="1903" ht="12.75" hidden="1" customHeight="1"/>
    <row r="1904" ht="12.75" hidden="1" customHeight="1"/>
    <row r="1905" ht="12.75" hidden="1" customHeight="1"/>
    <row r="1906" ht="12.75" hidden="1" customHeight="1"/>
    <row r="1907" ht="12.75" hidden="1" customHeight="1"/>
    <row r="1908" ht="12.75" hidden="1" customHeight="1"/>
    <row r="1909" ht="12.75" hidden="1" customHeight="1"/>
    <row r="1910" ht="12.75" hidden="1" customHeight="1"/>
    <row r="1911" ht="12.75" hidden="1" customHeight="1"/>
    <row r="1912" ht="12.75" hidden="1" customHeight="1"/>
    <row r="1913" ht="12.75" hidden="1" customHeight="1"/>
    <row r="1914" ht="12.75" hidden="1" customHeight="1"/>
    <row r="1915" ht="12.75" hidden="1" customHeight="1"/>
    <row r="1916" ht="12.75" hidden="1" customHeight="1"/>
    <row r="1917" ht="12.75" hidden="1" customHeight="1"/>
    <row r="1918" ht="12.75" hidden="1" customHeight="1"/>
    <row r="1919" ht="12.75" hidden="1" customHeight="1"/>
    <row r="1920" ht="12.75" hidden="1" customHeight="1"/>
    <row r="1921" ht="12.75" hidden="1" customHeight="1"/>
    <row r="1922" ht="12.75" hidden="1" customHeight="1"/>
    <row r="1923" ht="12.75" hidden="1" customHeight="1"/>
    <row r="1924" ht="12.75" hidden="1" customHeight="1"/>
    <row r="1925" ht="12.75" hidden="1" customHeight="1"/>
    <row r="1926" ht="12.75" hidden="1" customHeight="1"/>
    <row r="1927" ht="12.75" hidden="1" customHeight="1"/>
    <row r="1928" ht="12.75" hidden="1" customHeight="1"/>
    <row r="1929" ht="12.75" hidden="1" customHeight="1"/>
    <row r="1930" ht="12.75" hidden="1" customHeight="1"/>
    <row r="1931" ht="12.75" hidden="1" customHeight="1"/>
    <row r="1932" ht="12.75" hidden="1" customHeight="1"/>
    <row r="1933" ht="12.75" hidden="1" customHeight="1"/>
    <row r="1934" ht="12.75" hidden="1" customHeight="1"/>
    <row r="1935" ht="12.75" hidden="1" customHeight="1"/>
    <row r="1936" ht="12.75" hidden="1" customHeight="1"/>
    <row r="1937" ht="12.75" hidden="1" customHeight="1"/>
    <row r="1938" ht="12.75" hidden="1" customHeight="1"/>
    <row r="1939" ht="12.75" hidden="1" customHeight="1"/>
    <row r="1940" ht="12.75" hidden="1" customHeight="1"/>
    <row r="1941" ht="12.75" hidden="1" customHeight="1"/>
    <row r="1942" ht="12.75" hidden="1" customHeight="1"/>
    <row r="1943" ht="12.75" hidden="1" customHeight="1"/>
    <row r="1944" ht="12.75" hidden="1" customHeight="1"/>
    <row r="1945" ht="12.75" hidden="1" customHeight="1"/>
    <row r="1946" ht="12.75" hidden="1" customHeight="1"/>
    <row r="1947" ht="12.75" hidden="1" customHeight="1"/>
    <row r="1948" ht="12.75" hidden="1" customHeight="1"/>
    <row r="1949" ht="12.75" hidden="1" customHeight="1"/>
    <row r="1950" ht="12.75" hidden="1" customHeight="1"/>
    <row r="1951" ht="12.75" hidden="1" customHeight="1"/>
    <row r="1952" ht="12.75" hidden="1" customHeight="1"/>
    <row r="1953" ht="12.75" hidden="1" customHeight="1"/>
    <row r="1954" ht="12.75" hidden="1" customHeight="1"/>
    <row r="1955" ht="12.75" hidden="1" customHeight="1"/>
    <row r="1956" ht="12.75" hidden="1" customHeight="1"/>
    <row r="1957" ht="12.75" hidden="1" customHeight="1"/>
    <row r="1958" ht="12.75" hidden="1" customHeight="1"/>
    <row r="1959" ht="12.75" hidden="1" customHeight="1"/>
    <row r="1960" ht="12.75" hidden="1" customHeight="1"/>
    <row r="1961" ht="12.75" hidden="1" customHeight="1"/>
    <row r="1962" ht="12.75" hidden="1" customHeight="1"/>
    <row r="1963" ht="12.75" hidden="1" customHeight="1"/>
    <row r="1964" ht="12.75" hidden="1" customHeight="1"/>
    <row r="1965" ht="12.75" hidden="1" customHeight="1"/>
    <row r="1966" ht="12.75" hidden="1" customHeight="1"/>
    <row r="1967" ht="12.75" hidden="1" customHeight="1"/>
    <row r="1968" ht="12.75" hidden="1" customHeight="1"/>
    <row r="1969" ht="12.75" hidden="1" customHeight="1"/>
    <row r="1970" ht="12.75" hidden="1" customHeight="1"/>
    <row r="1971" ht="12.75" hidden="1" customHeight="1"/>
    <row r="1972" ht="12.75" hidden="1" customHeight="1"/>
    <row r="1973" ht="12.75" hidden="1" customHeight="1"/>
    <row r="1974" ht="12.75" hidden="1" customHeight="1"/>
    <row r="1975" ht="12.75" hidden="1" customHeight="1"/>
    <row r="1976" ht="12.75" hidden="1" customHeight="1"/>
    <row r="1977" ht="12.75" hidden="1" customHeight="1"/>
    <row r="1978" ht="12.75" hidden="1" customHeight="1"/>
    <row r="1979" ht="12.75" hidden="1" customHeight="1"/>
    <row r="1980" ht="12.75" hidden="1" customHeight="1"/>
    <row r="1981" ht="12.75" hidden="1" customHeight="1"/>
    <row r="1982" ht="12.75" hidden="1" customHeight="1"/>
    <row r="1983" ht="12.75" hidden="1" customHeight="1"/>
    <row r="1984" ht="12.75" hidden="1" customHeight="1"/>
    <row r="1985" ht="12.75" hidden="1" customHeight="1"/>
    <row r="1986" ht="12.75" hidden="1" customHeight="1"/>
    <row r="1987" ht="12.75" hidden="1" customHeight="1"/>
    <row r="1988" ht="12.75" hidden="1" customHeight="1"/>
    <row r="1989" ht="12.75" hidden="1" customHeight="1"/>
    <row r="1990" ht="12.75" hidden="1" customHeight="1"/>
    <row r="1991" ht="12.75" hidden="1" customHeight="1"/>
    <row r="1992" ht="12.75" hidden="1" customHeight="1"/>
    <row r="1993" ht="12.75" hidden="1" customHeight="1"/>
    <row r="1994" ht="12.75" hidden="1" customHeight="1"/>
    <row r="1995" ht="12.75" hidden="1" customHeight="1"/>
    <row r="1996" ht="12.75" hidden="1" customHeight="1"/>
    <row r="1997" ht="12.75" hidden="1" customHeight="1"/>
    <row r="1998" ht="12.75" hidden="1" customHeight="1"/>
    <row r="1999" ht="12.75" hidden="1" customHeight="1"/>
    <row r="2000" ht="12.75" hidden="1" customHeight="1"/>
    <row r="2001" ht="12.75" hidden="1" customHeight="1"/>
    <row r="2002" ht="12.75" hidden="1" customHeight="1"/>
    <row r="2003" ht="12.75" hidden="1" customHeight="1"/>
    <row r="2004" ht="12.75" hidden="1" customHeight="1"/>
    <row r="2005" ht="12.75" hidden="1" customHeight="1"/>
    <row r="2006" ht="12.75" hidden="1" customHeight="1"/>
    <row r="2007" ht="12.75" hidden="1" customHeight="1"/>
    <row r="2008" ht="12.75" hidden="1" customHeight="1"/>
    <row r="2009" ht="12.75" hidden="1" customHeight="1"/>
    <row r="2010" ht="12.75" hidden="1" customHeight="1"/>
    <row r="2011" ht="12.75" hidden="1" customHeight="1"/>
    <row r="2012" ht="12.75" hidden="1" customHeight="1"/>
    <row r="2013" ht="12.75" hidden="1" customHeight="1"/>
    <row r="2014" ht="12.75" hidden="1" customHeight="1"/>
    <row r="2015" ht="12.75" hidden="1" customHeight="1"/>
    <row r="2016" ht="12.75" hidden="1" customHeight="1"/>
    <row r="2017" ht="12.75" hidden="1" customHeight="1"/>
    <row r="2018" ht="12.75" hidden="1" customHeight="1"/>
    <row r="2019" ht="12.75" hidden="1" customHeight="1"/>
    <row r="2020" ht="12.75" hidden="1" customHeight="1"/>
    <row r="2021" ht="12.75" hidden="1" customHeight="1"/>
    <row r="2022" ht="12.75" hidden="1" customHeight="1"/>
    <row r="2023" ht="12.75" hidden="1" customHeight="1"/>
    <row r="2024" ht="12.75" hidden="1" customHeight="1"/>
    <row r="2025" ht="12.75" hidden="1" customHeight="1"/>
    <row r="2026" ht="12.75" hidden="1" customHeight="1"/>
    <row r="2027" ht="12.75" hidden="1" customHeight="1"/>
    <row r="2028" ht="12.75" hidden="1" customHeight="1"/>
    <row r="2029" ht="12.75" hidden="1" customHeight="1"/>
    <row r="2030" ht="12.75" hidden="1" customHeight="1"/>
    <row r="2031" ht="12.75" hidden="1" customHeight="1"/>
    <row r="2032" ht="12.75" hidden="1" customHeight="1"/>
    <row r="2033" ht="12.75" hidden="1" customHeight="1"/>
    <row r="2034" ht="12.75" hidden="1" customHeight="1"/>
    <row r="2035" ht="12.75" hidden="1" customHeight="1"/>
    <row r="2036" ht="12.75" hidden="1" customHeight="1"/>
    <row r="2037" ht="12.75" hidden="1" customHeight="1"/>
    <row r="2038" ht="12.75" hidden="1" customHeight="1"/>
    <row r="2039" ht="12.75" hidden="1" customHeight="1"/>
    <row r="2040" ht="12.75" hidden="1" customHeight="1"/>
    <row r="2041" ht="12.75" hidden="1" customHeight="1"/>
    <row r="2042" ht="12.75" hidden="1" customHeight="1"/>
    <row r="2043" ht="12.75" hidden="1" customHeight="1"/>
    <row r="2044" ht="12.75" hidden="1" customHeight="1"/>
    <row r="2045" ht="12.75" hidden="1" customHeight="1"/>
    <row r="2046" ht="12.75" hidden="1" customHeight="1"/>
    <row r="2047" ht="12.75" hidden="1" customHeight="1"/>
    <row r="2048" ht="12.75" hidden="1" customHeight="1"/>
    <row r="2049" ht="12.75" hidden="1" customHeight="1"/>
    <row r="2050" ht="12.75" hidden="1" customHeight="1"/>
    <row r="2051" ht="12.75" hidden="1" customHeight="1"/>
    <row r="2052" ht="12.75" hidden="1" customHeight="1"/>
    <row r="2053" ht="12.75" hidden="1" customHeight="1"/>
    <row r="2054" ht="12.75" hidden="1" customHeight="1"/>
    <row r="2055" ht="12.75" hidden="1" customHeight="1"/>
    <row r="2056" ht="12.75" hidden="1" customHeight="1"/>
    <row r="2057" ht="12.75" hidden="1" customHeight="1"/>
    <row r="2058" ht="12.75" hidden="1" customHeight="1"/>
    <row r="2059" ht="12.75" hidden="1" customHeight="1"/>
    <row r="2060" ht="12.75" hidden="1" customHeight="1"/>
    <row r="2061" ht="12.75" hidden="1" customHeight="1"/>
    <row r="2062" ht="12.75" hidden="1" customHeight="1"/>
    <row r="2063" ht="12.75" hidden="1" customHeight="1"/>
    <row r="2064" ht="12.75" hidden="1" customHeight="1"/>
    <row r="2065" ht="12.75" hidden="1" customHeight="1"/>
    <row r="2066" ht="12.75" hidden="1" customHeight="1"/>
    <row r="2067" ht="12.75" hidden="1" customHeight="1"/>
    <row r="2068" ht="12.75" hidden="1" customHeight="1"/>
    <row r="2069" ht="12.75" hidden="1" customHeight="1"/>
    <row r="2070" ht="12.75" hidden="1" customHeight="1"/>
    <row r="2071" ht="12.75" hidden="1" customHeight="1"/>
    <row r="2072" ht="12.75" hidden="1" customHeight="1"/>
    <row r="2073" ht="12.75" hidden="1" customHeight="1"/>
    <row r="2074" ht="12.75" hidden="1" customHeight="1"/>
    <row r="2075" ht="12.75" hidden="1" customHeight="1"/>
    <row r="2076" ht="12.75" hidden="1" customHeight="1"/>
    <row r="2077" ht="12.75" hidden="1" customHeight="1"/>
    <row r="2078" ht="12.75" hidden="1" customHeight="1"/>
    <row r="2079" ht="12.75" hidden="1" customHeight="1"/>
    <row r="2080" ht="12.75" hidden="1" customHeight="1"/>
    <row r="2081" ht="12.75" hidden="1" customHeight="1"/>
    <row r="2082" ht="12.75" hidden="1" customHeight="1"/>
    <row r="2083" ht="12.75" hidden="1" customHeight="1"/>
    <row r="2084" ht="12.75" hidden="1" customHeight="1"/>
    <row r="2085" ht="12.75" hidden="1" customHeight="1"/>
    <row r="2086" ht="12.75" hidden="1" customHeight="1"/>
    <row r="2087" ht="12.75" hidden="1" customHeight="1"/>
    <row r="2088" ht="12.75" hidden="1" customHeight="1"/>
    <row r="2089" ht="12.75" hidden="1" customHeight="1"/>
    <row r="2090" ht="12.75" hidden="1" customHeight="1"/>
    <row r="2091" ht="12.75" hidden="1" customHeight="1"/>
    <row r="2092" ht="12.75" hidden="1" customHeight="1"/>
    <row r="2093" ht="12.75" hidden="1" customHeight="1"/>
    <row r="2094" ht="12.75" hidden="1" customHeight="1"/>
    <row r="2095" ht="12.75" hidden="1" customHeight="1"/>
    <row r="2096" ht="12.75" hidden="1" customHeight="1"/>
    <row r="2097" ht="12.75" hidden="1" customHeight="1"/>
    <row r="2098" ht="12.75" hidden="1" customHeight="1"/>
    <row r="2099" ht="12.75" hidden="1" customHeight="1"/>
    <row r="2100" ht="12.75" hidden="1" customHeight="1"/>
    <row r="2101" ht="12.75" hidden="1" customHeight="1"/>
    <row r="2102" ht="12.75" hidden="1" customHeight="1"/>
    <row r="2103" ht="12.75" hidden="1" customHeight="1"/>
    <row r="2104" ht="12.75" hidden="1" customHeight="1"/>
    <row r="2105" ht="12.75" hidden="1" customHeight="1"/>
    <row r="2106" ht="12.75" hidden="1" customHeight="1"/>
    <row r="2107" ht="12.75" hidden="1" customHeight="1"/>
    <row r="2108" ht="12.75" hidden="1" customHeight="1"/>
    <row r="2109" ht="12.75" hidden="1" customHeight="1"/>
    <row r="2110" ht="12.75" hidden="1" customHeight="1"/>
    <row r="2111" ht="12.75" hidden="1" customHeight="1"/>
    <row r="2112" ht="12.75" hidden="1" customHeight="1"/>
    <row r="2113" ht="12.75" hidden="1" customHeight="1"/>
    <row r="2114" ht="12.75" hidden="1" customHeight="1"/>
    <row r="2115" ht="12.75" hidden="1" customHeight="1"/>
    <row r="2116" ht="12.75" hidden="1" customHeight="1"/>
    <row r="2117" ht="12.75" hidden="1" customHeight="1"/>
    <row r="2118" ht="12.75" hidden="1" customHeight="1"/>
    <row r="2119" ht="12.75" hidden="1" customHeight="1"/>
    <row r="2120" ht="12.75" hidden="1" customHeight="1"/>
    <row r="2121" ht="12.75" hidden="1" customHeight="1"/>
    <row r="2122" ht="12.75" hidden="1" customHeight="1"/>
    <row r="2123" ht="12.75" hidden="1" customHeight="1"/>
    <row r="2124" ht="12.75" hidden="1" customHeight="1"/>
    <row r="2125" ht="12.75" hidden="1" customHeight="1"/>
    <row r="2126" ht="12.75" hidden="1" customHeight="1"/>
    <row r="2127" ht="12.75" hidden="1" customHeight="1"/>
    <row r="2128" ht="12.75" hidden="1" customHeight="1"/>
    <row r="2129" ht="12.75" hidden="1" customHeight="1"/>
    <row r="2130" ht="12.75" hidden="1" customHeight="1"/>
    <row r="2131" ht="12.75" hidden="1" customHeight="1"/>
    <row r="2132" ht="12.75" hidden="1" customHeight="1"/>
    <row r="2133" ht="12.75" hidden="1" customHeight="1"/>
    <row r="2134" ht="12.75" hidden="1" customHeight="1"/>
    <row r="2135" ht="12.75" hidden="1" customHeight="1"/>
    <row r="2136" ht="12.75" hidden="1" customHeight="1"/>
    <row r="2137" ht="12.75" hidden="1" customHeight="1"/>
    <row r="2138" ht="12.75" hidden="1" customHeight="1"/>
    <row r="2139" ht="12.75" hidden="1" customHeight="1"/>
    <row r="2140" ht="12.75" hidden="1" customHeight="1"/>
    <row r="2141" ht="12.75" hidden="1" customHeight="1"/>
    <row r="2142" ht="12.75" hidden="1" customHeight="1"/>
    <row r="2143" ht="12.75" hidden="1" customHeight="1"/>
    <row r="2144" ht="12.75" hidden="1" customHeight="1"/>
    <row r="2145" ht="12.75" hidden="1" customHeight="1"/>
    <row r="2146" ht="12.75" hidden="1" customHeight="1"/>
    <row r="2147" ht="12.75" hidden="1" customHeight="1"/>
    <row r="2148" ht="12.75" hidden="1" customHeight="1"/>
    <row r="2149" ht="12.75" hidden="1" customHeight="1"/>
    <row r="2150" ht="12.75" hidden="1" customHeight="1"/>
    <row r="2151" ht="12.75" hidden="1" customHeight="1"/>
    <row r="2152" ht="12.75" hidden="1" customHeight="1"/>
    <row r="2153" ht="12.75" hidden="1" customHeight="1"/>
    <row r="2154" ht="12.75" hidden="1" customHeight="1"/>
    <row r="2155" ht="12.75" hidden="1" customHeight="1"/>
    <row r="2156" ht="12.75" hidden="1" customHeight="1"/>
    <row r="2157" ht="12.75" hidden="1" customHeight="1"/>
    <row r="2158" ht="12.75" hidden="1" customHeight="1"/>
    <row r="2159" ht="12.75" hidden="1" customHeight="1"/>
    <row r="2160" ht="12.75" hidden="1" customHeight="1"/>
    <row r="2161" ht="12.75" hidden="1" customHeight="1"/>
    <row r="2162" ht="12.75" hidden="1" customHeight="1"/>
    <row r="2163" ht="12.75" hidden="1" customHeight="1"/>
    <row r="2164" ht="12.75" hidden="1" customHeight="1"/>
    <row r="2165" ht="12.75" hidden="1" customHeight="1"/>
    <row r="2166" ht="12.75" hidden="1" customHeight="1"/>
    <row r="2167" ht="12.75" hidden="1" customHeight="1"/>
    <row r="2168" ht="12.75" hidden="1" customHeight="1"/>
    <row r="2169" ht="12.75" hidden="1" customHeight="1"/>
    <row r="2170" ht="12.75" hidden="1" customHeight="1"/>
    <row r="2171" ht="12.75" hidden="1" customHeight="1"/>
    <row r="2172" ht="12.75" hidden="1" customHeight="1"/>
    <row r="2173" ht="12.75" hidden="1" customHeight="1"/>
    <row r="2174" ht="12.75" hidden="1" customHeight="1"/>
    <row r="2175" ht="12.75" hidden="1" customHeight="1"/>
    <row r="2176" ht="12.75" hidden="1" customHeight="1"/>
    <row r="2177" ht="12.75" hidden="1" customHeight="1"/>
    <row r="2178" ht="12.75" hidden="1" customHeight="1"/>
    <row r="2179" ht="12.75" hidden="1" customHeight="1"/>
    <row r="2180" ht="12.75" hidden="1" customHeight="1"/>
    <row r="2181" ht="12.75" hidden="1" customHeight="1"/>
    <row r="2182" ht="12.75" hidden="1" customHeight="1"/>
    <row r="2183" ht="12.75" hidden="1" customHeight="1"/>
    <row r="2184" ht="12.75" hidden="1" customHeight="1"/>
    <row r="2185" ht="12.75" hidden="1" customHeight="1"/>
    <row r="2186" ht="12.75" hidden="1" customHeight="1"/>
    <row r="2187" ht="12.75" hidden="1" customHeight="1"/>
    <row r="2188" ht="12.75" hidden="1" customHeight="1"/>
    <row r="2189" ht="12.75" hidden="1" customHeight="1"/>
    <row r="2190" ht="12.75" hidden="1" customHeight="1"/>
    <row r="2191" ht="12.75" hidden="1" customHeight="1"/>
    <row r="2192" ht="12.75" hidden="1" customHeight="1"/>
    <row r="2193" ht="12.75" hidden="1" customHeight="1"/>
    <row r="2194" ht="12.75" hidden="1" customHeight="1"/>
    <row r="2195" ht="12.75" hidden="1" customHeight="1"/>
    <row r="2196" ht="12.75" hidden="1" customHeight="1"/>
    <row r="2197" ht="12.75" hidden="1" customHeight="1"/>
    <row r="2198" ht="12.75" hidden="1" customHeight="1"/>
    <row r="2199" ht="12.75" hidden="1" customHeight="1"/>
    <row r="2200" ht="12.75" hidden="1" customHeight="1"/>
    <row r="2201" ht="12.75" hidden="1" customHeight="1"/>
    <row r="2202" ht="12.75" hidden="1" customHeight="1"/>
    <row r="2203" ht="12.75" hidden="1" customHeight="1"/>
    <row r="2204" ht="12.75" hidden="1" customHeight="1"/>
    <row r="2205" ht="12.75" hidden="1" customHeight="1"/>
    <row r="2206" ht="12.75" hidden="1" customHeight="1"/>
    <row r="2207" ht="12.75" hidden="1" customHeight="1"/>
    <row r="2208" ht="12.75" hidden="1" customHeight="1"/>
    <row r="2209" ht="12.75" hidden="1" customHeight="1"/>
    <row r="2210" ht="12.75" hidden="1" customHeight="1"/>
    <row r="2211" ht="12.75" hidden="1" customHeight="1"/>
    <row r="2212" ht="12.75" hidden="1" customHeight="1"/>
    <row r="2213" ht="12.75" hidden="1" customHeight="1"/>
    <row r="2214" ht="12.75" hidden="1" customHeight="1"/>
    <row r="2215" ht="12.75" hidden="1" customHeight="1"/>
    <row r="2216" ht="12.75" hidden="1" customHeight="1"/>
    <row r="2217" ht="12.75" hidden="1" customHeight="1"/>
    <row r="2218" ht="12.75" hidden="1" customHeight="1"/>
    <row r="2219" ht="12.75" hidden="1" customHeight="1"/>
    <row r="2220" ht="12.75" hidden="1" customHeight="1"/>
    <row r="2221" ht="12.75" hidden="1" customHeight="1"/>
    <row r="2222" ht="12.75" hidden="1" customHeight="1"/>
    <row r="2223" ht="12.75" hidden="1" customHeight="1"/>
    <row r="2224" ht="12.75" hidden="1" customHeight="1"/>
    <row r="2225" ht="12.75" hidden="1" customHeight="1"/>
    <row r="2226" ht="12.75" hidden="1" customHeight="1"/>
    <row r="2227" ht="12.75" hidden="1" customHeight="1"/>
    <row r="2228" ht="12.75" hidden="1" customHeight="1"/>
    <row r="2229" ht="12.75" hidden="1" customHeight="1"/>
    <row r="2230" ht="12.75" hidden="1" customHeight="1"/>
    <row r="2231" ht="12.75" hidden="1" customHeight="1"/>
    <row r="2232" ht="12.75" hidden="1" customHeight="1"/>
    <row r="2233" ht="12.75" hidden="1" customHeight="1"/>
    <row r="2234" ht="12.75" hidden="1" customHeight="1"/>
    <row r="2235" ht="12.75" hidden="1" customHeight="1"/>
    <row r="2236" ht="12.75" hidden="1" customHeight="1"/>
    <row r="2237" ht="12.75" hidden="1" customHeight="1"/>
    <row r="2238" ht="12.75" hidden="1" customHeight="1"/>
    <row r="2239" ht="12.75" hidden="1" customHeight="1"/>
    <row r="2240" ht="12.75" hidden="1" customHeight="1"/>
    <row r="2241" ht="12.75" hidden="1" customHeight="1"/>
    <row r="2242" ht="12.75" hidden="1" customHeight="1"/>
    <row r="2243" ht="12.75" hidden="1" customHeight="1"/>
    <row r="2244" ht="12.75" hidden="1" customHeight="1"/>
    <row r="2245" ht="12.75" hidden="1" customHeight="1"/>
    <row r="2246" ht="12.75" hidden="1" customHeight="1"/>
    <row r="2247" ht="12.75" hidden="1" customHeight="1"/>
    <row r="2248" ht="12.75" hidden="1" customHeight="1"/>
    <row r="2249" ht="12.75" hidden="1" customHeight="1"/>
    <row r="2250" ht="12.75" hidden="1" customHeight="1"/>
    <row r="2251" ht="12.75" hidden="1" customHeight="1"/>
    <row r="2252" ht="12.75" hidden="1" customHeight="1"/>
    <row r="2253" ht="12.75" hidden="1" customHeight="1"/>
    <row r="2254" ht="12.75" hidden="1" customHeight="1"/>
    <row r="2255" ht="12.75" hidden="1" customHeight="1"/>
    <row r="2256" ht="12.75" hidden="1" customHeight="1"/>
    <row r="2257" ht="12.75" hidden="1" customHeight="1"/>
    <row r="2258" ht="12.75" hidden="1" customHeight="1"/>
    <row r="2259" ht="12.75" hidden="1" customHeight="1"/>
    <row r="2260" ht="12.75" hidden="1" customHeight="1"/>
    <row r="2261" ht="12.75" hidden="1" customHeight="1"/>
    <row r="2262" ht="12.75" hidden="1" customHeight="1"/>
    <row r="2263" ht="12.75" hidden="1" customHeight="1"/>
    <row r="2264" ht="12.75" hidden="1" customHeight="1"/>
    <row r="2265" ht="12.75" hidden="1" customHeight="1"/>
    <row r="2266" ht="12.75" hidden="1" customHeight="1"/>
    <row r="2267" ht="12.75" hidden="1" customHeight="1"/>
    <row r="2268" ht="12.75" hidden="1" customHeight="1"/>
    <row r="2269" ht="12.75" hidden="1" customHeight="1"/>
    <row r="2270" ht="12.75" hidden="1" customHeight="1"/>
    <row r="2271" ht="12.75" hidden="1" customHeight="1"/>
    <row r="2272" ht="12.75" hidden="1" customHeight="1"/>
    <row r="2273" ht="12.75" hidden="1" customHeight="1"/>
    <row r="2274" ht="12.75" hidden="1" customHeight="1"/>
    <row r="2275" ht="12.75" hidden="1" customHeight="1"/>
    <row r="2276" ht="12.75" hidden="1" customHeight="1"/>
    <row r="2277" ht="12.75" hidden="1" customHeight="1"/>
    <row r="2278" ht="12.75" hidden="1" customHeight="1"/>
    <row r="2279" ht="12.75" hidden="1" customHeight="1"/>
    <row r="2280" ht="12.75" hidden="1" customHeight="1"/>
    <row r="2281" ht="12.75" hidden="1" customHeight="1"/>
    <row r="2282" ht="12.75" hidden="1" customHeight="1"/>
    <row r="2283" ht="12.75" hidden="1" customHeight="1"/>
    <row r="2284" ht="12.75" hidden="1" customHeight="1"/>
    <row r="2285" ht="12.75" hidden="1" customHeight="1"/>
    <row r="2286" ht="12.75" hidden="1" customHeight="1"/>
    <row r="2287" ht="12.75" hidden="1" customHeight="1"/>
    <row r="2288" ht="12.75" hidden="1" customHeight="1"/>
    <row r="2289" ht="12.75" hidden="1" customHeight="1"/>
    <row r="2290" ht="12.75" hidden="1" customHeight="1"/>
    <row r="2291" ht="12.75" hidden="1" customHeight="1"/>
    <row r="2292" ht="12.75" hidden="1" customHeight="1"/>
    <row r="2293" ht="12.75" hidden="1" customHeight="1"/>
    <row r="2294" ht="12.75" hidden="1" customHeight="1"/>
    <row r="2295" ht="12.75" hidden="1" customHeight="1"/>
    <row r="2296" ht="12.75" hidden="1" customHeight="1"/>
    <row r="2297" ht="12.75" hidden="1" customHeight="1"/>
    <row r="2298" ht="12.75" hidden="1" customHeight="1"/>
    <row r="2299" ht="12.75" hidden="1" customHeight="1"/>
    <row r="2300" ht="12.75" hidden="1" customHeight="1"/>
    <row r="2301" ht="12.75" hidden="1" customHeight="1"/>
    <row r="2302" ht="12.75" hidden="1" customHeight="1"/>
    <row r="2303" ht="12.75" hidden="1" customHeight="1"/>
    <row r="2304" ht="12.75" hidden="1" customHeight="1"/>
    <row r="2305" ht="12.75" hidden="1" customHeight="1"/>
    <row r="2306" ht="12.75" hidden="1" customHeight="1"/>
    <row r="2307" ht="12.75" hidden="1" customHeight="1"/>
    <row r="2308" ht="12.75" hidden="1" customHeight="1"/>
    <row r="2309" ht="12.75" hidden="1" customHeight="1"/>
    <row r="2310" ht="12.75" hidden="1" customHeight="1"/>
    <row r="2311" ht="12.75" hidden="1" customHeight="1"/>
    <row r="2312" ht="12.75" hidden="1" customHeight="1"/>
    <row r="2313" ht="12.75" hidden="1" customHeight="1"/>
    <row r="2314" ht="12.75" hidden="1" customHeight="1"/>
    <row r="2315" ht="12.75" hidden="1" customHeight="1"/>
    <row r="2316" ht="12.75" hidden="1" customHeight="1"/>
    <row r="2317" ht="12.75" hidden="1" customHeight="1"/>
    <row r="2318" ht="12.75" hidden="1" customHeight="1"/>
    <row r="2319" ht="12.75" hidden="1" customHeight="1"/>
    <row r="2320" ht="12.75" hidden="1" customHeight="1"/>
    <row r="2321" ht="12.75" hidden="1" customHeight="1"/>
    <row r="2322" ht="12.75" hidden="1" customHeight="1"/>
    <row r="2323" ht="12.75" hidden="1" customHeight="1"/>
    <row r="2324" ht="12.75" hidden="1" customHeight="1"/>
    <row r="2325" ht="12.75" hidden="1" customHeight="1"/>
    <row r="2326" ht="12.75" hidden="1" customHeight="1"/>
    <row r="2327" ht="12.75" hidden="1" customHeight="1"/>
    <row r="2328" ht="12.75" hidden="1" customHeight="1"/>
    <row r="2329" ht="12.75" hidden="1" customHeight="1"/>
    <row r="2330" ht="12.75" hidden="1" customHeight="1"/>
    <row r="2331" ht="12.75" hidden="1" customHeight="1"/>
    <row r="2332" ht="12.75" hidden="1" customHeight="1"/>
    <row r="2333" ht="12.75" hidden="1" customHeight="1"/>
    <row r="2334" ht="12.75" hidden="1" customHeight="1"/>
    <row r="2335" ht="12.75" hidden="1" customHeight="1"/>
    <row r="2336" ht="12.75" hidden="1" customHeight="1"/>
    <row r="2337" ht="12.75" hidden="1" customHeight="1"/>
    <row r="2338" ht="12.75" hidden="1" customHeight="1"/>
    <row r="2339" ht="12.75" hidden="1" customHeight="1"/>
    <row r="2340" ht="12.75" hidden="1" customHeight="1"/>
    <row r="2341" ht="12.75" hidden="1" customHeight="1"/>
    <row r="2342" ht="12.75" hidden="1" customHeight="1"/>
    <row r="2343" ht="12.75" hidden="1" customHeight="1"/>
    <row r="2344" ht="12.75" hidden="1" customHeight="1"/>
    <row r="2345" ht="12.75" hidden="1" customHeight="1"/>
    <row r="2346" ht="12.75" hidden="1" customHeight="1"/>
    <row r="2347" ht="12.75" hidden="1" customHeight="1"/>
    <row r="2348" ht="12.75" hidden="1" customHeight="1"/>
    <row r="2349" ht="12.75" hidden="1" customHeight="1"/>
    <row r="2350" ht="12.75" hidden="1" customHeight="1"/>
    <row r="2351" ht="12.75" hidden="1" customHeight="1"/>
    <row r="2352" ht="12.75" hidden="1" customHeight="1"/>
    <row r="2353" ht="12.75" hidden="1" customHeight="1"/>
    <row r="2354" ht="12.75" hidden="1" customHeight="1"/>
    <row r="2355" ht="12.75" hidden="1" customHeight="1"/>
    <row r="2356" ht="12.75" hidden="1" customHeight="1"/>
    <row r="2357" ht="12.75" hidden="1" customHeight="1"/>
    <row r="2358" ht="12.75" hidden="1" customHeight="1"/>
    <row r="2359" ht="12.75" hidden="1" customHeight="1"/>
    <row r="2360" ht="12.75" hidden="1" customHeight="1"/>
    <row r="2361" ht="12.75" hidden="1" customHeight="1"/>
    <row r="2362" ht="12.75" hidden="1" customHeight="1"/>
    <row r="2363" ht="12.75" hidden="1" customHeight="1"/>
    <row r="2364" ht="12.75" hidden="1" customHeight="1"/>
    <row r="2365" ht="12.75" hidden="1" customHeight="1"/>
    <row r="2366" ht="12.75" hidden="1" customHeight="1"/>
    <row r="2367" ht="12.75" hidden="1" customHeight="1"/>
    <row r="2368" ht="12.75" hidden="1" customHeight="1"/>
    <row r="2369" ht="12.75" hidden="1" customHeight="1"/>
    <row r="2370" ht="12.75" hidden="1" customHeight="1"/>
    <row r="2371" ht="12.75" hidden="1" customHeight="1"/>
    <row r="2372" ht="12.75" hidden="1" customHeight="1"/>
    <row r="2373" ht="12.75" hidden="1" customHeight="1"/>
    <row r="2374" ht="12.75" hidden="1" customHeight="1"/>
    <row r="2375" ht="12.75" hidden="1" customHeight="1"/>
    <row r="2376" ht="12.75" hidden="1" customHeight="1"/>
    <row r="2377" ht="12.75" hidden="1" customHeight="1"/>
    <row r="2378" ht="12.75" hidden="1" customHeight="1"/>
    <row r="2379" ht="12.75" hidden="1" customHeight="1"/>
    <row r="2380" ht="12.75" hidden="1" customHeight="1"/>
    <row r="2381" ht="12.75" hidden="1" customHeight="1"/>
    <row r="2382" ht="12.75" hidden="1" customHeight="1"/>
    <row r="2383" ht="12.75" hidden="1" customHeight="1"/>
    <row r="2384" ht="12.75" hidden="1" customHeight="1"/>
    <row r="2385" ht="12.75" hidden="1" customHeight="1"/>
    <row r="2386" ht="12.75" hidden="1" customHeight="1"/>
    <row r="2387" ht="12.75" hidden="1" customHeight="1"/>
    <row r="2388" ht="12.75" hidden="1" customHeight="1"/>
    <row r="2389" ht="12.75" hidden="1" customHeight="1"/>
    <row r="2390" ht="12.75" hidden="1" customHeight="1"/>
    <row r="2391" ht="12.75" hidden="1" customHeight="1"/>
    <row r="2392" ht="12.75" hidden="1" customHeight="1"/>
    <row r="2393" ht="12.75" hidden="1" customHeight="1"/>
    <row r="2394" ht="12.75" hidden="1" customHeight="1"/>
    <row r="2395" ht="12.75" hidden="1" customHeight="1"/>
    <row r="2396" ht="12.75" hidden="1" customHeight="1"/>
    <row r="2397" ht="12.75" hidden="1" customHeight="1"/>
    <row r="2398" ht="12.75" hidden="1" customHeight="1"/>
    <row r="2399" ht="12.75" hidden="1" customHeight="1"/>
    <row r="2400" ht="12.75" hidden="1" customHeight="1"/>
    <row r="2401" ht="12.75" hidden="1" customHeight="1"/>
    <row r="2402" ht="12.75" hidden="1" customHeight="1"/>
    <row r="2403" ht="12.75" hidden="1" customHeight="1"/>
    <row r="2404" ht="12.75" hidden="1" customHeight="1"/>
    <row r="2405" ht="12.75" hidden="1" customHeight="1"/>
    <row r="2406" ht="12.75" hidden="1" customHeight="1"/>
    <row r="2407" ht="12.75" hidden="1" customHeight="1"/>
    <row r="2408" ht="12.75" hidden="1" customHeight="1"/>
    <row r="2409" ht="12.75" hidden="1" customHeight="1"/>
    <row r="2410" ht="12.75" hidden="1" customHeight="1"/>
    <row r="2411" ht="12.75" hidden="1" customHeight="1"/>
    <row r="2412" ht="12.75" hidden="1" customHeight="1"/>
    <row r="2413" ht="12.75" hidden="1" customHeight="1"/>
    <row r="2414" ht="12.75" hidden="1" customHeight="1"/>
    <row r="2415" ht="12.75" hidden="1" customHeight="1"/>
    <row r="2416" ht="12.75" hidden="1" customHeight="1"/>
    <row r="2417" ht="12.75" hidden="1" customHeight="1"/>
    <row r="2418" ht="12.75" hidden="1" customHeight="1"/>
    <row r="2419" ht="12.75" hidden="1" customHeight="1"/>
    <row r="2420" ht="12.75" hidden="1" customHeight="1"/>
    <row r="2421" ht="12.75" hidden="1" customHeight="1"/>
    <row r="2422" ht="12.75" hidden="1" customHeight="1"/>
    <row r="2423" ht="12.75" hidden="1" customHeight="1"/>
    <row r="2424" ht="12.75" hidden="1" customHeight="1"/>
    <row r="2425" ht="12.75" hidden="1" customHeight="1"/>
    <row r="2426" ht="12.75" hidden="1" customHeight="1"/>
    <row r="2427" ht="12.75" hidden="1" customHeight="1"/>
    <row r="2428" ht="12.75" hidden="1" customHeight="1"/>
    <row r="2429" ht="12.75" hidden="1" customHeight="1"/>
    <row r="2430" ht="12.75" hidden="1" customHeight="1"/>
    <row r="2431" ht="12.75" hidden="1" customHeight="1"/>
    <row r="2432" ht="12.75" hidden="1" customHeight="1"/>
    <row r="2433" ht="12.75" hidden="1" customHeight="1"/>
    <row r="2434" ht="12.75" hidden="1" customHeight="1"/>
    <row r="2435" ht="12.75" hidden="1" customHeight="1"/>
    <row r="2436" ht="12.75" hidden="1" customHeight="1"/>
    <row r="2437" ht="12.75" hidden="1" customHeight="1"/>
    <row r="2438" ht="12.75" hidden="1" customHeight="1"/>
    <row r="2439" ht="12.75" hidden="1" customHeight="1"/>
    <row r="2440" ht="12.75" hidden="1" customHeight="1"/>
    <row r="2441" ht="12.75" hidden="1" customHeight="1"/>
    <row r="2442" ht="12.75" hidden="1" customHeight="1"/>
    <row r="2443" ht="12.75" hidden="1" customHeight="1"/>
    <row r="2444" ht="12.75" hidden="1" customHeight="1"/>
    <row r="2445" ht="12.75" hidden="1" customHeight="1"/>
    <row r="2446" ht="12.75" hidden="1" customHeight="1"/>
    <row r="2447" ht="12.75" hidden="1" customHeight="1"/>
    <row r="2448" ht="12.75" hidden="1" customHeight="1"/>
    <row r="2449" ht="12.75" hidden="1" customHeight="1"/>
    <row r="2450" ht="12.75" hidden="1" customHeight="1"/>
    <row r="2451" ht="12.75" hidden="1" customHeight="1"/>
    <row r="2452" ht="12.75" hidden="1" customHeight="1"/>
    <row r="2453" ht="12.75" hidden="1" customHeight="1"/>
    <row r="2454" ht="12.75" hidden="1" customHeight="1"/>
    <row r="2455" ht="12.75" hidden="1" customHeight="1"/>
    <row r="2456" ht="12.75" hidden="1" customHeight="1"/>
    <row r="2457" ht="12.75" hidden="1" customHeight="1"/>
    <row r="2458" ht="12.75" hidden="1" customHeight="1"/>
    <row r="2459" ht="12.75" hidden="1" customHeight="1"/>
    <row r="2460" ht="12.75" hidden="1" customHeight="1"/>
    <row r="2461" ht="12.75" hidden="1" customHeight="1"/>
    <row r="2462" ht="12.75" hidden="1" customHeight="1"/>
    <row r="2463" ht="12.75" hidden="1" customHeight="1"/>
    <row r="2464" ht="12.75" hidden="1" customHeight="1"/>
    <row r="2465" ht="12.75" hidden="1" customHeight="1"/>
    <row r="2466" ht="12.75" hidden="1" customHeight="1"/>
    <row r="2467" ht="12.75" hidden="1" customHeight="1"/>
    <row r="2468" ht="12.75" hidden="1" customHeight="1"/>
    <row r="2469" ht="12.75" hidden="1" customHeight="1"/>
    <row r="2470" ht="12.75" hidden="1" customHeight="1"/>
    <row r="2471" ht="12.75" hidden="1" customHeight="1"/>
    <row r="2472" ht="12.75" hidden="1" customHeight="1"/>
    <row r="2473" ht="12.75" hidden="1" customHeight="1"/>
    <row r="2474" ht="12.75" hidden="1" customHeight="1"/>
    <row r="2475" ht="12.75" hidden="1" customHeight="1"/>
    <row r="2476" ht="12.75" hidden="1" customHeight="1"/>
    <row r="2477" ht="12.75" hidden="1" customHeight="1"/>
    <row r="2478" ht="12.75" hidden="1" customHeight="1"/>
    <row r="2479" ht="12.75" hidden="1" customHeight="1"/>
    <row r="2480" ht="12.75" hidden="1" customHeight="1"/>
    <row r="2481" ht="12.75" hidden="1" customHeight="1"/>
    <row r="2482" ht="12.75" hidden="1" customHeight="1"/>
    <row r="2483" ht="12.75" hidden="1" customHeight="1"/>
    <row r="2484" ht="12.75" hidden="1" customHeight="1"/>
    <row r="2485" ht="12.75" hidden="1" customHeight="1"/>
    <row r="2486" ht="12.75" hidden="1" customHeight="1"/>
    <row r="2487" ht="12.75" hidden="1" customHeight="1"/>
    <row r="2488" ht="12.75" hidden="1" customHeight="1"/>
    <row r="2489" ht="12.75" hidden="1" customHeight="1"/>
    <row r="2490" ht="12.75" hidden="1" customHeight="1"/>
    <row r="2491" ht="12.75" hidden="1" customHeight="1"/>
    <row r="2492" ht="12.75" hidden="1" customHeight="1"/>
    <row r="2493" ht="12.75" hidden="1" customHeight="1"/>
    <row r="2494" ht="12.75" hidden="1" customHeight="1"/>
    <row r="2495" ht="12.75" hidden="1" customHeight="1"/>
    <row r="2496" ht="12.75" hidden="1" customHeight="1"/>
    <row r="2497" ht="12.75" hidden="1" customHeight="1"/>
    <row r="2498" ht="12.75" hidden="1" customHeight="1"/>
    <row r="2499" ht="12.75" hidden="1" customHeight="1"/>
    <row r="2500" ht="12.75" hidden="1" customHeight="1"/>
    <row r="2501" ht="12.75" hidden="1" customHeight="1"/>
    <row r="2502" ht="12.75" hidden="1" customHeight="1"/>
    <row r="2503" ht="12.75" hidden="1" customHeight="1"/>
    <row r="2504" ht="12.75" hidden="1" customHeight="1"/>
    <row r="2505" ht="12.75" hidden="1" customHeight="1"/>
    <row r="2506" ht="12.75" hidden="1" customHeight="1"/>
    <row r="2507" ht="12.75" hidden="1" customHeight="1"/>
    <row r="2508" ht="12.75" hidden="1" customHeight="1"/>
    <row r="2509" ht="12.75" hidden="1" customHeight="1"/>
    <row r="2510" ht="12.75" hidden="1" customHeight="1"/>
    <row r="2511" ht="12.75" hidden="1" customHeight="1"/>
    <row r="2512" ht="12.75" hidden="1" customHeight="1"/>
    <row r="2513" ht="12.75" hidden="1" customHeight="1"/>
    <row r="2514" ht="12.75" hidden="1" customHeight="1"/>
    <row r="2515" ht="12.75" hidden="1" customHeight="1"/>
    <row r="2516" ht="12.75" hidden="1" customHeight="1"/>
    <row r="2517" ht="12.75" hidden="1" customHeight="1"/>
    <row r="2518" ht="12.75" hidden="1" customHeight="1"/>
    <row r="2519" ht="12.75" hidden="1" customHeight="1"/>
    <row r="2520" ht="12.75" hidden="1" customHeight="1"/>
    <row r="2521" ht="12.75" hidden="1" customHeight="1"/>
    <row r="2522" ht="12.75" hidden="1" customHeight="1"/>
    <row r="2523" ht="12.75" hidden="1" customHeight="1"/>
    <row r="2524" ht="12.75" hidden="1" customHeight="1"/>
    <row r="2525" ht="12.75" hidden="1" customHeight="1"/>
    <row r="2526" ht="12.75" hidden="1" customHeight="1"/>
    <row r="2527" ht="12.75" hidden="1" customHeight="1"/>
    <row r="2528" ht="12.75" hidden="1" customHeight="1"/>
    <row r="2529" ht="12.75" hidden="1" customHeight="1"/>
    <row r="2530" ht="12.75" hidden="1" customHeight="1"/>
    <row r="2531" ht="12.75" hidden="1" customHeight="1"/>
    <row r="2532" ht="12.75" hidden="1" customHeight="1"/>
    <row r="2533" ht="12.75" hidden="1" customHeight="1"/>
    <row r="2534" ht="12.75" hidden="1" customHeight="1"/>
    <row r="2535" ht="12.75" hidden="1" customHeight="1"/>
    <row r="2536" ht="12.75" hidden="1" customHeight="1"/>
    <row r="2537" ht="12.75" hidden="1" customHeight="1"/>
    <row r="2538" ht="12.75" hidden="1" customHeight="1"/>
    <row r="2539" ht="12.75" hidden="1" customHeight="1"/>
    <row r="2540" ht="12.75" hidden="1" customHeight="1"/>
    <row r="2541" ht="12.75" hidden="1" customHeight="1"/>
    <row r="2542" ht="12.75" hidden="1" customHeight="1"/>
    <row r="2543" ht="12.75" hidden="1" customHeight="1"/>
    <row r="2544" ht="12.75" hidden="1" customHeight="1"/>
    <row r="2545" ht="12.75" hidden="1" customHeight="1"/>
    <row r="2546" ht="12.75" hidden="1" customHeight="1"/>
    <row r="2547" ht="12.75" hidden="1" customHeight="1"/>
    <row r="2548" ht="12.75" hidden="1" customHeight="1"/>
    <row r="2549" ht="12.75" hidden="1" customHeight="1"/>
    <row r="2550" ht="12.75" hidden="1" customHeight="1"/>
    <row r="2551" ht="12.75" hidden="1" customHeight="1"/>
    <row r="2552" ht="12.75" hidden="1" customHeight="1"/>
    <row r="2553" ht="12.75" hidden="1" customHeight="1"/>
    <row r="2554" ht="12.75" hidden="1" customHeight="1"/>
    <row r="2555" ht="12.75" hidden="1" customHeight="1"/>
    <row r="2556" ht="12.75" hidden="1" customHeight="1"/>
    <row r="2557" ht="12.75" hidden="1" customHeight="1"/>
    <row r="2558" ht="12.75" hidden="1" customHeight="1"/>
    <row r="2559" ht="12.75" hidden="1" customHeight="1"/>
    <row r="2560" ht="12.75" hidden="1" customHeight="1"/>
    <row r="2561" ht="12.75" hidden="1" customHeight="1"/>
    <row r="2562" ht="12.75" hidden="1" customHeight="1"/>
    <row r="2563" ht="12.75" hidden="1" customHeight="1"/>
    <row r="2564" ht="12.75" hidden="1" customHeight="1"/>
    <row r="2565" ht="12.75" hidden="1" customHeight="1"/>
    <row r="2566" ht="12.75" hidden="1" customHeight="1"/>
    <row r="2567" ht="12.75" hidden="1" customHeight="1"/>
    <row r="2568" ht="12.75" hidden="1" customHeight="1"/>
    <row r="2569" ht="12.75" hidden="1" customHeight="1"/>
    <row r="2570" ht="12.75" hidden="1" customHeight="1"/>
    <row r="2571" ht="12.75" hidden="1" customHeight="1"/>
    <row r="2572" ht="12.75" hidden="1" customHeight="1"/>
    <row r="2573" ht="12.75" hidden="1" customHeight="1"/>
    <row r="2574" ht="12.75" hidden="1" customHeight="1"/>
    <row r="2575" ht="12.75" hidden="1" customHeight="1"/>
    <row r="2576" ht="12.75" hidden="1" customHeight="1"/>
    <row r="2577" ht="12.75" hidden="1" customHeight="1"/>
    <row r="2578" ht="12.75" hidden="1" customHeight="1"/>
    <row r="2579" ht="12.75" hidden="1" customHeight="1"/>
    <row r="2580" ht="12.75" hidden="1" customHeight="1"/>
    <row r="2581" ht="12.75" hidden="1" customHeight="1"/>
    <row r="2582" ht="12.75" hidden="1" customHeight="1"/>
    <row r="2583" ht="12.75" hidden="1" customHeight="1"/>
    <row r="2584" ht="12.75" hidden="1" customHeight="1"/>
    <row r="2585" ht="12.75" hidden="1" customHeight="1"/>
    <row r="2586" ht="12.75" hidden="1" customHeight="1"/>
    <row r="2587" ht="12.75" hidden="1" customHeight="1"/>
    <row r="2588" ht="12.75" hidden="1" customHeight="1"/>
    <row r="2589" ht="12.75" hidden="1" customHeight="1"/>
    <row r="2590" ht="12.75" hidden="1" customHeight="1"/>
    <row r="2591" ht="12.75" hidden="1" customHeight="1"/>
    <row r="2592" ht="12.75" hidden="1" customHeight="1"/>
    <row r="2593" ht="12.75" hidden="1" customHeight="1"/>
    <row r="2594" ht="12.75" hidden="1" customHeight="1"/>
    <row r="2595" ht="12.75" hidden="1" customHeight="1"/>
    <row r="2596" ht="12.75" hidden="1" customHeight="1"/>
    <row r="2597" ht="12.75" hidden="1" customHeight="1"/>
    <row r="2598" ht="12.75" hidden="1" customHeight="1"/>
    <row r="2599" ht="12.75" hidden="1" customHeight="1"/>
    <row r="2600" ht="12.75" hidden="1" customHeight="1"/>
    <row r="2601" ht="12.75" hidden="1" customHeight="1"/>
    <row r="2602" ht="12.75" hidden="1" customHeight="1"/>
    <row r="2603" ht="12.75" hidden="1" customHeight="1"/>
    <row r="2604" ht="12.75" hidden="1" customHeight="1"/>
    <row r="2605" ht="12.75" hidden="1" customHeight="1"/>
    <row r="2606" ht="12.75" hidden="1" customHeight="1"/>
    <row r="2607" ht="12.75" hidden="1" customHeight="1"/>
    <row r="2608" ht="12.75" hidden="1" customHeight="1"/>
    <row r="2609" ht="12.75" hidden="1" customHeight="1"/>
    <row r="2610" ht="12.75" hidden="1" customHeight="1"/>
    <row r="2611" ht="12.75" hidden="1" customHeight="1"/>
    <row r="2612" ht="12.75" hidden="1" customHeight="1"/>
    <row r="2613" ht="12.75" hidden="1" customHeight="1"/>
    <row r="2614" ht="12.75" hidden="1" customHeight="1"/>
    <row r="2615" ht="12.75" hidden="1" customHeight="1"/>
    <row r="2616" ht="12.75" hidden="1" customHeight="1"/>
    <row r="2617" ht="12.75" hidden="1" customHeight="1"/>
    <row r="2618" ht="12.75" hidden="1" customHeight="1"/>
    <row r="2619" ht="12.75" hidden="1" customHeight="1"/>
    <row r="2620" ht="12.75" hidden="1" customHeight="1"/>
    <row r="2621" ht="12.75" hidden="1" customHeight="1"/>
    <row r="2622" ht="12.75" hidden="1" customHeight="1"/>
    <row r="2623" ht="12.75" hidden="1" customHeight="1"/>
    <row r="2624" ht="12.75" hidden="1" customHeight="1"/>
    <row r="2625" ht="12.75" hidden="1" customHeight="1"/>
    <row r="2626" ht="12.75" hidden="1" customHeight="1"/>
    <row r="2627" ht="12.75" hidden="1" customHeight="1"/>
    <row r="2628" ht="12.75" hidden="1" customHeight="1"/>
    <row r="2629" ht="12.75" hidden="1" customHeight="1"/>
    <row r="2630" ht="12.75" hidden="1" customHeight="1"/>
    <row r="2631" ht="12.75" hidden="1" customHeight="1"/>
    <row r="2632" ht="12.75" hidden="1" customHeight="1"/>
    <row r="2633" ht="12.75" hidden="1" customHeight="1"/>
    <row r="2634" ht="12.75" hidden="1" customHeight="1"/>
    <row r="2635" ht="12.75" hidden="1" customHeight="1"/>
    <row r="2636" ht="12.75" hidden="1" customHeight="1"/>
    <row r="2637" ht="12.75" hidden="1" customHeight="1"/>
    <row r="2638" ht="12.75" hidden="1" customHeight="1"/>
    <row r="2639" ht="12.75" hidden="1" customHeight="1"/>
    <row r="2640" ht="12.75" hidden="1" customHeight="1"/>
    <row r="2641" ht="12.75" hidden="1" customHeight="1"/>
    <row r="2642" ht="12.75" hidden="1" customHeight="1"/>
    <row r="2643" ht="12.75" hidden="1" customHeight="1"/>
    <row r="2644" ht="12.75" hidden="1" customHeight="1"/>
    <row r="2645" ht="12.75" hidden="1" customHeight="1"/>
    <row r="2646" ht="12.75" hidden="1" customHeight="1"/>
    <row r="2647" ht="12.75" hidden="1" customHeight="1"/>
    <row r="2648" ht="12.75" hidden="1" customHeight="1"/>
    <row r="2649" ht="12.75" hidden="1" customHeight="1"/>
    <row r="2650" ht="12.75" hidden="1" customHeight="1"/>
    <row r="2651" ht="12.75" hidden="1" customHeight="1"/>
    <row r="2652" ht="12.75" hidden="1" customHeight="1"/>
    <row r="2653" ht="12.75" hidden="1" customHeight="1"/>
    <row r="2654" ht="12.75" hidden="1" customHeight="1"/>
    <row r="2655" ht="12.75" hidden="1" customHeight="1"/>
    <row r="2656" ht="12.75" hidden="1" customHeight="1"/>
    <row r="2657" ht="12.75" hidden="1" customHeight="1"/>
    <row r="2658" ht="12.75" hidden="1" customHeight="1"/>
    <row r="2659" ht="12.75" hidden="1" customHeight="1"/>
    <row r="2660" ht="12.75" hidden="1" customHeight="1"/>
    <row r="2661" ht="12.75" hidden="1" customHeight="1"/>
    <row r="2662" ht="12.75" hidden="1" customHeight="1"/>
    <row r="2663" ht="12.75" hidden="1" customHeight="1"/>
    <row r="2664" ht="12.75" hidden="1" customHeight="1"/>
    <row r="2665" ht="12.75" hidden="1" customHeight="1"/>
    <row r="2666" ht="12.75" hidden="1" customHeight="1"/>
    <row r="2667" ht="12.75" hidden="1" customHeight="1"/>
    <row r="2668" ht="12.75" hidden="1" customHeight="1"/>
    <row r="2669" ht="12.75" hidden="1" customHeight="1"/>
    <row r="2670" ht="12.75" hidden="1" customHeight="1"/>
    <row r="2671" ht="12.75" hidden="1" customHeight="1"/>
    <row r="2672" ht="12.75" hidden="1" customHeight="1"/>
    <row r="2673" ht="12.75" hidden="1" customHeight="1"/>
    <row r="2674" ht="12.75" hidden="1" customHeight="1"/>
    <row r="2675" ht="12.75" hidden="1" customHeight="1"/>
    <row r="2676" ht="12.75" hidden="1" customHeight="1"/>
    <row r="2677" ht="12.75" hidden="1" customHeight="1"/>
    <row r="2678" ht="12.75" hidden="1" customHeight="1"/>
    <row r="2679" ht="12.75" hidden="1" customHeight="1"/>
    <row r="2680" ht="12.75" hidden="1" customHeight="1"/>
    <row r="2681" ht="12.75" hidden="1" customHeight="1"/>
    <row r="2682" ht="12.75" hidden="1" customHeight="1"/>
    <row r="2683" ht="12.75" hidden="1" customHeight="1"/>
    <row r="2684" ht="12.75" hidden="1" customHeight="1"/>
    <row r="2685" ht="12.75" hidden="1" customHeight="1"/>
    <row r="2686" ht="12.75" hidden="1" customHeight="1"/>
    <row r="2687" ht="12.75" hidden="1" customHeight="1"/>
    <row r="2688" ht="12.75" hidden="1" customHeight="1"/>
    <row r="2689" ht="12.75" hidden="1" customHeight="1"/>
    <row r="2690" ht="12.75" hidden="1" customHeight="1"/>
    <row r="2691" ht="12.75" hidden="1" customHeight="1"/>
    <row r="2692" ht="12.75" hidden="1" customHeight="1"/>
    <row r="2693" ht="12.75" hidden="1" customHeight="1"/>
    <row r="2694" ht="12.75" hidden="1" customHeight="1"/>
    <row r="2695" ht="12.75" hidden="1" customHeight="1"/>
    <row r="2696" ht="12.75" hidden="1" customHeight="1"/>
    <row r="2697" ht="12.75" hidden="1" customHeight="1"/>
    <row r="2698" ht="12.75" hidden="1" customHeight="1"/>
    <row r="2699" ht="12.75" hidden="1" customHeight="1"/>
    <row r="2700" ht="12.75" hidden="1" customHeight="1"/>
    <row r="2701" ht="12.75" hidden="1" customHeight="1"/>
    <row r="2702" ht="12.75" hidden="1" customHeight="1"/>
    <row r="2703" ht="12.75" hidden="1" customHeight="1"/>
    <row r="2704" ht="12.75" hidden="1" customHeight="1"/>
    <row r="2705" ht="12.75" hidden="1" customHeight="1"/>
    <row r="2706" ht="12.75" hidden="1" customHeight="1"/>
    <row r="2707" ht="12.75" hidden="1" customHeight="1"/>
    <row r="2708" ht="12.75" hidden="1" customHeight="1"/>
    <row r="2709" ht="12.75" hidden="1" customHeight="1"/>
    <row r="2710" ht="12.75" hidden="1" customHeight="1"/>
    <row r="2711" ht="12.75" hidden="1" customHeight="1"/>
    <row r="2712" ht="12.75" hidden="1" customHeight="1"/>
    <row r="2713" ht="12.75" hidden="1" customHeight="1"/>
    <row r="2714" ht="12.75" hidden="1" customHeight="1"/>
    <row r="2715" ht="12.75" hidden="1" customHeight="1"/>
    <row r="2716" ht="12.75" hidden="1" customHeight="1"/>
    <row r="2717" ht="12.75" hidden="1" customHeight="1"/>
    <row r="2718" ht="12.75" hidden="1" customHeight="1"/>
    <row r="2719" ht="12.75" hidden="1" customHeight="1"/>
    <row r="2720" ht="12.75" hidden="1" customHeight="1"/>
    <row r="2721" ht="12.75" hidden="1" customHeight="1"/>
    <row r="2722" ht="12.75" hidden="1" customHeight="1"/>
    <row r="2723" ht="12.75" hidden="1" customHeight="1"/>
    <row r="2724" ht="12.75" hidden="1" customHeight="1"/>
    <row r="2725" ht="12.75" hidden="1" customHeight="1"/>
    <row r="2726" ht="12.75" hidden="1" customHeight="1"/>
    <row r="2727" ht="12.75" hidden="1" customHeight="1"/>
    <row r="2728" ht="12.75" hidden="1" customHeight="1"/>
    <row r="2729" ht="12.75" hidden="1" customHeight="1"/>
    <row r="2730" ht="12.75" hidden="1" customHeight="1"/>
    <row r="2731" ht="12.75" hidden="1" customHeight="1"/>
    <row r="2732" ht="12.75" hidden="1" customHeight="1"/>
    <row r="2733" ht="12.75" hidden="1" customHeight="1"/>
    <row r="2734" ht="12.75" hidden="1" customHeight="1"/>
    <row r="2735" ht="12.75" hidden="1" customHeight="1"/>
    <row r="2736" ht="12.75" hidden="1" customHeight="1"/>
    <row r="2737" ht="12.75" hidden="1" customHeight="1"/>
    <row r="2738" ht="12.75" hidden="1" customHeight="1"/>
    <row r="2739" ht="12.75" hidden="1" customHeight="1"/>
    <row r="2740" ht="12.75" hidden="1" customHeight="1"/>
    <row r="2741" ht="12.75" hidden="1" customHeight="1"/>
    <row r="2742" ht="12.75" hidden="1" customHeight="1"/>
    <row r="2743" ht="12.75" hidden="1" customHeight="1"/>
    <row r="2744" ht="12.75" hidden="1" customHeight="1"/>
    <row r="2745" ht="12.75" hidden="1" customHeight="1"/>
    <row r="2746" ht="12.75" hidden="1" customHeight="1"/>
    <row r="2747" ht="12.75" hidden="1" customHeight="1"/>
    <row r="2748" ht="12.75" hidden="1" customHeight="1"/>
    <row r="2749" ht="12.75" hidden="1" customHeight="1"/>
    <row r="2750" ht="12.75" hidden="1" customHeight="1"/>
    <row r="2751" ht="12.75" hidden="1" customHeight="1"/>
    <row r="2752" ht="12.75" hidden="1" customHeight="1"/>
    <row r="2753" ht="12.75" hidden="1" customHeight="1"/>
    <row r="2754" ht="12.75" hidden="1" customHeight="1"/>
    <row r="2755" ht="12.75" hidden="1" customHeight="1"/>
    <row r="2756" ht="12.75" hidden="1" customHeight="1"/>
    <row r="2757" ht="12.75" hidden="1" customHeight="1"/>
    <row r="2758" ht="12.75" hidden="1" customHeight="1"/>
    <row r="2759" ht="12.75" hidden="1" customHeight="1"/>
    <row r="2760" ht="12.75" hidden="1" customHeight="1"/>
    <row r="2761" ht="12.75" hidden="1" customHeight="1"/>
    <row r="2762" ht="12.75" hidden="1" customHeight="1"/>
    <row r="2763" ht="12.75" hidden="1" customHeight="1"/>
    <row r="2764" ht="12.75" hidden="1" customHeight="1"/>
    <row r="2765" ht="12.75" hidden="1" customHeight="1"/>
    <row r="2766" ht="12.75" hidden="1" customHeight="1"/>
    <row r="2767" ht="12.75" hidden="1" customHeight="1"/>
    <row r="2768" ht="12.75" hidden="1" customHeight="1"/>
    <row r="2769" ht="12.75" hidden="1" customHeight="1"/>
    <row r="2770" ht="12.75" hidden="1" customHeight="1"/>
    <row r="2771" ht="12.75" hidden="1" customHeight="1"/>
    <row r="2772" ht="12.75" hidden="1" customHeight="1"/>
    <row r="2773" ht="12.75" hidden="1" customHeight="1"/>
    <row r="2774" ht="12.75" hidden="1" customHeight="1"/>
    <row r="2775" ht="12.75" hidden="1" customHeight="1"/>
    <row r="2776" ht="12.75" hidden="1" customHeight="1"/>
    <row r="2777" ht="12.75" hidden="1" customHeight="1"/>
    <row r="2778" ht="12.75" hidden="1" customHeight="1"/>
    <row r="2779" ht="12.75" hidden="1" customHeight="1"/>
    <row r="2780" ht="12.75" hidden="1" customHeight="1"/>
    <row r="2781" ht="12.75" hidden="1" customHeight="1"/>
    <row r="2782" ht="12.75" hidden="1" customHeight="1"/>
    <row r="2783" ht="12.75" hidden="1" customHeight="1"/>
    <row r="2784" ht="12.75" hidden="1" customHeight="1"/>
    <row r="2785" ht="12.75" hidden="1" customHeight="1"/>
    <row r="2786" ht="12.75" hidden="1" customHeight="1"/>
    <row r="2787" ht="12.75" hidden="1" customHeight="1"/>
    <row r="2788" ht="12.75" hidden="1" customHeight="1"/>
    <row r="2789" ht="12.75" hidden="1" customHeight="1"/>
    <row r="2790" ht="12.75" hidden="1" customHeight="1"/>
    <row r="2791" ht="12.75" hidden="1" customHeight="1"/>
    <row r="2792" ht="12.75" hidden="1" customHeight="1"/>
    <row r="2793" ht="12.75" hidden="1" customHeight="1"/>
    <row r="2794" ht="12.75" hidden="1" customHeight="1"/>
    <row r="2795" ht="12.75" hidden="1" customHeight="1"/>
    <row r="2796" ht="12.75" hidden="1" customHeight="1"/>
    <row r="2797" ht="12.75" hidden="1" customHeight="1"/>
    <row r="2798" ht="12.75" hidden="1" customHeight="1"/>
    <row r="2799" ht="12.75" hidden="1" customHeight="1"/>
    <row r="2800" ht="12.75" hidden="1" customHeight="1"/>
    <row r="2801" ht="12.75" hidden="1" customHeight="1"/>
    <row r="2802" ht="12.75" hidden="1" customHeight="1"/>
    <row r="2803" ht="12.75" hidden="1" customHeight="1"/>
    <row r="2804" ht="12.75" hidden="1" customHeight="1"/>
    <row r="2805" ht="12.75" hidden="1" customHeight="1"/>
    <row r="2806" ht="12.75" hidden="1" customHeight="1"/>
    <row r="2807" ht="12.75" hidden="1" customHeight="1"/>
    <row r="2808" ht="12.75" hidden="1" customHeight="1"/>
    <row r="2809" ht="12.75" hidden="1" customHeight="1"/>
    <row r="2810" ht="12.75" hidden="1" customHeight="1"/>
    <row r="2811" ht="12.75" hidden="1" customHeight="1"/>
    <row r="2812" ht="12.75" hidden="1" customHeight="1"/>
    <row r="2813" ht="12.75" hidden="1" customHeight="1"/>
    <row r="2814" ht="12.75" hidden="1" customHeight="1"/>
    <row r="2815" ht="12.75" hidden="1" customHeight="1"/>
    <row r="2816" ht="12.75" hidden="1" customHeight="1"/>
    <row r="2817" ht="12.75" hidden="1" customHeight="1"/>
    <row r="2818" ht="12.75" hidden="1" customHeight="1"/>
    <row r="2819" ht="12.75" hidden="1" customHeight="1"/>
    <row r="2820" ht="12.75" hidden="1" customHeight="1"/>
    <row r="2821" ht="12.75" hidden="1" customHeight="1"/>
    <row r="2822" ht="12.75" hidden="1" customHeight="1"/>
    <row r="2823" ht="12.75" hidden="1" customHeight="1"/>
    <row r="2824" ht="12.75" hidden="1" customHeight="1"/>
    <row r="2825" ht="12.75" hidden="1" customHeight="1"/>
    <row r="2826" ht="12.75" hidden="1" customHeight="1"/>
    <row r="2827" ht="12.75" hidden="1" customHeight="1"/>
    <row r="2828" ht="12.75" hidden="1" customHeight="1"/>
    <row r="2829" ht="12.75" hidden="1" customHeight="1"/>
    <row r="2830" ht="12.75" hidden="1" customHeight="1"/>
    <row r="2831" ht="12.75" hidden="1" customHeight="1"/>
    <row r="2832" ht="12.75" hidden="1" customHeight="1"/>
    <row r="2833" ht="12.75" hidden="1" customHeight="1"/>
    <row r="2834" ht="12.75" hidden="1" customHeight="1"/>
    <row r="2835" ht="12.75" hidden="1" customHeight="1"/>
    <row r="2836" ht="12.75" hidden="1" customHeight="1"/>
    <row r="2837" ht="12.75" hidden="1" customHeight="1"/>
    <row r="2838" ht="12.75" hidden="1" customHeight="1"/>
    <row r="2839" ht="12.75" hidden="1" customHeight="1"/>
    <row r="2840" ht="12.75" hidden="1" customHeight="1"/>
    <row r="2841" ht="12.75" hidden="1" customHeight="1"/>
    <row r="2842" ht="12.75" hidden="1" customHeight="1"/>
    <row r="2843" ht="12.75" hidden="1" customHeight="1"/>
    <row r="2844" ht="12.75" hidden="1" customHeight="1"/>
    <row r="2845" ht="12.75" hidden="1" customHeight="1"/>
    <row r="2846" ht="12.75" hidden="1" customHeight="1"/>
    <row r="2847" ht="12.75" hidden="1" customHeight="1"/>
    <row r="2848" ht="12.75" hidden="1" customHeight="1"/>
    <row r="2849" ht="12.75" hidden="1" customHeight="1"/>
    <row r="2850" ht="12.75" hidden="1" customHeight="1"/>
    <row r="2851" ht="12.75" hidden="1" customHeight="1"/>
    <row r="2852" ht="12.75" hidden="1" customHeight="1"/>
    <row r="2853" ht="12.75" hidden="1" customHeight="1"/>
    <row r="2854" ht="12.75" hidden="1" customHeight="1"/>
    <row r="2855" ht="12.75" hidden="1" customHeight="1"/>
    <row r="2856" ht="12.75" hidden="1" customHeight="1"/>
    <row r="2857" ht="12.75" hidden="1" customHeight="1"/>
    <row r="2858" ht="12.75" hidden="1" customHeight="1"/>
    <row r="2859" ht="12.75" hidden="1" customHeight="1"/>
    <row r="2860" ht="12.75" hidden="1" customHeight="1"/>
    <row r="2861" ht="12.75" hidden="1" customHeight="1"/>
    <row r="2862" ht="12.75" hidden="1" customHeight="1"/>
    <row r="2863" ht="12.75" hidden="1" customHeight="1"/>
    <row r="2864" ht="12.75" hidden="1" customHeight="1"/>
    <row r="2865" ht="12.75" hidden="1" customHeight="1"/>
    <row r="2866" ht="12.75" hidden="1" customHeight="1"/>
    <row r="2867" ht="12.75" hidden="1" customHeight="1"/>
    <row r="2868" ht="12.75" hidden="1" customHeight="1"/>
    <row r="2869" ht="12.75" hidden="1" customHeight="1"/>
    <row r="2870" ht="12.75" hidden="1" customHeight="1"/>
    <row r="2871" ht="12.75" hidden="1" customHeight="1"/>
    <row r="2872" ht="12.75" hidden="1" customHeight="1"/>
    <row r="2873" ht="12.75" hidden="1" customHeight="1"/>
    <row r="2874" ht="12.75" hidden="1" customHeight="1"/>
    <row r="2875" ht="12.75" hidden="1" customHeight="1"/>
    <row r="2876" ht="12.75" hidden="1" customHeight="1"/>
    <row r="2877" ht="12.75" hidden="1" customHeight="1"/>
    <row r="2878" ht="12.75" hidden="1" customHeight="1"/>
    <row r="2879" ht="12.75" hidden="1" customHeight="1"/>
    <row r="2880" ht="12.75" hidden="1" customHeight="1"/>
    <row r="2881" ht="12.75" hidden="1" customHeight="1"/>
    <row r="2882" ht="12.75" hidden="1" customHeight="1"/>
    <row r="2883" ht="12.75" hidden="1" customHeight="1"/>
    <row r="2884" ht="12.75" hidden="1" customHeight="1"/>
    <row r="2885" ht="12.75" hidden="1" customHeight="1"/>
    <row r="2886" ht="12.75" hidden="1" customHeight="1"/>
    <row r="2887" ht="12.75" hidden="1" customHeight="1"/>
    <row r="2888" ht="12.75" hidden="1" customHeight="1"/>
    <row r="2889" ht="12.75" hidden="1" customHeight="1"/>
    <row r="2890" ht="12.75" hidden="1" customHeight="1"/>
    <row r="2891" ht="12.75" hidden="1" customHeight="1"/>
    <row r="2892" ht="12.75" hidden="1" customHeight="1"/>
    <row r="2893" ht="12.75" hidden="1" customHeight="1"/>
    <row r="2894" ht="12.75" hidden="1" customHeight="1"/>
    <row r="2895" ht="12.75" hidden="1" customHeight="1"/>
    <row r="2896" ht="12.75" hidden="1" customHeight="1"/>
    <row r="2897" ht="12.75" hidden="1" customHeight="1"/>
    <row r="2898" ht="12.75" hidden="1" customHeight="1"/>
    <row r="2899" ht="12.75" hidden="1" customHeight="1"/>
    <row r="2900" ht="12.75" hidden="1" customHeight="1"/>
    <row r="2901" ht="12.75" hidden="1" customHeight="1"/>
    <row r="2902" ht="12.75" hidden="1" customHeight="1"/>
    <row r="2903" ht="12.75" hidden="1" customHeight="1"/>
    <row r="2904" ht="12.75" hidden="1" customHeight="1"/>
    <row r="2905" ht="12.75" hidden="1" customHeight="1"/>
    <row r="2906" ht="12.75" hidden="1" customHeight="1"/>
    <row r="2907" ht="12.75" hidden="1" customHeight="1"/>
    <row r="2908" ht="12.75" hidden="1" customHeight="1"/>
    <row r="2909" ht="12.75" hidden="1" customHeight="1"/>
    <row r="2910" ht="12.75" hidden="1" customHeight="1"/>
    <row r="2911" ht="12.75" hidden="1" customHeight="1"/>
    <row r="2912" ht="12.75" hidden="1" customHeight="1"/>
    <row r="2913" ht="12.75" hidden="1" customHeight="1"/>
    <row r="2914" ht="12.75" hidden="1" customHeight="1"/>
    <row r="2915" ht="12.75" hidden="1" customHeight="1"/>
    <row r="2916" ht="12.75" hidden="1" customHeight="1"/>
    <row r="2917" ht="12.75" hidden="1" customHeight="1"/>
    <row r="2918" ht="12.75" hidden="1" customHeight="1"/>
    <row r="2919" ht="12.75" hidden="1" customHeight="1"/>
    <row r="2920" ht="12.75" hidden="1" customHeight="1"/>
    <row r="2921" ht="12.75" hidden="1" customHeight="1"/>
    <row r="2922" ht="12.75" hidden="1" customHeight="1"/>
    <row r="2923" ht="12.75" hidden="1" customHeight="1"/>
    <row r="2924" ht="12.75" hidden="1" customHeight="1"/>
    <row r="2925" ht="12.75" hidden="1" customHeight="1"/>
    <row r="2926" ht="12.75" hidden="1" customHeight="1"/>
    <row r="2927" ht="12.75" hidden="1" customHeight="1"/>
    <row r="2928" ht="12.75" hidden="1" customHeight="1"/>
    <row r="2929" ht="12.75" hidden="1" customHeight="1"/>
    <row r="2930" ht="12.75" hidden="1" customHeight="1"/>
    <row r="2931" ht="12.75" hidden="1" customHeight="1"/>
    <row r="2932" ht="12.75" hidden="1" customHeight="1"/>
    <row r="2933" ht="12.75" hidden="1" customHeight="1"/>
    <row r="2934" ht="12.75" hidden="1" customHeight="1"/>
    <row r="2935" ht="12.75" hidden="1" customHeight="1"/>
    <row r="2936" ht="12.75" hidden="1" customHeight="1"/>
    <row r="2937" ht="12.75" hidden="1" customHeight="1"/>
    <row r="2938" ht="12.75" hidden="1" customHeight="1"/>
    <row r="2939" ht="12.75" hidden="1" customHeight="1"/>
    <row r="2940" ht="12.75" hidden="1" customHeight="1"/>
    <row r="2941" ht="12.75" hidden="1" customHeight="1"/>
    <row r="2942" ht="12.75" hidden="1" customHeight="1"/>
    <row r="2943" ht="12.75" hidden="1" customHeight="1"/>
    <row r="2944" ht="12.75" hidden="1" customHeight="1"/>
    <row r="2945" ht="12.75" hidden="1" customHeight="1"/>
    <row r="2946" ht="12.75" hidden="1" customHeight="1"/>
    <row r="2947" ht="12.75" hidden="1" customHeight="1"/>
    <row r="2948" ht="12.75" hidden="1" customHeight="1"/>
    <row r="2949" ht="12.75" hidden="1" customHeight="1"/>
    <row r="2950" ht="12.75" hidden="1" customHeight="1"/>
    <row r="2951" ht="12.75" hidden="1" customHeight="1"/>
    <row r="2952" ht="12.75" hidden="1" customHeight="1"/>
    <row r="2953" ht="12.75" hidden="1" customHeight="1"/>
    <row r="2954" ht="12.75" hidden="1" customHeight="1"/>
    <row r="2955" ht="12.75" hidden="1" customHeight="1"/>
    <row r="2956" ht="12.75" hidden="1" customHeight="1"/>
    <row r="2957" ht="12.75" hidden="1" customHeight="1"/>
    <row r="2958" ht="12.75" hidden="1" customHeight="1"/>
    <row r="2959" ht="12.75" hidden="1" customHeight="1"/>
    <row r="2960" ht="12.75" hidden="1" customHeight="1"/>
    <row r="2961" ht="12.75" hidden="1" customHeight="1"/>
    <row r="2962" ht="12.75" hidden="1" customHeight="1"/>
    <row r="2963" ht="12.75" hidden="1" customHeight="1"/>
    <row r="2964" ht="12.75" hidden="1" customHeight="1"/>
    <row r="2965" ht="12.75" hidden="1" customHeight="1"/>
    <row r="2966" ht="12.75" hidden="1" customHeight="1"/>
    <row r="2967" ht="12.75" hidden="1" customHeight="1"/>
    <row r="2968" ht="12.75" hidden="1" customHeight="1"/>
    <row r="2969" ht="12.75" hidden="1" customHeight="1"/>
    <row r="2970" ht="12.75" hidden="1" customHeight="1"/>
    <row r="2971" ht="12.75" hidden="1" customHeight="1"/>
    <row r="2972" ht="12.75" hidden="1" customHeight="1"/>
    <row r="2973" ht="12.75" hidden="1" customHeight="1"/>
    <row r="2974" ht="12.75" hidden="1" customHeight="1"/>
    <row r="2975" ht="12.75" hidden="1" customHeight="1"/>
    <row r="2976" ht="12.75" hidden="1" customHeight="1"/>
    <row r="2977" ht="12.75" hidden="1" customHeight="1"/>
    <row r="2978" ht="12.75" hidden="1" customHeight="1"/>
    <row r="2979" ht="12.75" hidden="1" customHeight="1"/>
    <row r="2980" ht="12.75" hidden="1" customHeight="1"/>
    <row r="2981" ht="12.75" hidden="1" customHeight="1"/>
    <row r="2982" ht="12.75" hidden="1" customHeight="1"/>
    <row r="2983" ht="12.75" hidden="1" customHeight="1"/>
    <row r="2984" ht="12.75" hidden="1" customHeight="1"/>
    <row r="2985" ht="12.75" hidden="1" customHeight="1"/>
    <row r="2986" ht="12.75" hidden="1" customHeight="1"/>
    <row r="2987" ht="12.75" hidden="1" customHeight="1"/>
    <row r="2988" ht="12.75" hidden="1" customHeight="1"/>
    <row r="2989" ht="12.75" hidden="1" customHeight="1"/>
    <row r="2990" ht="12.75" hidden="1" customHeight="1"/>
    <row r="2991" ht="12.75" hidden="1" customHeight="1"/>
    <row r="2992" ht="12.75" hidden="1" customHeight="1"/>
    <row r="2993" ht="12.75" hidden="1" customHeight="1"/>
    <row r="2994" ht="12.75" hidden="1" customHeight="1"/>
    <row r="2995" ht="12.75" hidden="1" customHeight="1"/>
    <row r="2996" ht="12.75" hidden="1" customHeight="1"/>
    <row r="2997" ht="12.75" hidden="1" customHeight="1"/>
    <row r="2998" ht="12.75" hidden="1" customHeight="1"/>
    <row r="2999" ht="12.75" hidden="1" customHeight="1"/>
    <row r="3000" ht="12.75" hidden="1" customHeight="1"/>
    <row r="3001" ht="12.75" hidden="1" customHeight="1"/>
    <row r="3002" ht="12.75" hidden="1" customHeight="1"/>
    <row r="3003" ht="12.75" hidden="1" customHeight="1"/>
    <row r="3004" ht="12.75" hidden="1" customHeight="1"/>
    <row r="3005" ht="12.75" hidden="1" customHeight="1"/>
    <row r="3006" ht="12.75" hidden="1" customHeight="1"/>
    <row r="3007" ht="12.75" hidden="1" customHeight="1"/>
    <row r="3008" ht="12.75" hidden="1" customHeight="1"/>
    <row r="3009" ht="12.75" hidden="1" customHeight="1"/>
    <row r="3010" ht="12.75" hidden="1" customHeight="1"/>
    <row r="3011" ht="12.75" hidden="1" customHeight="1"/>
    <row r="3012" ht="12.75" hidden="1" customHeight="1"/>
    <row r="3013" ht="12.75" hidden="1" customHeight="1"/>
    <row r="3014" ht="12.75" hidden="1" customHeight="1"/>
    <row r="3015" ht="12.75" hidden="1" customHeight="1"/>
    <row r="3016" ht="12.75" hidden="1" customHeight="1"/>
    <row r="3017" ht="12.75" hidden="1" customHeight="1"/>
    <row r="3018" ht="12.75" hidden="1" customHeight="1"/>
    <row r="3019" ht="12.75" hidden="1" customHeight="1"/>
    <row r="3020" ht="12.75" hidden="1" customHeight="1"/>
    <row r="3021" ht="12.75" hidden="1" customHeight="1"/>
    <row r="3022" ht="12.75" hidden="1" customHeight="1"/>
    <row r="3023" ht="12.75" hidden="1" customHeight="1"/>
    <row r="3024" ht="12.75" hidden="1" customHeight="1"/>
    <row r="3025" ht="12.75" hidden="1" customHeight="1"/>
    <row r="3026" ht="12.75" hidden="1" customHeight="1"/>
    <row r="3027" ht="12.75" hidden="1" customHeight="1"/>
    <row r="3028" ht="12.75" hidden="1" customHeight="1"/>
    <row r="3029" ht="12.75" hidden="1" customHeight="1"/>
    <row r="3030" ht="12.75" hidden="1" customHeight="1"/>
    <row r="3031" ht="12.75" hidden="1" customHeight="1"/>
    <row r="3032" ht="12.75" hidden="1" customHeight="1"/>
    <row r="3033" ht="12.75" hidden="1" customHeight="1"/>
    <row r="3034" ht="12.75" hidden="1" customHeight="1"/>
    <row r="3035" ht="12.75" hidden="1" customHeight="1"/>
    <row r="3036" ht="12.75" hidden="1" customHeight="1"/>
    <row r="3037" ht="12.75" hidden="1" customHeight="1"/>
    <row r="3038" ht="12.75" hidden="1" customHeight="1"/>
    <row r="3039" ht="12.75" hidden="1" customHeight="1"/>
    <row r="3040" ht="12.75" hidden="1" customHeight="1"/>
    <row r="3041" ht="12.75" hidden="1" customHeight="1"/>
    <row r="3042" ht="12.75" hidden="1" customHeight="1"/>
    <row r="3043" ht="12.75" hidden="1" customHeight="1"/>
    <row r="3044" ht="12.75" hidden="1" customHeight="1"/>
    <row r="3045" ht="12.75" hidden="1" customHeight="1"/>
    <row r="3046" ht="12.75" hidden="1" customHeight="1"/>
    <row r="3047" ht="12.75" hidden="1" customHeight="1"/>
    <row r="3048" ht="12.75" hidden="1" customHeight="1"/>
    <row r="3049" ht="12.75" hidden="1" customHeight="1"/>
    <row r="3050" ht="12.75" hidden="1" customHeight="1"/>
    <row r="3051" ht="12.75" hidden="1" customHeight="1"/>
    <row r="3052" ht="12.75" hidden="1" customHeight="1"/>
    <row r="3053" ht="12.75" hidden="1" customHeight="1"/>
    <row r="3054" ht="12.75" hidden="1" customHeight="1"/>
    <row r="3055" ht="12.75" hidden="1" customHeight="1"/>
    <row r="3056" ht="12.75" hidden="1" customHeight="1"/>
    <row r="3057" ht="12.75" hidden="1" customHeight="1"/>
    <row r="3058" ht="12.75" hidden="1" customHeight="1"/>
    <row r="3059" ht="12.75" hidden="1" customHeight="1"/>
    <row r="3060" ht="12.75" hidden="1" customHeight="1"/>
    <row r="3061" ht="12.75" hidden="1" customHeight="1"/>
    <row r="3062" ht="12.75" hidden="1" customHeight="1"/>
    <row r="3063" ht="12.75" hidden="1" customHeight="1"/>
    <row r="3064" ht="12.75" hidden="1" customHeight="1"/>
    <row r="3065" ht="12.75" hidden="1" customHeight="1"/>
    <row r="3066" ht="12.75" hidden="1" customHeight="1"/>
    <row r="3067" ht="12.75" hidden="1" customHeight="1"/>
    <row r="3068" ht="12.75" hidden="1" customHeight="1"/>
    <row r="3069" ht="12.75" hidden="1" customHeight="1"/>
    <row r="3070" ht="12.75" hidden="1" customHeight="1"/>
    <row r="3071" ht="12.75" hidden="1" customHeight="1"/>
    <row r="3072" ht="12.75" hidden="1" customHeight="1"/>
    <row r="3073" ht="12.75" hidden="1" customHeight="1"/>
    <row r="3074" ht="12.75" hidden="1" customHeight="1"/>
    <row r="3075" ht="12.75" hidden="1" customHeight="1"/>
    <row r="3076" ht="12.75" hidden="1" customHeight="1"/>
    <row r="3077" ht="12.75" hidden="1" customHeight="1"/>
    <row r="3078" ht="12.75" hidden="1" customHeight="1"/>
    <row r="3079" ht="12.75" hidden="1" customHeight="1"/>
    <row r="3080" ht="12.75" hidden="1" customHeight="1"/>
    <row r="3081" ht="12.75" hidden="1" customHeight="1"/>
    <row r="3082" ht="12.75" hidden="1" customHeight="1"/>
    <row r="3083" ht="12.75" hidden="1" customHeight="1"/>
    <row r="3084" ht="12.75" hidden="1" customHeight="1"/>
    <row r="3085" ht="12.75" hidden="1" customHeight="1"/>
    <row r="3086" ht="12.75" hidden="1" customHeight="1"/>
    <row r="3087" ht="12.75" hidden="1" customHeight="1"/>
    <row r="3088" ht="12.75" hidden="1" customHeight="1"/>
    <row r="3089" ht="12.75" hidden="1" customHeight="1"/>
    <row r="3090" ht="12.75" hidden="1" customHeight="1"/>
    <row r="3091" ht="12.75" hidden="1" customHeight="1"/>
    <row r="3092" ht="12.75" hidden="1" customHeight="1"/>
    <row r="3093" ht="12.75" hidden="1" customHeight="1"/>
    <row r="3094" ht="12.75" hidden="1" customHeight="1"/>
    <row r="3095" ht="12.75" hidden="1" customHeight="1"/>
    <row r="3096" ht="12.75" hidden="1" customHeight="1"/>
    <row r="3097" ht="12.75" hidden="1" customHeight="1"/>
    <row r="3098" ht="12.75" hidden="1" customHeight="1"/>
    <row r="3099" ht="12.75" hidden="1" customHeight="1"/>
    <row r="3100" ht="12.75" hidden="1" customHeight="1"/>
    <row r="3101" ht="12.75" hidden="1" customHeight="1"/>
    <row r="3102" ht="12.75" hidden="1" customHeight="1"/>
    <row r="3103" ht="12.75" hidden="1" customHeight="1"/>
    <row r="3104" ht="12.75" hidden="1" customHeight="1"/>
    <row r="3105" ht="12.75" hidden="1" customHeight="1"/>
    <row r="3106" ht="12.75" hidden="1" customHeight="1"/>
    <row r="3107" ht="12.75" hidden="1" customHeight="1"/>
    <row r="3108" ht="12.75" hidden="1" customHeight="1"/>
    <row r="3109" ht="12.75" hidden="1" customHeight="1"/>
    <row r="3110" ht="12.75" hidden="1" customHeight="1"/>
    <row r="3111" ht="12.75" hidden="1" customHeight="1"/>
    <row r="3112" ht="12.75" hidden="1" customHeight="1"/>
    <row r="3113" ht="12.75" hidden="1" customHeight="1"/>
    <row r="3114" ht="12.75" hidden="1" customHeight="1"/>
    <row r="3115" ht="12.75" hidden="1" customHeight="1"/>
    <row r="3116" ht="12.75" hidden="1" customHeight="1"/>
    <row r="3117" ht="12.75" hidden="1" customHeight="1"/>
    <row r="3118" ht="12.75" hidden="1" customHeight="1"/>
    <row r="3119" ht="12.75" hidden="1" customHeight="1"/>
    <row r="3120" ht="12.75" hidden="1" customHeight="1"/>
    <row r="3121" ht="12.75" hidden="1" customHeight="1"/>
    <row r="3122" ht="12.75" hidden="1" customHeight="1"/>
    <row r="3123" ht="12.75" hidden="1" customHeight="1"/>
    <row r="3124" ht="12.75" hidden="1" customHeight="1"/>
    <row r="3125" ht="12.75" hidden="1" customHeight="1"/>
    <row r="3126" ht="12.75" hidden="1" customHeight="1"/>
    <row r="3127" ht="12.75" hidden="1" customHeight="1"/>
    <row r="3128" ht="12.75" hidden="1" customHeight="1"/>
    <row r="3129" ht="12.75" hidden="1" customHeight="1"/>
    <row r="3130" ht="12.75" hidden="1" customHeight="1"/>
    <row r="3131" ht="12.75" hidden="1" customHeight="1"/>
    <row r="3132" ht="12.75" hidden="1" customHeight="1"/>
    <row r="3133" ht="12.75" hidden="1" customHeight="1"/>
    <row r="3134" ht="12.75" hidden="1" customHeight="1"/>
    <row r="3135" ht="12.75" hidden="1" customHeight="1"/>
    <row r="3136" ht="12.75" hidden="1" customHeight="1"/>
    <row r="3137" ht="12.75" hidden="1" customHeight="1"/>
    <row r="3138" ht="12.75" hidden="1" customHeight="1"/>
    <row r="3139" ht="12.75" hidden="1" customHeight="1"/>
    <row r="3140" ht="12.75" hidden="1" customHeight="1"/>
    <row r="3141" ht="12.75" hidden="1" customHeight="1"/>
    <row r="3142" ht="12.75" hidden="1" customHeight="1"/>
    <row r="3143" ht="12.75" hidden="1" customHeight="1"/>
    <row r="3144" ht="12.75" hidden="1" customHeight="1"/>
    <row r="3145" ht="12.75" hidden="1" customHeight="1"/>
    <row r="3146" ht="12.75" hidden="1" customHeight="1"/>
    <row r="3147" ht="12.75" hidden="1" customHeight="1"/>
    <row r="3148" ht="12.75" hidden="1" customHeight="1"/>
    <row r="3149" ht="12.75" hidden="1" customHeight="1"/>
    <row r="3150" ht="12.75" hidden="1" customHeight="1"/>
    <row r="3151" ht="12.75" hidden="1" customHeight="1"/>
    <row r="3152" ht="12.75" hidden="1" customHeight="1"/>
    <row r="3153" ht="12.75" hidden="1" customHeight="1"/>
    <row r="3154" ht="12.75" hidden="1" customHeight="1"/>
    <row r="3155" ht="12.75" hidden="1" customHeight="1"/>
    <row r="3156" ht="12.75" hidden="1" customHeight="1"/>
    <row r="3157" ht="12.75" hidden="1" customHeight="1"/>
    <row r="3158" ht="12.75" hidden="1" customHeight="1"/>
    <row r="3159" ht="12.75" hidden="1" customHeight="1"/>
    <row r="3160" ht="12.75" hidden="1" customHeight="1"/>
    <row r="3161" ht="12.75" hidden="1" customHeight="1"/>
    <row r="3162" ht="12.75" hidden="1" customHeight="1"/>
    <row r="3163" ht="12.75" hidden="1" customHeight="1"/>
    <row r="3164" ht="12.75" hidden="1" customHeight="1"/>
    <row r="3165" ht="12.75" hidden="1" customHeight="1"/>
    <row r="3166" ht="12.75" hidden="1" customHeight="1"/>
    <row r="3167" ht="12.75" hidden="1" customHeight="1"/>
    <row r="3168" ht="12.75" hidden="1" customHeight="1"/>
    <row r="3169" ht="12.75" hidden="1" customHeight="1"/>
    <row r="3170" ht="12.75" hidden="1" customHeight="1"/>
    <row r="3171" ht="12.75" hidden="1" customHeight="1"/>
    <row r="3172" ht="12.75" hidden="1" customHeight="1"/>
    <row r="3173" ht="12.75" hidden="1" customHeight="1"/>
    <row r="3174" ht="12.75" hidden="1" customHeight="1"/>
    <row r="3175" ht="12.75" hidden="1" customHeight="1"/>
    <row r="3176" ht="12.75" hidden="1" customHeight="1"/>
    <row r="3177" ht="12.75" hidden="1" customHeight="1"/>
    <row r="3178" ht="12.75" hidden="1" customHeight="1"/>
    <row r="3179" ht="12.75" hidden="1" customHeight="1"/>
    <row r="3180" ht="12.75" hidden="1" customHeight="1"/>
    <row r="3181" ht="12.75" hidden="1" customHeight="1"/>
    <row r="3182" ht="12.75" hidden="1" customHeight="1"/>
    <row r="3183" ht="12.75" hidden="1" customHeight="1"/>
    <row r="3184" ht="12.75" hidden="1" customHeight="1"/>
    <row r="3185" ht="12.75" hidden="1" customHeight="1"/>
    <row r="3186" ht="12.75" hidden="1" customHeight="1"/>
    <row r="3187" ht="12.75" hidden="1" customHeight="1"/>
    <row r="3188" ht="12.75" hidden="1" customHeight="1"/>
    <row r="3189" ht="12.75" hidden="1" customHeight="1"/>
    <row r="3190" ht="12.75" hidden="1" customHeight="1"/>
    <row r="3191" ht="12.75" hidden="1" customHeight="1"/>
    <row r="3192" ht="12.75" hidden="1" customHeight="1"/>
    <row r="3193" ht="12.75" hidden="1" customHeight="1"/>
    <row r="3194" ht="12.75" hidden="1" customHeight="1"/>
    <row r="3195" ht="12.75" hidden="1" customHeight="1"/>
    <row r="3196" ht="12.75" hidden="1" customHeight="1"/>
    <row r="3197" ht="12.75" hidden="1" customHeight="1"/>
    <row r="3198" ht="12.75" hidden="1" customHeight="1"/>
    <row r="3199" ht="12.75" hidden="1" customHeight="1"/>
    <row r="3200" ht="12.75" hidden="1" customHeight="1"/>
    <row r="3201" ht="12.75" hidden="1" customHeight="1"/>
    <row r="3202" ht="12.75" hidden="1" customHeight="1"/>
    <row r="3203" ht="12.75" hidden="1" customHeight="1"/>
    <row r="3204" ht="12.75" hidden="1" customHeight="1"/>
    <row r="3205" ht="12.75" hidden="1" customHeight="1"/>
    <row r="3206" ht="12.75" hidden="1" customHeight="1"/>
    <row r="3207" ht="12.75" hidden="1" customHeight="1"/>
    <row r="3208" ht="12.75" hidden="1" customHeight="1"/>
    <row r="3209" ht="12.75" hidden="1" customHeight="1"/>
    <row r="3210" ht="12.75" hidden="1" customHeight="1"/>
    <row r="3211" ht="12.75" hidden="1" customHeight="1"/>
    <row r="3212" ht="12.75" hidden="1" customHeight="1"/>
    <row r="3213" ht="12.75" hidden="1" customHeight="1"/>
    <row r="3214" ht="12.75" hidden="1" customHeight="1"/>
    <row r="3215" ht="12.75" hidden="1" customHeight="1"/>
    <row r="3216" ht="12.75" hidden="1" customHeight="1"/>
    <row r="3217" ht="12.75" hidden="1" customHeight="1"/>
    <row r="3218" ht="12.75" hidden="1" customHeight="1"/>
    <row r="3219" ht="12.75" hidden="1" customHeight="1"/>
    <row r="3220" ht="12.75" hidden="1" customHeight="1"/>
    <row r="3221" ht="12.75" hidden="1" customHeight="1"/>
    <row r="3222" ht="12.75" hidden="1" customHeight="1"/>
    <row r="3223" ht="12.75" hidden="1" customHeight="1"/>
    <row r="3224" ht="12.75" hidden="1" customHeight="1"/>
    <row r="3225" ht="12.75" hidden="1" customHeight="1"/>
    <row r="3226" ht="12.75" hidden="1" customHeight="1"/>
    <row r="3227" ht="12.75" hidden="1" customHeight="1"/>
    <row r="3228" ht="12.75" hidden="1" customHeight="1"/>
    <row r="3229" ht="12.75" hidden="1" customHeight="1"/>
    <row r="3230" ht="12.75" hidden="1" customHeight="1"/>
    <row r="3231" ht="12.75" hidden="1" customHeight="1"/>
    <row r="3232" ht="12.75" hidden="1" customHeight="1"/>
    <row r="3233" ht="12.75" hidden="1" customHeight="1"/>
    <row r="3234" ht="12.75" hidden="1" customHeight="1"/>
    <row r="3235" ht="12.75" hidden="1" customHeight="1"/>
    <row r="3236" ht="12.75" hidden="1" customHeight="1"/>
    <row r="3237" ht="12.75" hidden="1" customHeight="1"/>
    <row r="3238" ht="12.75" hidden="1" customHeight="1"/>
    <row r="3239" ht="12.75" hidden="1" customHeight="1"/>
    <row r="3240" ht="12.75" hidden="1" customHeight="1"/>
    <row r="3241" ht="12.75" hidden="1" customHeight="1"/>
    <row r="3242" ht="12.75" hidden="1" customHeight="1"/>
    <row r="3243" ht="12.75" hidden="1" customHeight="1"/>
    <row r="3244" ht="12.75" hidden="1" customHeight="1"/>
    <row r="3245" ht="12.75" hidden="1" customHeight="1"/>
    <row r="3246" ht="12.75" hidden="1" customHeight="1"/>
    <row r="3247" ht="12.75" hidden="1" customHeight="1"/>
    <row r="3248" ht="12.75" hidden="1" customHeight="1"/>
    <row r="3249" ht="12.75" hidden="1" customHeight="1"/>
    <row r="3250" ht="12.75" hidden="1" customHeight="1"/>
    <row r="3251" ht="12.75" hidden="1" customHeight="1"/>
    <row r="3252" ht="12.75" hidden="1" customHeight="1"/>
    <row r="3253" ht="12.75" hidden="1" customHeight="1"/>
    <row r="3254" ht="12.75" hidden="1" customHeight="1"/>
    <row r="3255" ht="12.75" hidden="1" customHeight="1"/>
    <row r="3256" ht="12.75" hidden="1" customHeight="1"/>
    <row r="3257" ht="12.75" hidden="1" customHeight="1"/>
    <row r="3258" ht="12.75" hidden="1" customHeight="1"/>
    <row r="3259" ht="12.75" hidden="1" customHeight="1"/>
    <row r="3260" ht="12.75" hidden="1" customHeight="1"/>
    <row r="3261" ht="12.75" hidden="1" customHeight="1"/>
    <row r="3262" ht="12.75" hidden="1" customHeight="1"/>
    <row r="3263" ht="12.75" hidden="1" customHeight="1"/>
    <row r="3264" ht="12.75" hidden="1" customHeight="1"/>
    <row r="3265" ht="12.75" hidden="1" customHeight="1"/>
    <row r="3266" ht="12.75" hidden="1" customHeight="1"/>
    <row r="3267" ht="12.75" hidden="1" customHeight="1"/>
    <row r="3268" ht="12.75" hidden="1" customHeight="1"/>
    <row r="3269" ht="12.75" hidden="1" customHeight="1"/>
    <row r="3270" ht="12.75" hidden="1" customHeight="1"/>
    <row r="3271" ht="12.75" hidden="1" customHeight="1"/>
    <row r="3272" ht="12.75" hidden="1" customHeight="1"/>
    <row r="3273" ht="12.75" hidden="1" customHeight="1"/>
    <row r="3274" ht="12.75" hidden="1" customHeight="1"/>
    <row r="3275" ht="12.75" hidden="1" customHeight="1"/>
    <row r="3276" ht="12.75" hidden="1" customHeight="1"/>
    <row r="3277" ht="12.75" hidden="1" customHeight="1"/>
    <row r="3278" ht="12.75" hidden="1" customHeight="1"/>
    <row r="3279" ht="12.75" hidden="1" customHeight="1"/>
    <row r="3280" ht="12.75" hidden="1" customHeight="1"/>
    <row r="3281" ht="12.75" hidden="1" customHeight="1"/>
    <row r="3282" ht="12.75" hidden="1" customHeight="1"/>
    <row r="3283" ht="12.75" hidden="1" customHeight="1"/>
    <row r="3284" ht="12.75" hidden="1" customHeight="1"/>
    <row r="3285" ht="12.75" hidden="1" customHeight="1"/>
    <row r="3286" ht="12.75" hidden="1" customHeight="1"/>
    <row r="3287" ht="12.75" hidden="1" customHeight="1"/>
    <row r="3288" ht="12.75" hidden="1" customHeight="1"/>
    <row r="3289" ht="12.75" hidden="1" customHeight="1"/>
    <row r="3290" ht="12.75" hidden="1" customHeight="1"/>
    <row r="3291" ht="12.75" hidden="1" customHeight="1"/>
    <row r="3292" ht="12.75" hidden="1" customHeight="1"/>
    <row r="3293" ht="12.75" hidden="1" customHeight="1"/>
    <row r="3294" ht="12.75" hidden="1" customHeight="1"/>
    <row r="3295" ht="12.75" hidden="1" customHeight="1"/>
    <row r="3296" ht="12.75" hidden="1" customHeight="1"/>
    <row r="3297" ht="12.75" hidden="1" customHeight="1"/>
    <row r="3298" ht="12.75" hidden="1" customHeight="1"/>
    <row r="3299" ht="12.75" hidden="1" customHeight="1"/>
    <row r="3300" ht="12.75" hidden="1" customHeight="1"/>
    <row r="3301" ht="12.75" hidden="1" customHeight="1"/>
    <row r="3302" ht="12.75" hidden="1" customHeight="1"/>
    <row r="3303" ht="12.75" hidden="1" customHeight="1"/>
    <row r="3304" ht="12.75" hidden="1" customHeight="1"/>
    <row r="3305" ht="12.75" hidden="1" customHeight="1"/>
    <row r="3306" ht="12.75" hidden="1" customHeight="1"/>
    <row r="3307" ht="12.75" hidden="1" customHeight="1"/>
    <row r="3308" ht="12.75" hidden="1" customHeight="1"/>
    <row r="3309" ht="12.75" hidden="1" customHeight="1"/>
    <row r="3310" ht="12.75" hidden="1" customHeight="1"/>
    <row r="3311" ht="12.75" hidden="1" customHeight="1"/>
    <row r="3312" ht="12.75" hidden="1" customHeight="1"/>
    <row r="3313" ht="12.75" hidden="1" customHeight="1"/>
    <row r="3314" ht="12.75" hidden="1" customHeight="1"/>
    <row r="3315" ht="12.75" hidden="1" customHeight="1"/>
    <row r="3316" ht="12.75" hidden="1" customHeight="1"/>
    <row r="3317" ht="12.75" hidden="1" customHeight="1"/>
    <row r="3318" ht="12.75" hidden="1" customHeight="1"/>
    <row r="3319" ht="12.75" hidden="1" customHeight="1"/>
    <row r="3320" ht="12.75" hidden="1" customHeight="1"/>
    <row r="3321" ht="12.75" hidden="1" customHeight="1"/>
    <row r="3322" ht="12.75" hidden="1" customHeight="1"/>
    <row r="3323" ht="12.75" hidden="1" customHeight="1"/>
    <row r="3324" ht="12.75" hidden="1" customHeight="1"/>
    <row r="3325" ht="12.75" hidden="1" customHeight="1"/>
    <row r="3326" ht="12.75" hidden="1" customHeight="1"/>
    <row r="3327" ht="12.75" hidden="1" customHeight="1"/>
    <row r="3328" ht="12.75" hidden="1" customHeight="1"/>
    <row r="3329" ht="12.75" hidden="1" customHeight="1"/>
    <row r="3330" ht="12.75" hidden="1" customHeight="1"/>
    <row r="3331" ht="12.75" hidden="1" customHeight="1"/>
    <row r="3332" ht="12.75" hidden="1" customHeight="1"/>
    <row r="3333" ht="12.75" hidden="1" customHeight="1"/>
    <row r="3334" ht="12.75" hidden="1" customHeight="1"/>
    <row r="3335" ht="12.75" hidden="1" customHeight="1"/>
    <row r="3336" ht="12.75" hidden="1" customHeight="1"/>
    <row r="3337" ht="12.75" hidden="1" customHeight="1"/>
    <row r="3338" ht="12.75" hidden="1" customHeight="1"/>
    <row r="3339" ht="12.75" hidden="1" customHeight="1"/>
    <row r="3340" ht="12.75" hidden="1" customHeight="1"/>
    <row r="3341" ht="12.75" hidden="1" customHeight="1"/>
    <row r="3342" ht="12.75" hidden="1" customHeight="1"/>
    <row r="3343" ht="12.75" hidden="1" customHeight="1"/>
    <row r="3344" ht="12.75" hidden="1" customHeight="1"/>
    <row r="3345" ht="12.75" hidden="1" customHeight="1"/>
    <row r="3346" ht="12.75" hidden="1" customHeight="1"/>
    <row r="3347" ht="12.75" hidden="1" customHeight="1"/>
    <row r="3348" ht="12.75" hidden="1" customHeight="1"/>
    <row r="3349" ht="12.75" hidden="1" customHeight="1"/>
    <row r="3350" ht="12.75" hidden="1" customHeight="1"/>
    <row r="3351" ht="12.75" hidden="1" customHeight="1"/>
    <row r="3352" ht="12.75" hidden="1" customHeight="1"/>
    <row r="3353" ht="12.75" hidden="1" customHeight="1"/>
    <row r="3354" ht="12.75" hidden="1" customHeight="1"/>
    <row r="3355" ht="12.75" hidden="1" customHeight="1"/>
    <row r="3356" ht="12.75" hidden="1" customHeight="1"/>
    <row r="3357" ht="12.75" hidden="1" customHeight="1"/>
    <row r="3358" ht="12.75" hidden="1" customHeight="1"/>
    <row r="3359" ht="12.75" hidden="1" customHeight="1"/>
    <row r="3360" ht="12.75" hidden="1" customHeight="1"/>
    <row r="3361" ht="12.75" hidden="1" customHeight="1"/>
    <row r="3362" ht="12.75" hidden="1" customHeight="1"/>
    <row r="3363" ht="12.75" hidden="1" customHeight="1"/>
    <row r="3364" ht="12.75" hidden="1" customHeight="1"/>
    <row r="3365" ht="12.75" hidden="1" customHeight="1"/>
    <row r="3366" ht="12.75" hidden="1" customHeight="1"/>
    <row r="3367" ht="12.75" hidden="1" customHeight="1"/>
    <row r="3368" ht="12.75" hidden="1" customHeight="1"/>
    <row r="3369" ht="12.75" hidden="1" customHeight="1"/>
    <row r="3370" ht="12.75" hidden="1" customHeight="1"/>
    <row r="3371" ht="12.75" hidden="1" customHeight="1"/>
    <row r="3372" ht="12.75" hidden="1" customHeight="1"/>
    <row r="3373" ht="12.75" hidden="1" customHeight="1"/>
    <row r="3374" ht="12.75" hidden="1" customHeight="1"/>
    <row r="3375" ht="12.75" hidden="1" customHeight="1"/>
    <row r="3376" ht="12.75" hidden="1" customHeight="1"/>
    <row r="3377" ht="12.75" hidden="1" customHeight="1"/>
    <row r="3378" ht="12.75" hidden="1" customHeight="1"/>
    <row r="3379" ht="12.75" hidden="1" customHeight="1"/>
    <row r="3380" ht="12.75" hidden="1" customHeight="1"/>
    <row r="3381" ht="12.75" hidden="1" customHeight="1"/>
    <row r="3382" ht="12.75" hidden="1" customHeight="1"/>
    <row r="3383" ht="12.75" hidden="1" customHeight="1"/>
    <row r="3384" ht="12.75" hidden="1" customHeight="1"/>
    <row r="3385" ht="12.75" hidden="1" customHeight="1"/>
    <row r="3386" ht="12.75" hidden="1" customHeight="1"/>
    <row r="3387" ht="12.75" hidden="1" customHeight="1"/>
    <row r="3388" ht="12.75" hidden="1" customHeight="1"/>
    <row r="3389" ht="12.75" hidden="1" customHeight="1"/>
    <row r="3390" ht="12.75" hidden="1" customHeight="1"/>
    <row r="3391" ht="12.75" hidden="1" customHeight="1"/>
    <row r="3392" ht="12.75" hidden="1" customHeight="1"/>
    <row r="3393" ht="12.75" hidden="1" customHeight="1"/>
    <row r="3394" ht="12.75" hidden="1" customHeight="1"/>
    <row r="3395" ht="12.75" hidden="1" customHeight="1"/>
    <row r="3396" ht="12.75" hidden="1" customHeight="1"/>
    <row r="3397" ht="12.75" hidden="1" customHeight="1"/>
    <row r="3398" ht="12.75" hidden="1" customHeight="1"/>
    <row r="3399" ht="12.75" hidden="1" customHeight="1"/>
    <row r="3400" ht="12.75" hidden="1" customHeight="1"/>
    <row r="3401" ht="12.75" hidden="1" customHeight="1"/>
    <row r="3402" ht="12.75" hidden="1" customHeight="1"/>
    <row r="3403" ht="12.75" hidden="1" customHeight="1"/>
    <row r="3404" ht="12.75" hidden="1" customHeight="1"/>
    <row r="3405" ht="12.75" hidden="1" customHeight="1"/>
    <row r="3406" ht="12.75" hidden="1" customHeight="1"/>
    <row r="3407" ht="12.75" hidden="1" customHeight="1"/>
    <row r="3408" ht="12.75" hidden="1" customHeight="1"/>
    <row r="3409" ht="12.75" hidden="1" customHeight="1"/>
    <row r="3410" ht="12.75" hidden="1" customHeight="1"/>
    <row r="3411" ht="12.75" hidden="1" customHeight="1"/>
    <row r="3412" ht="12.75" hidden="1" customHeight="1"/>
    <row r="3413" ht="12.75" hidden="1" customHeight="1"/>
    <row r="3414" ht="12.75" hidden="1" customHeight="1"/>
    <row r="3415" ht="12.75" hidden="1" customHeight="1"/>
    <row r="3416" ht="12.75" hidden="1" customHeight="1"/>
    <row r="3417" ht="12.75" hidden="1" customHeight="1"/>
    <row r="3418" ht="12.75" hidden="1" customHeight="1"/>
    <row r="3419" ht="12.75" hidden="1" customHeight="1"/>
    <row r="3420" ht="12.75" hidden="1" customHeight="1"/>
    <row r="3421" ht="12.75" hidden="1" customHeight="1"/>
    <row r="3422" ht="12.75" hidden="1" customHeight="1"/>
    <row r="3423" ht="12.75" hidden="1" customHeight="1"/>
    <row r="3424" ht="12.75" hidden="1" customHeight="1"/>
    <row r="3425" ht="12.75" hidden="1" customHeight="1"/>
    <row r="3426" ht="12.75" hidden="1" customHeight="1"/>
    <row r="3427" ht="12.75" hidden="1" customHeight="1"/>
    <row r="3428" ht="12.75" hidden="1" customHeight="1"/>
    <row r="3429" ht="12.75" hidden="1" customHeight="1"/>
    <row r="3430" ht="12.75" hidden="1" customHeight="1"/>
    <row r="3431" ht="12.75" hidden="1" customHeight="1"/>
    <row r="3432" ht="12.75" hidden="1" customHeight="1"/>
    <row r="3433" ht="12.75" hidden="1" customHeight="1"/>
    <row r="3434" ht="12.75" hidden="1" customHeight="1"/>
    <row r="3435" ht="12.75" hidden="1" customHeight="1"/>
    <row r="3436" ht="12.75" hidden="1" customHeight="1"/>
    <row r="3437" ht="12.75" hidden="1" customHeight="1"/>
    <row r="3438" ht="12.75" hidden="1" customHeight="1"/>
    <row r="3439" ht="12.75" hidden="1" customHeight="1"/>
    <row r="3440" ht="12.75" hidden="1" customHeight="1"/>
    <row r="3441" ht="12.75" hidden="1" customHeight="1"/>
    <row r="3442" ht="12.75" hidden="1" customHeight="1"/>
    <row r="3443" ht="12.75" hidden="1" customHeight="1"/>
    <row r="3444" ht="12.75" hidden="1" customHeight="1"/>
    <row r="3445" ht="12.75" hidden="1" customHeight="1"/>
    <row r="3446" ht="12.75" hidden="1" customHeight="1"/>
    <row r="3447" ht="12.75" hidden="1" customHeight="1"/>
    <row r="3448" ht="12.75" hidden="1" customHeight="1"/>
    <row r="3449" ht="12.75" hidden="1" customHeight="1"/>
    <row r="3450" ht="12.75" hidden="1" customHeight="1"/>
    <row r="3451" ht="12.75" hidden="1" customHeight="1"/>
    <row r="3452" ht="12.75" hidden="1" customHeight="1"/>
    <row r="3453" ht="12.75" hidden="1" customHeight="1"/>
    <row r="3454" ht="12.75" hidden="1" customHeight="1"/>
    <row r="3455" ht="12.75" hidden="1" customHeight="1"/>
    <row r="3456" ht="12.75" hidden="1" customHeight="1"/>
    <row r="3457" ht="12.75" hidden="1" customHeight="1"/>
    <row r="3458" ht="12.75" hidden="1" customHeight="1"/>
    <row r="3459" ht="12.75" hidden="1" customHeight="1"/>
    <row r="3460" ht="12.75" hidden="1" customHeight="1"/>
    <row r="3461" ht="12.75" hidden="1" customHeight="1"/>
    <row r="3462" ht="12.75" hidden="1" customHeight="1"/>
    <row r="3463" ht="12.75" hidden="1" customHeight="1"/>
    <row r="3464" ht="12.75" hidden="1" customHeight="1"/>
    <row r="3465" ht="12.75" hidden="1" customHeight="1"/>
    <row r="3466" ht="12.75" hidden="1" customHeight="1"/>
    <row r="3467" ht="12.75" hidden="1" customHeight="1"/>
    <row r="3468" ht="12.75" hidden="1" customHeight="1"/>
    <row r="3469" ht="12.75" hidden="1" customHeight="1"/>
    <row r="3470" ht="12.75" hidden="1" customHeight="1"/>
    <row r="3471" ht="12.75" hidden="1" customHeight="1"/>
    <row r="3472" ht="12.75" hidden="1" customHeight="1"/>
    <row r="3473" ht="12.75" hidden="1" customHeight="1"/>
    <row r="3474" ht="12.75" hidden="1" customHeight="1"/>
    <row r="3475" ht="12.75" hidden="1" customHeight="1"/>
    <row r="3476" ht="12.75" hidden="1" customHeight="1"/>
    <row r="3477" ht="12.75" hidden="1" customHeight="1"/>
    <row r="3478" ht="12.75" hidden="1" customHeight="1"/>
    <row r="3479" ht="12.75" hidden="1" customHeight="1"/>
    <row r="3480" ht="12.75" hidden="1" customHeight="1"/>
    <row r="3481" ht="12.75" hidden="1" customHeight="1"/>
    <row r="3482" ht="12.75" hidden="1" customHeight="1"/>
    <row r="3483" ht="12.75" hidden="1" customHeight="1"/>
    <row r="3484" ht="12.75" hidden="1" customHeight="1"/>
    <row r="3485" ht="12.75" hidden="1" customHeight="1"/>
    <row r="3486" ht="12.75" hidden="1" customHeight="1"/>
    <row r="3487" ht="12.75" hidden="1" customHeight="1"/>
    <row r="3488" ht="12.75" hidden="1" customHeight="1"/>
    <row r="3489" ht="12.75" hidden="1" customHeight="1"/>
    <row r="3490" ht="12.75" hidden="1" customHeight="1"/>
    <row r="3491" ht="12.75" hidden="1" customHeight="1"/>
    <row r="3492" ht="12.75" hidden="1" customHeight="1"/>
    <row r="3493" ht="12.75" hidden="1" customHeight="1"/>
    <row r="3494" ht="12.75" hidden="1" customHeight="1"/>
    <row r="3495" ht="12.75" hidden="1" customHeight="1"/>
    <row r="3496" ht="12.75" hidden="1" customHeight="1"/>
    <row r="3497" ht="12.75" hidden="1" customHeight="1"/>
    <row r="3498" ht="12.75" hidden="1" customHeight="1"/>
    <row r="3499" ht="12.75" hidden="1" customHeight="1"/>
    <row r="3500" ht="12.75" hidden="1" customHeight="1"/>
    <row r="3501" ht="12.75" hidden="1" customHeight="1"/>
    <row r="3502" ht="12.75" hidden="1" customHeight="1"/>
    <row r="3503" ht="12.75" hidden="1" customHeight="1"/>
    <row r="3504" ht="12.75" hidden="1" customHeight="1"/>
    <row r="3505" ht="12.75" hidden="1" customHeight="1"/>
    <row r="3506" ht="12.75" hidden="1" customHeight="1"/>
    <row r="3507" ht="12.75" hidden="1" customHeight="1"/>
    <row r="3508" ht="12.75" hidden="1" customHeight="1"/>
    <row r="3509" ht="12.75" hidden="1" customHeight="1"/>
    <row r="3510" ht="12.75" hidden="1" customHeight="1"/>
    <row r="3511" ht="12.75" hidden="1" customHeight="1"/>
    <row r="3512" ht="12.75" hidden="1" customHeight="1"/>
    <row r="3513" ht="12.75" hidden="1" customHeight="1"/>
    <row r="3514" ht="12.75" hidden="1" customHeight="1"/>
    <row r="3515" ht="12.75" hidden="1" customHeight="1"/>
    <row r="3516" ht="12.75" hidden="1" customHeight="1"/>
    <row r="3517" ht="12.75" hidden="1" customHeight="1"/>
    <row r="3518" ht="12.75" hidden="1" customHeight="1"/>
    <row r="3519" ht="12.75" hidden="1" customHeight="1"/>
    <row r="3520" ht="12.75" hidden="1" customHeight="1"/>
    <row r="3521" ht="12.75" hidden="1" customHeight="1"/>
    <row r="3522" ht="12.75" hidden="1" customHeight="1"/>
    <row r="3523" ht="12.75" hidden="1" customHeight="1"/>
    <row r="3524" ht="12.75" hidden="1" customHeight="1"/>
    <row r="3525" ht="12.75" hidden="1" customHeight="1"/>
    <row r="3526" ht="12.75" hidden="1" customHeight="1"/>
    <row r="3527" ht="12.75" hidden="1" customHeight="1"/>
    <row r="3528" ht="12.75" hidden="1" customHeight="1"/>
    <row r="3529" ht="12.75" hidden="1" customHeight="1"/>
    <row r="3530" ht="12.75" hidden="1" customHeight="1"/>
    <row r="3531" ht="12.75" hidden="1" customHeight="1"/>
    <row r="3532" ht="12.75" hidden="1" customHeight="1"/>
    <row r="3533" ht="12.75" hidden="1" customHeight="1"/>
    <row r="3534" ht="12.75" hidden="1" customHeight="1"/>
    <row r="3535" ht="12.75" hidden="1" customHeight="1"/>
    <row r="3536" ht="12.75" hidden="1" customHeight="1"/>
    <row r="3537" ht="12.75" hidden="1" customHeight="1"/>
    <row r="3538" ht="12.75" hidden="1" customHeight="1"/>
    <row r="3539" ht="12.75" hidden="1" customHeight="1"/>
    <row r="3540" ht="12.75" hidden="1" customHeight="1"/>
    <row r="3541" ht="12.75" hidden="1" customHeight="1"/>
    <row r="3542" ht="12.75" hidden="1" customHeight="1"/>
    <row r="3543" ht="12.75" hidden="1" customHeight="1"/>
    <row r="3544" ht="12.75" hidden="1" customHeight="1"/>
    <row r="3545" ht="12.75" hidden="1" customHeight="1"/>
    <row r="3546" ht="12.75" hidden="1" customHeight="1"/>
    <row r="3547" ht="12.75" hidden="1" customHeight="1"/>
    <row r="3548" ht="12.75" hidden="1" customHeight="1"/>
    <row r="3549" ht="12.75" hidden="1" customHeight="1"/>
    <row r="3550" ht="12.75" hidden="1" customHeight="1"/>
    <row r="3551" ht="12.75" hidden="1" customHeight="1"/>
    <row r="3552" ht="12.75" hidden="1" customHeight="1"/>
    <row r="3553" ht="12.75" hidden="1" customHeight="1"/>
    <row r="3554" ht="12.75" hidden="1" customHeight="1"/>
    <row r="3555" ht="12.75" hidden="1" customHeight="1"/>
    <row r="3556" ht="12.75" hidden="1" customHeight="1"/>
    <row r="3557" ht="12.75" hidden="1" customHeight="1"/>
    <row r="3558" ht="12.75" hidden="1" customHeight="1"/>
    <row r="3559" ht="12.75" hidden="1" customHeight="1"/>
    <row r="3560" ht="12.75" hidden="1" customHeight="1"/>
    <row r="3561" ht="12.75" hidden="1" customHeight="1"/>
    <row r="3562" ht="12.75" hidden="1" customHeight="1"/>
    <row r="3563" ht="12.75" hidden="1" customHeight="1"/>
    <row r="3564" ht="12.75" hidden="1" customHeight="1"/>
    <row r="3565" ht="12.75" hidden="1" customHeight="1"/>
    <row r="3566" ht="12.75" hidden="1" customHeight="1"/>
    <row r="3567" ht="12.75" hidden="1" customHeight="1"/>
    <row r="3568" ht="12.75" hidden="1" customHeight="1"/>
    <row r="3569" ht="12.75" hidden="1" customHeight="1"/>
    <row r="3570" ht="12.75" hidden="1" customHeight="1"/>
    <row r="3571" ht="12.75" hidden="1" customHeight="1"/>
    <row r="3572" ht="12.75" hidden="1" customHeight="1"/>
    <row r="3573" ht="12.75" hidden="1" customHeight="1"/>
    <row r="3574" ht="12.75" hidden="1" customHeight="1"/>
    <row r="3575" ht="12.75" hidden="1" customHeight="1"/>
    <row r="3576" ht="12.75" hidden="1" customHeight="1"/>
    <row r="3577" ht="12.75" hidden="1" customHeight="1"/>
    <row r="3578" ht="12.75" hidden="1" customHeight="1"/>
    <row r="3579" ht="12.75" hidden="1" customHeight="1"/>
    <row r="3580" ht="12.75" hidden="1" customHeight="1"/>
    <row r="3581" ht="12.75" hidden="1" customHeight="1"/>
    <row r="3582" ht="12.75" hidden="1" customHeight="1"/>
    <row r="3583" ht="12.75" hidden="1" customHeight="1"/>
    <row r="3584" ht="12.75" hidden="1" customHeight="1"/>
    <row r="3585" ht="12.75" hidden="1" customHeight="1"/>
    <row r="3586" ht="12.75" hidden="1" customHeight="1"/>
    <row r="3587" ht="12.75" hidden="1" customHeight="1"/>
    <row r="3588" ht="12.75" hidden="1" customHeight="1"/>
    <row r="3589" ht="12.75" hidden="1" customHeight="1"/>
    <row r="3590" ht="12.75" hidden="1" customHeight="1"/>
    <row r="3591" ht="12.75" hidden="1" customHeight="1"/>
    <row r="3592" ht="12.75" hidden="1" customHeight="1"/>
    <row r="3593" ht="12.75" hidden="1" customHeight="1"/>
    <row r="3594" ht="12.75" hidden="1" customHeight="1"/>
    <row r="3595" ht="12.75" hidden="1" customHeight="1"/>
    <row r="3596" ht="12.75" hidden="1" customHeight="1"/>
    <row r="3597" ht="12.75" hidden="1" customHeight="1"/>
    <row r="3598" ht="12.75" hidden="1" customHeight="1"/>
    <row r="3599" ht="12.75" hidden="1" customHeight="1"/>
    <row r="3600" ht="12.75" hidden="1" customHeight="1"/>
    <row r="3601" ht="12.75" hidden="1" customHeight="1"/>
    <row r="3602" ht="12.75" hidden="1" customHeight="1"/>
    <row r="3603" ht="12.75" hidden="1" customHeight="1"/>
    <row r="3604" ht="12.75" hidden="1" customHeight="1"/>
    <row r="3605" ht="12.75" hidden="1" customHeight="1"/>
    <row r="3606" ht="12.75" hidden="1" customHeight="1"/>
    <row r="3607" ht="12.75" hidden="1" customHeight="1"/>
    <row r="3608" ht="12.75" hidden="1" customHeight="1"/>
    <row r="3609" ht="12.75" hidden="1" customHeight="1"/>
    <row r="3610" ht="12.75" hidden="1" customHeight="1"/>
    <row r="3611" ht="12.75" hidden="1" customHeight="1"/>
    <row r="3612" ht="12.75" hidden="1" customHeight="1"/>
    <row r="3613" ht="12.75" hidden="1" customHeight="1"/>
    <row r="3614" ht="12.75" hidden="1" customHeight="1"/>
    <row r="3615" ht="12.75" hidden="1" customHeight="1"/>
    <row r="3616" ht="12.75" hidden="1" customHeight="1"/>
    <row r="3617" ht="12.75" hidden="1" customHeight="1"/>
    <row r="3618" ht="12.75" hidden="1" customHeight="1"/>
    <row r="3619" ht="12.75" hidden="1" customHeight="1"/>
    <row r="3620" ht="12.75" hidden="1" customHeight="1"/>
    <row r="3621" ht="12.75" hidden="1" customHeight="1"/>
    <row r="3622" ht="12.75" hidden="1" customHeight="1"/>
    <row r="3623" ht="12.75" hidden="1" customHeight="1"/>
    <row r="3624" ht="12.75" hidden="1" customHeight="1"/>
    <row r="3625" ht="12.75" hidden="1" customHeight="1"/>
    <row r="3626" ht="12.75" hidden="1" customHeight="1"/>
    <row r="3627" ht="12.75" hidden="1" customHeight="1"/>
    <row r="3628" ht="12.75" hidden="1" customHeight="1"/>
    <row r="3629" ht="12.75" hidden="1" customHeight="1"/>
    <row r="3630" ht="12.75" hidden="1" customHeight="1"/>
    <row r="3631" ht="12.75" hidden="1" customHeight="1"/>
    <row r="3632" ht="12.75" hidden="1" customHeight="1"/>
    <row r="3633" ht="12.75" hidden="1" customHeight="1"/>
    <row r="3634" ht="12.75" hidden="1" customHeight="1"/>
    <row r="3635" ht="12.75" hidden="1" customHeight="1"/>
    <row r="3636" ht="12.75" hidden="1" customHeight="1"/>
    <row r="3637" ht="12.75" hidden="1" customHeight="1"/>
    <row r="3638" ht="12.75" hidden="1" customHeight="1"/>
    <row r="3639" ht="12.75" hidden="1" customHeight="1"/>
    <row r="3640" ht="12.75" hidden="1" customHeight="1"/>
    <row r="3641" ht="12.75" hidden="1" customHeight="1"/>
    <row r="3642" ht="12.75" hidden="1" customHeight="1"/>
    <row r="3643" ht="12.75" hidden="1" customHeight="1"/>
    <row r="3644" ht="12.75" hidden="1" customHeight="1"/>
    <row r="3645" ht="12.75" hidden="1" customHeight="1"/>
    <row r="3646" ht="12.75" hidden="1" customHeight="1"/>
    <row r="3647" ht="12.75" hidden="1" customHeight="1"/>
    <row r="3648" ht="12.75" hidden="1" customHeight="1"/>
    <row r="3649" ht="12.75" hidden="1" customHeight="1"/>
    <row r="3650" ht="12.75" hidden="1" customHeight="1"/>
    <row r="3651" ht="12.75" hidden="1" customHeight="1"/>
    <row r="3652" ht="12.75" hidden="1" customHeight="1"/>
    <row r="3653" ht="12.75" hidden="1" customHeight="1"/>
    <row r="3654" ht="12.75" hidden="1" customHeight="1"/>
    <row r="3655" ht="12.75" hidden="1" customHeight="1"/>
    <row r="3656" ht="12.75" hidden="1" customHeight="1"/>
    <row r="3657" ht="12.75" hidden="1" customHeight="1"/>
    <row r="3658" ht="12.75" hidden="1" customHeight="1"/>
    <row r="3659" ht="12.75" hidden="1" customHeight="1"/>
    <row r="3660" ht="12.75" hidden="1" customHeight="1"/>
    <row r="3661" ht="12.75" hidden="1" customHeight="1"/>
    <row r="3662" ht="12.75" hidden="1" customHeight="1"/>
    <row r="3663" ht="12.75" hidden="1" customHeight="1"/>
    <row r="3664" ht="12.75" hidden="1" customHeight="1"/>
    <row r="3665" ht="12.75" hidden="1" customHeight="1"/>
    <row r="3666" ht="12.75" hidden="1" customHeight="1"/>
    <row r="3667" ht="12.75" hidden="1" customHeight="1"/>
    <row r="3668" ht="12.75" hidden="1" customHeight="1"/>
    <row r="3669" ht="12.75" hidden="1" customHeight="1"/>
    <row r="3670" ht="12.75" hidden="1" customHeight="1"/>
    <row r="3671" ht="12.75" hidden="1" customHeight="1"/>
    <row r="3672" ht="12.75" hidden="1" customHeight="1"/>
    <row r="3673" ht="12.75" hidden="1" customHeight="1"/>
    <row r="3674" ht="12.75" hidden="1" customHeight="1"/>
    <row r="3675" ht="12.75" hidden="1" customHeight="1"/>
    <row r="3676" ht="12.75" hidden="1" customHeight="1"/>
    <row r="3677" ht="12.75" hidden="1" customHeight="1"/>
    <row r="3678" ht="12.75" hidden="1" customHeight="1"/>
    <row r="3679" ht="12.75" hidden="1" customHeight="1"/>
    <row r="3680" ht="12.75" hidden="1" customHeight="1"/>
    <row r="3681" ht="12.75" hidden="1" customHeight="1"/>
    <row r="3682" ht="12.75" hidden="1" customHeight="1"/>
    <row r="3683" ht="12.75" hidden="1" customHeight="1"/>
    <row r="3684" ht="12.75" hidden="1" customHeight="1"/>
    <row r="3685" ht="12.75" hidden="1" customHeight="1"/>
    <row r="3686" ht="12.75" hidden="1" customHeight="1"/>
    <row r="3687" ht="12.75" hidden="1" customHeight="1"/>
    <row r="3688" ht="12.75" hidden="1" customHeight="1"/>
    <row r="3689" ht="12.75" hidden="1" customHeight="1"/>
    <row r="3690" ht="12.75" hidden="1" customHeight="1"/>
    <row r="3691" ht="12.75" hidden="1" customHeight="1"/>
    <row r="3692" ht="12.75" hidden="1" customHeight="1"/>
    <row r="3693" ht="12.75" hidden="1" customHeight="1"/>
    <row r="3694" ht="12.75" hidden="1" customHeight="1"/>
    <row r="3695" ht="12.75" hidden="1" customHeight="1"/>
    <row r="3696" ht="12.75" hidden="1" customHeight="1"/>
    <row r="3697" ht="12.75" hidden="1" customHeight="1"/>
    <row r="3698" ht="12.75" hidden="1" customHeight="1"/>
    <row r="3699" ht="12.75" hidden="1" customHeight="1"/>
    <row r="3700" ht="12.75" hidden="1" customHeight="1"/>
    <row r="3701" ht="12.75" hidden="1" customHeight="1"/>
    <row r="3702" ht="12.75" hidden="1" customHeight="1"/>
    <row r="3703" ht="12.75" hidden="1" customHeight="1"/>
    <row r="3704" ht="12.75" hidden="1" customHeight="1"/>
    <row r="3705" ht="12.75" hidden="1" customHeight="1"/>
    <row r="3706" ht="12.75" hidden="1" customHeight="1"/>
    <row r="3707" ht="12.75" hidden="1" customHeight="1"/>
    <row r="3708" ht="12.75" hidden="1" customHeight="1"/>
    <row r="3709" ht="12.75" hidden="1" customHeight="1"/>
    <row r="3710" ht="12.75" hidden="1" customHeight="1"/>
    <row r="3711" ht="12.75" hidden="1" customHeight="1"/>
    <row r="3712" ht="12.75" hidden="1" customHeight="1"/>
    <row r="3713" ht="12.75" hidden="1" customHeight="1"/>
    <row r="3714" ht="12.75" hidden="1" customHeight="1"/>
    <row r="3715" ht="12.75" hidden="1" customHeight="1"/>
    <row r="3716" ht="12.75" hidden="1" customHeight="1"/>
    <row r="3717" ht="12.75" hidden="1" customHeight="1"/>
    <row r="3718" ht="12.75" hidden="1" customHeight="1"/>
    <row r="3719" ht="12.75" hidden="1" customHeight="1"/>
    <row r="3720" ht="12.75" hidden="1" customHeight="1"/>
    <row r="3721" ht="12.75" hidden="1" customHeight="1"/>
    <row r="3722" ht="12.75" hidden="1" customHeight="1"/>
    <row r="3723" ht="12.75" hidden="1" customHeight="1"/>
    <row r="3724" ht="12.75" hidden="1" customHeight="1"/>
    <row r="3725" ht="12.75" hidden="1" customHeight="1"/>
    <row r="3726" ht="12.75" hidden="1" customHeight="1"/>
    <row r="3727" ht="12.75" hidden="1" customHeight="1"/>
    <row r="3728" ht="12.75" hidden="1" customHeight="1"/>
    <row r="3729" ht="12.75" hidden="1" customHeight="1"/>
    <row r="3730" ht="12.75" hidden="1" customHeight="1"/>
    <row r="3731" ht="12.75" hidden="1" customHeight="1"/>
    <row r="3732" ht="12.75" hidden="1" customHeight="1"/>
    <row r="3733" ht="12.75" hidden="1" customHeight="1"/>
    <row r="3734" ht="12.75" hidden="1" customHeight="1"/>
    <row r="3735" ht="12.75" hidden="1" customHeight="1"/>
    <row r="3736" ht="12.75" hidden="1" customHeight="1"/>
    <row r="3737" ht="12.75" hidden="1" customHeight="1"/>
    <row r="3738" ht="12.75" hidden="1" customHeight="1"/>
    <row r="3739" ht="12.75" hidden="1" customHeight="1"/>
    <row r="3740" ht="12.75" hidden="1" customHeight="1"/>
    <row r="3741" ht="12.75" hidden="1" customHeight="1"/>
    <row r="3742" ht="12.75" hidden="1" customHeight="1"/>
    <row r="3743" ht="12.75" hidden="1" customHeight="1"/>
    <row r="3744" ht="12.75" hidden="1" customHeight="1"/>
    <row r="3745" ht="12.75" hidden="1" customHeight="1"/>
    <row r="3746" ht="12.75" hidden="1" customHeight="1"/>
    <row r="3747" ht="12.75" hidden="1" customHeight="1"/>
    <row r="3748" ht="12.75" hidden="1" customHeight="1"/>
    <row r="3749" ht="12.75" hidden="1" customHeight="1"/>
    <row r="3750" ht="12.75" hidden="1" customHeight="1"/>
    <row r="3751" ht="12.75" hidden="1" customHeight="1"/>
    <row r="3752" ht="12.75" hidden="1" customHeight="1"/>
    <row r="3753" ht="12.75" hidden="1" customHeight="1"/>
    <row r="3754" ht="12.75" hidden="1" customHeight="1"/>
    <row r="3755" ht="12.75" hidden="1" customHeight="1"/>
    <row r="3756" ht="12.75" hidden="1" customHeight="1"/>
    <row r="3757" ht="12.75" hidden="1" customHeight="1"/>
    <row r="3758" ht="12.75" hidden="1" customHeight="1"/>
    <row r="3759" ht="12.75" hidden="1" customHeight="1"/>
    <row r="3760" ht="12.75" hidden="1" customHeight="1"/>
    <row r="3761" ht="12.75" hidden="1" customHeight="1"/>
    <row r="3762" ht="12.75" hidden="1" customHeight="1"/>
    <row r="3763" ht="12.75" hidden="1" customHeight="1"/>
    <row r="3764" ht="12.75" hidden="1" customHeight="1"/>
    <row r="3765" ht="12.75" hidden="1" customHeight="1"/>
    <row r="3766" ht="12.75" hidden="1" customHeight="1"/>
    <row r="3767" ht="12.75" hidden="1" customHeight="1"/>
    <row r="3768" ht="12.75" hidden="1" customHeight="1"/>
    <row r="3769" ht="12.75" hidden="1" customHeight="1"/>
    <row r="3770" ht="12.75" hidden="1" customHeight="1"/>
    <row r="3771" ht="12.75" hidden="1" customHeight="1"/>
    <row r="3772" ht="12.75" hidden="1" customHeight="1"/>
    <row r="3773" ht="12.75" hidden="1" customHeight="1"/>
    <row r="3774" ht="12.75" hidden="1" customHeight="1"/>
    <row r="3775" ht="12.75" hidden="1" customHeight="1"/>
    <row r="3776" ht="12.75" hidden="1" customHeight="1"/>
    <row r="3777" ht="12.75" hidden="1" customHeight="1"/>
    <row r="3778" ht="12.75" hidden="1" customHeight="1"/>
    <row r="3779" ht="12.75" hidden="1" customHeight="1"/>
    <row r="3780" ht="12.75" hidden="1" customHeight="1"/>
    <row r="3781" ht="12.75" hidden="1" customHeight="1"/>
    <row r="3782" ht="12.75" hidden="1" customHeight="1"/>
    <row r="3783" ht="12.75" hidden="1" customHeight="1"/>
    <row r="3784" ht="12.75" hidden="1" customHeight="1"/>
    <row r="3785" ht="12.75" hidden="1" customHeight="1"/>
    <row r="3786" ht="12.75" hidden="1" customHeight="1"/>
    <row r="3787" ht="12.75" hidden="1" customHeight="1"/>
    <row r="3788" ht="12.75" hidden="1" customHeight="1"/>
    <row r="3789" ht="12.75" hidden="1" customHeight="1"/>
    <row r="3790" ht="12.75" hidden="1" customHeight="1"/>
    <row r="3791" ht="12.75" hidden="1" customHeight="1"/>
    <row r="3792" ht="12.75" hidden="1" customHeight="1"/>
    <row r="3793" ht="12.75" hidden="1" customHeight="1"/>
    <row r="3794" ht="12.75" hidden="1" customHeight="1"/>
    <row r="3795" ht="12.75" hidden="1" customHeight="1"/>
    <row r="3796" ht="12.75" hidden="1" customHeight="1"/>
    <row r="3797" ht="12.75" hidden="1" customHeight="1"/>
    <row r="3798" ht="12.75" hidden="1" customHeight="1"/>
    <row r="3799" ht="12.75" hidden="1" customHeight="1"/>
    <row r="3800" ht="12.75" hidden="1" customHeight="1"/>
    <row r="3801" ht="12.75" hidden="1" customHeight="1"/>
    <row r="3802" ht="12.75" hidden="1" customHeight="1"/>
    <row r="3803" ht="12.75" hidden="1" customHeight="1"/>
    <row r="3804" ht="12.75" hidden="1" customHeight="1"/>
    <row r="3805" ht="12.75" hidden="1" customHeight="1"/>
    <row r="3806" ht="12.75" hidden="1" customHeight="1"/>
    <row r="3807" ht="12.75" hidden="1" customHeight="1"/>
    <row r="3808" ht="12.75" hidden="1" customHeight="1"/>
    <row r="3809" ht="12.75" hidden="1" customHeight="1"/>
    <row r="3810" ht="12.75" hidden="1" customHeight="1"/>
    <row r="3811" ht="12.75" hidden="1" customHeight="1"/>
    <row r="3812" ht="12.75" hidden="1" customHeight="1"/>
    <row r="3813" ht="12.75" hidden="1" customHeight="1"/>
    <row r="3814" ht="12.75" hidden="1" customHeight="1"/>
    <row r="3815" ht="12.75" hidden="1" customHeight="1"/>
    <row r="3816" ht="12.75" hidden="1" customHeight="1"/>
    <row r="3817" ht="12.75" hidden="1" customHeight="1"/>
    <row r="3818" ht="12.75" hidden="1" customHeight="1"/>
    <row r="3819" ht="12.75" hidden="1" customHeight="1"/>
    <row r="3820" ht="12.75" hidden="1" customHeight="1"/>
    <row r="3821" ht="12.75" hidden="1" customHeight="1"/>
    <row r="3822" ht="12.75" hidden="1" customHeight="1"/>
    <row r="3823" ht="12.75" hidden="1" customHeight="1"/>
    <row r="3824" ht="12.75" hidden="1" customHeight="1"/>
    <row r="3825" ht="12.75" hidden="1" customHeight="1"/>
    <row r="3826" ht="12.75" hidden="1" customHeight="1"/>
    <row r="3827" ht="12.75" hidden="1" customHeight="1"/>
    <row r="3828" ht="12.75" hidden="1" customHeight="1"/>
    <row r="3829" ht="12.75" hidden="1" customHeight="1"/>
    <row r="3830" ht="12.75" hidden="1" customHeight="1"/>
    <row r="3831" ht="12.75" hidden="1" customHeight="1"/>
    <row r="3832" ht="12.75" hidden="1" customHeight="1"/>
    <row r="3833" ht="12.75" hidden="1" customHeight="1"/>
    <row r="3834" ht="12.75" hidden="1" customHeight="1"/>
    <row r="3835" ht="12.75" hidden="1" customHeight="1"/>
    <row r="3836" ht="12.75" hidden="1" customHeight="1"/>
    <row r="3837" ht="12.75" hidden="1" customHeight="1"/>
    <row r="3838" ht="12.75" hidden="1" customHeight="1"/>
    <row r="3839" ht="12.75" hidden="1" customHeight="1"/>
    <row r="3840" ht="12.75" hidden="1" customHeight="1"/>
    <row r="3841" ht="12.75" hidden="1" customHeight="1"/>
    <row r="3842" ht="12.75" hidden="1" customHeight="1"/>
    <row r="3843" ht="12.75" hidden="1" customHeight="1"/>
    <row r="3844" ht="12.75" hidden="1" customHeight="1"/>
    <row r="3845" ht="12.75" hidden="1" customHeight="1"/>
    <row r="3846" ht="12.75" hidden="1" customHeight="1"/>
    <row r="3847" ht="12.75" hidden="1" customHeight="1"/>
    <row r="3848" ht="12.75" hidden="1" customHeight="1"/>
    <row r="3849" ht="12.75" hidden="1" customHeight="1"/>
    <row r="3850" ht="12.75" hidden="1" customHeight="1"/>
    <row r="3851" ht="12.75" hidden="1" customHeight="1"/>
    <row r="3852" ht="12.75" hidden="1" customHeight="1"/>
    <row r="3853" ht="12.75" hidden="1" customHeight="1"/>
    <row r="3854" ht="12.75" hidden="1" customHeight="1"/>
    <row r="3855" ht="12.75" hidden="1" customHeight="1"/>
    <row r="3856" ht="12.75" hidden="1" customHeight="1"/>
    <row r="3857" ht="12.75" hidden="1" customHeight="1"/>
    <row r="3858" ht="12.75" hidden="1" customHeight="1"/>
    <row r="3859" ht="12.75" hidden="1" customHeight="1"/>
    <row r="3860" ht="12.75" hidden="1" customHeight="1"/>
    <row r="3861" ht="12.75" hidden="1" customHeight="1"/>
    <row r="3862" ht="12.75" hidden="1" customHeight="1"/>
    <row r="3863" ht="12.75" hidden="1" customHeight="1"/>
    <row r="3864" ht="12.75" hidden="1" customHeight="1"/>
    <row r="3865" ht="12.75" hidden="1" customHeight="1"/>
    <row r="3866" ht="12.75" hidden="1" customHeight="1"/>
    <row r="3867" ht="12.75" hidden="1" customHeight="1"/>
    <row r="3868" ht="12.75" hidden="1" customHeight="1"/>
    <row r="3869" ht="12.75" hidden="1" customHeight="1"/>
    <row r="3870" ht="12.75" hidden="1" customHeight="1"/>
    <row r="3871" ht="12.75" hidden="1" customHeight="1"/>
    <row r="3872" ht="12.75" hidden="1" customHeight="1"/>
    <row r="3873" ht="12.75" hidden="1" customHeight="1"/>
    <row r="3874" ht="12.75" hidden="1" customHeight="1"/>
    <row r="3875" ht="12.75" hidden="1" customHeight="1"/>
    <row r="3876" ht="12.75" hidden="1" customHeight="1"/>
    <row r="3877" ht="12.75" hidden="1" customHeight="1"/>
    <row r="3878" ht="12.75" hidden="1" customHeight="1"/>
    <row r="3879" ht="12.75" hidden="1" customHeight="1"/>
    <row r="3880" ht="12.75" hidden="1" customHeight="1"/>
    <row r="3881" ht="12.75" hidden="1" customHeight="1"/>
    <row r="3882" ht="12.75" hidden="1" customHeight="1"/>
    <row r="3883" ht="12.75" hidden="1" customHeight="1"/>
    <row r="3884" ht="12.75" hidden="1" customHeight="1"/>
    <row r="3885" ht="12.75" hidden="1" customHeight="1"/>
    <row r="3886" ht="12.75" hidden="1" customHeight="1"/>
    <row r="3887" ht="12.75" hidden="1" customHeight="1"/>
    <row r="3888" ht="12.75" hidden="1" customHeight="1"/>
    <row r="3889" ht="12.75" hidden="1" customHeight="1"/>
    <row r="3890" ht="12.75" hidden="1" customHeight="1"/>
    <row r="3891" ht="12.75" hidden="1" customHeight="1"/>
    <row r="3892" ht="12.75" hidden="1" customHeight="1"/>
    <row r="3893" ht="12.75" hidden="1" customHeight="1"/>
    <row r="3894" ht="12.75" hidden="1" customHeight="1"/>
    <row r="3895" ht="12.75" hidden="1" customHeight="1"/>
    <row r="3896" ht="12.75" hidden="1" customHeight="1"/>
    <row r="3897" ht="12.75" hidden="1" customHeight="1"/>
    <row r="3898" ht="12.75" hidden="1" customHeight="1"/>
    <row r="3899" ht="12.75" hidden="1" customHeight="1"/>
    <row r="3900" ht="12.75" hidden="1" customHeight="1"/>
    <row r="3901" ht="12.75" hidden="1" customHeight="1"/>
    <row r="3902" ht="12.75" hidden="1" customHeight="1"/>
    <row r="3903" ht="12.75" hidden="1" customHeight="1"/>
    <row r="3904" ht="12.75" hidden="1" customHeight="1"/>
    <row r="3905" ht="12.75" hidden="1" customHeight="1"/>
    <row r="3906" ht="12.75" hidden="1" customHeight="1"/>
    <row r="3907" ht="12.75" hidden="1" customHeight="1"/>
    <row r="3908" ht="12.75" hidden="1" customHeight="1"/>
    <row r="3909" ht="12.75" hidden="1" customHeight="1"/>
    <row r="3910" ht="12.75" hidden="1" customHeight="1"/>
    <row r="3911" ht="12.75" hidden="1" customHeight="1"/>
    <row r="3912" ht="12.75" hidden="1" customHeight="1"/>
    <row r="3913" ht="12.75" hidden="1" customHeight="1"/>
    <row r="3914" ht="12.75" hidden="1" customHeight="1"/>
    <row r="3915" ht="12.75" hidden="1" customHeight="1"/>
    <row r="3916" ht="12.75" hidden="1" customHeight="1"/>
    <row r="3917" ht="12.75" hidden="1" customHeight="1"/>
    <row r="3918" ht="12.75" hidden="1" customHeight="1"/>
    <row r="3919" ht="12.75" hidden="1" customHeight="1"/>
    <row r="3920" ht="12.75" hidden="1" customHeight="1"/>
    <row r="3921" ht="12.75" hidden="1" customHeight="1"/>
    <row r="3922" ht="12.75" hidden="1" customHeight="1"/>
    <row r="3923" ht="12.75" hidden="1" customHeight="1"/>
    <row r="3924" ht="12.75" hidden="1" customHeight="1"/>
    <row r="3925" ht="12.75" hidden="1" customHeight="1"/>
    <row r="3926" ht="12.75" hidden="1" customHeight="1"/>
    <row r="3927" ht="12.75" hidden="1" customHeight="1"/>
    <row r="3928" ht="12.75" hidden="1" customHeight="1"/>
    <row r="3929" ht="12.75" hidden="1" customHeight="1"/>
    <row r="3930" ht="12.75" hidden="1" customHeight="1"/>
    <row r="3931" ht="12.75" hidden="1" customHeight="1"/>
    <row r="3932" ht="12.75" hidden="1" customHeight="1"/>
    <row r="3933" ht="12.75" hidden="1" customHeight="1"/>
    <row r="3934" ht="12.75" hidden="1" customHeight="1"/>
    <row r="3935" ht="12.75" hidden="1" customHeight="1"/>
    <row r="3936" ht="12.75" hidden="1" customHeight="1"/>
    <row r="3937" ht="12.75" hidden="1" customHeight="1"/>
    <row r="3938" ht="12.75" hidden="1" customHeight="1"/>
    <row r="3939" ht="12.75" hidden="1" customHeight="1"/>
    <row r="3940" ht="12.75" hidden="1" customHeight="1"/>
    <row r="3941" ht="12.75" hidden="1" customHeight="1"/>
    <row r="3942" ht="12.75" hidden="1" customHeight="1"/>
    <row r="3943" ht="12.75" hidden="1" customHeight="1"/>
    <row r="3944" ht="12.75" hidden="1" customHeight="1"/>
    <row r="3945" ht="12.75" hidden="1" customHeight="1"/>
    <row r="3946" ht="12.75" hidden="1" customHeight="1"/>
    <row r="3947" ht="12.75" hidden="1" customHeight="1"/>
    <row r="3948" ht="12.75" hidden="1" customHeight="1"/>
    <row r="3949" ht="12.75" hidden="1" customHeight="1"/>
    <row r="3950" ht="12.75" hidden="1" customHeight="1"/>
    <row r="3951" ht="12.75" hidden="1" customHeight="1"/>
    <row r="3952" ht="12.75" hidden="1" customHeight="1"/>
    <row r="3953" ht="12.75" hidden="1" customHeight="1"/>
    <row r="3954" ht="12.75" hidden="1" customHeight="1"/>
    <row r="3955" ht="12.75" hidden="1" customHeight="1"/>
    <row r="3956" ht="12.75" hidden="1" customHeight="1"/>
    <row r="3957" ht="12.75" hidden="1" customHeight="1"/>
    <row r="3958" ht="12.75" hidden="1" customHeight="1"/>
    <row r="3959" ht="12.75" hidden="1" customHeight="1"/>
    <row r="3960" ht="12.75" hidden="1" customHeight="1"/>
    <row r="3961" ht="12.75" hidden="1" customHeight="1"/>
    <row r="3962" ht="12.75" hidden="1" customHeight="1"/>
    <row r="3963" ht="12.75" hidden="1" customHeight="1"/>
    <row r="3964" ht="12.75" hidden="1" customHeight="1"/>
    <row r="3965" ht="12.75" hidden="1" customHeight="1"/>
    <row r="3966" ht="12.75" hidden="1" customHeight="1"/>
    <row r="3967" ht="12.75" hidden="1" customHeight="1"/>
    <row r="3968" ht="12.75" hidden="1" customHeight="1"/>
    <row r="3969" ht="12.75" hidden="1" customHeight="1"/>
    <row r="3970" ht="12.75" hidden="1" customHeight="1"/>
    <row r="3971" ht="12.75" hidden="1" customHeight="1"/>
    <row r="3972" ht="12.75" hidden="1" customHeight="1"/>
    <row r="3973" ht="12.75" hidden="1" customHeight="1"/>
    <row r="3974" ht="12.75" hidden="1" customHeight="1"/>
    <row r="3975" ht="12.75" hidden="1" customHeight="1"/>
    <row r="3976" ht="12.75" hidden="1" customHeight="1"/>
    <row r="3977" ht="12.75" hidden="1" customHeight="1"/>
    <row r="3978" ht="12.75" hidden="1" customHeight="1"/>
    <row r="3979" ht="12.75" hidden="1" customHeight="1"/>
    <row r="3980" ht="12.75" hidden="1" customHeight="1"/>
    <row r="3981" ht="12.75" hidden="1" customHeight="1"/>
    <row r="3982" ht="12.75" hidden="1" customHeight="1"/>
    <row r="3983" ht="12.75" hidden="1" customHeight="1"/>
    <row r="3984" ht="12.75" hidden="1" customHeight="1"/>
    <row r="3985" ht="12.75" hidden="1" customHeight="1"/>
    <row r="3986" ht="12.75" hidden="1" customHeight="1"/>
    <row r="3987" ht="12.75" hidden="1" customHeight="1"/>
    <row r="3988" ht="12.75" hidden="1" customHeight="1"/>
    <row r="3989" ht="12.75" hidden="1" customHeight="1"/>
    <row r="3990" ht="12.75" hidden="1" customHeight="1"/>
    <row r="3991" ht="12.75" hidden="1" customHeight="1"/>
    <row r="3992" ht="12.75" hidden="1" customHeight="1"/>
    <row r="3993" ht="12.75" hidden="1" customHeight="1"/>
    <row r="3994" ht="12.75" hidden="1" customHeight="1"/>
    <row r="3995" ht="12.75" hidden="1" customHeight="1"/>
    <row r="3996" ht="12.75" hidden="1" customHeight="1"/>
    <row r="3997" ht="12.75" hidden="1" customHeight="1"/>
    <row r="3998" ht="12.75" hidden="1" customHeight="1"/>
    <row r="3999" ht="12.75" hidden="1" customHeight="1"/>
    <row r="4000" ht="12.75" hidden="1" customHeight="1"/>
    <row r="4001" ht="12.75" hidden="1" customHeight="1"/>
    <row r="4002" ht="12.75" hidden="1" customHeight="1"/>
    <row r="4003" ht="12.75" hidden="1" customHeight="1"/>
    <row r="4004" ht="12.75" hidden="1" customHeight="1"/>
    <row r="4005" ht="12.75" hidden="1" customHeight="1"/>
    <row r="4006" ht="12.75" hidden="1" customHeight="1"/>
    <row r="4007" ht="12.75" hidden="1" customHeight="1"/>
    <row r="4008" ht="12.75" hidden="1" customHeight="1"/>
    <row r="4009" ht="12.75" hidden="1" customHeight="1"/>
    <row r="4010" ht="12.75" hidden="1" customHeight="1"/>
    <row r="4011" ht="12.75" hidden="1" customHeight="1"/>
    <row r="4012" ht="12.75" hidden="1" customHeight="1"/>
    <row r="4013" ht="12.75" hidden="1" customHeight="1"/>
    <row r="4014" ht="12.75" hidden="1" customHeight="1"/>
    <row r="4015" ht="12.75" hidden="1" customHeight="1"/>
    <row r="4016" ht="12.75" hidden="1" customHeight="1"/>
    <row r="4017" ht="12.75" hidden="1" customHeight="1"/>
    <row r="4018" ht="12.75" hidden="1" customHeight="1"/>
    <row r="4019" ht="12.75" hidden="1" customHeight="1"/>
    <row r="4020" ht="12.75" hidden="1" customHeight="1"/>
    <row r="4021" ht="12.75" hidden="1" customHeight="1"/>
    <row r="4022" ht="12.75" hidden="1" customHeight="1"/>
    <row r="4023" ht="12.75" hidden="1" customHeight="1"/>
    <row r="4024" ht="12.75" hidden="1" customHeight="1"/>
    <row r="4025" ht="12.75" hidden="1" customHeight="1"/>
    <row r="4026" ht="12.75" hidden="1" customHeight="1"/>
    <row r="4027" ht="12.75" hidden="1" customHeight="1"/>
    <row r="4028" ht="12.75" hidden="1" customHeight="1"/>
    <row r="4029" ht="12.75" hidden="1" customHeight="1"/>
    <row r="4030" ht="12.75" hidden="1" customHeight="1"/>
    <row r="4031" ht="12.75" hidden="1" customHeight="1"/>
    <row r="4032" ht="12.75" hidden="1" customHeight="1"/>
    <row r="4033" ht="12.75" hidden="1" customHeight="1"/>
    <row r="4034" ht="12.75" hidden="1" customHeight="1"/>
    <row r="4035" ht="12.75" hidden="1" customHeight="1"/>
    <row r="4036" ht="12.75" hidden="1" customHeight="1"/>
    <row r="4037" ht="12.75" hidden="1" customHeight="1"/>
    <row r="4038" ht="12.75" hidden="1" customHeight="1"/>
    <row r="4039" ht="12.75" hidden="1" customHeight="1"/>
    <row r="4040" ht="12.75" hidden="1" customHeight="1"/>
    <row r="4041" ht="12.75" hidden="1" customHeight="1"/>
    <row r="4042" ht="12.75" hidden="1" customHeight="1"/>
    <row r="4043" ht="12.75" hidden="1" customHeight="1"/>
    <row r="4044" ht="12.75" hidden="1" customHeight="1"/>
    <row r="4045" ht="12.75" hidden="1" customHeight="1"/>
    <row r="4046" ht="12.75" hidden="1" customHeight="1"/>
    <row r="4047" ht="12.75" hidden="1" customHeight="1"/>
    <row r="4048" ht="12.75" hidden="1" customHeight="1"/>
    <row r="4049" ht="12.75" hidden="1" customHeight="1"/>
    <row r="4050" ht="12.75" hidden="1" customHeight="1"/>
    <row r="4051" ht="12.75" hidden="1" customHeight="1"/>
    <row r="4052" ht="12.75" hidden="1" customHeight="1"/>
    <row r="4053" ht="12.75" hidden="1" customHeight="1"/>
    <row r="4054" ht="12.75" hidden="1" customHeight="1"/>
    <row r="4055" ht="12.75" hidden="1" customHeight="1"/>
    <row r="4056" ht="12.75" hidden="1" customHeight="1"/>
    <row r="4057" ht="12.75" hidden="1" customHeight="1"/>
    <row r="4058" ht="12.75" hidden="1" customHeight="1"/>
    <row r="4059" ht="12.75" hidden="1" customHeight="1"/>
    <row r="4060" ht="12.75" hidden="1" customHeight="1"/>
    <row r="4061" ht="12.75" hidden="1" customHeight="1"/>
    <row r="4062" ht="12.75" hidden="1" customHeight="1"/>
    <row r="4063" ht="12.75" hidden="1" customHeight="1"/>
    <row r="4064" ht="12.75" hidden="1" customHeight="1"/>
    <row r="4065" ht="12.75" hidden="1" customHeight="1"/>
    <row r="4066" ht="12.75" hidden="1" customHeight="1"/>
    <row r="4067" ht="12.75" hidden="1" customHeight="1"/>
    <row r="4068" ht="12.75" hidden="1" customHeight="1"/>
    <row r="4069" ht="12.75" hidden="1" customHeight="1"/>
    <row r="4070" ht="12.75" hidden="1" customHeight="1"/>
    <row r="4071" ht="12.75" hidden="1" customHeight="1"/>
    <row r="4072" ht="12.75" hidden="1" customHeight="1"/>
    <row r="4073" ht="12.75" hidden="1" customHeight="1"/>
    <row r="4074" ht="12.75" hidden="1" customHeight="1"/>
    <row r="4075" ht="12.75" hidden="1" customHeight="1"/>
    <row r="4076" ht="12.75" hidden="1" customHeight="1"/>
    <row r="4077" ht="12.75" hidden="1" customHeight="1"/>
    <row r="4078" ht="12.75" hidden="1" customHeight="1"/>
    <row r="4079" ht="12.75" hidden="1" customHeight="1"/>
    <row r="4080" ht="12.75" hidden="1" customHeight="1"/>
    <row r="4081" ht="12.75" hidden="1" customHeight="1"/>
    <row r="4082" ht="12.75" hidden="1" customHeight="1"/>
    <row r="4083" ht="12.75" hidden="1" customHeight="1"/>
    <row r="4084" ht="12.75" hidden="1" customHeight="1"/>
    <row r="4085" ht="12.75" hidden="1" customHeight="1"/>
    <row r="4086" ht="12.75" hidden="1" customHeight="1"/>
    <row r="4087" ht="12.75" hidden="1" customHeight="1"/>
    <row r="4088" ht="12.75" hidden="1" customHeight="1"/>
    <row r="4089" ht="12.75" hidden="1" customHeight="1"/>
    <row r="4090" ht="12.75" hidden="1" customHeight="1"/>
    <row r="4091" ht="12.75" hidden="1" customHeight="1"/>
    <row r="4092" ht="12.75" hidden="1" customHeight="1"/>
    <row r="4093" ht="12.75" hidden="1" customHeight="1"/>
    <row r="4094" ht="12.75" hidden="1" customHeight="1"/>
    <row r="4095" ht="12.75" hidden="1" customHeight="1"/>
    <row r="4096" ht="12.75" hidden="1" customHeight="1"/>
    <row r="4097" ht="12.75" hidden="1" customHeight="1"/>
    <row r="4098" ht="12.75" hidden="1" customHeight="1"/>
    <row r="4099" ht="12.75" hidden="1" customHeight="1"/>
    <row r="4100" ht="12.75" hidden="1" customHeight="1"/>
    <row r="4101" ht="12.75" hidden="1" customHeight="1"/>
    <row r="4102" ht="12.75" hidden="1" customHeight="1"/>
    <row r="4103" ht="12.75" hidden="1" customHeight="1"/>
    <row r="4104" ht="12.75" hidden="1" customHeight="1"/>
    <row r="4105" ht="12.75" hidden="1" customHeight="1"/>
    <row r="4106" ht="12.75" hidden="1" customHeight="1"/>
    <row r="4107" ht="12.75" hidden="1" customHeight="1"/>
    <row r="4108" ht="12.75" hidden="1" customHeight="1"/>
    <row r="4109" ht="12.75" hidden="1" customHeight="1"/>
    <row r="4110" ht="12.75" hidden="1" customHeight="1"/>
    <row r="4111" ht="12.75" hidden="1" customHeight="1"/>
    <row r="4112" ht="12.75" hidden="1" customHeight="1"/>
    <row r="4113" ht="12.75" hidden="1" customHeight="1"/>
    <row r="4114" ht="12.75" hidden="1" customHeight="1"/>
    <row r="4115" ht="12.75" hidden="1" customHeight="1"/>
    <row r="4116" ht="12.75" hidden="1" customHeight="1"/>
    <row r="4117" ht="12.75" hidden="1" customHeight="1"/>
    <row r="4118" ht="12.75" hidden="1" customHeight="1"/>
    <row r="4119" ht="12.75" hidden="1" customHeight="1"/>
    <row r="4120" ht="12.75" hidden="1" customHeight="1"/>
    <row r="4121" ht="12.75" hidden="1" customHeight="1"/>
    <row r="4122" ht="12.75" hidden="1" customHeight="1"/>
    <row r="4123" ht="12.75" hidden="1" customHeight="1"/>
    <row r="4124" ht="12.75" hidden="1" customHeight="1"/>
    <row r="4125" ht="12.75" hidden="1" customHeight="1"/>
    <row r="4126" ht="12.75" hidden="1" customHeight="1"/>
    <row r="4127" ht="12.75" hidden="1" customHeight="1"/>
    <row r="4128" ht="12.75" hidden="1" customHeight="1"/>
    <row r="4129" ht="12.75" hidden="1" customHeight="1"/>
    <row r="4130" ht="12.75" hidden="1" customHeight="1"/>
    <row r="4131" ht="12.75" hidden="1" customHeight="1"/>
    <row r="4132" ht="12.75" hidden="1" customHeight="1"/>
    <row r="4133" ht="12.75" hidden="1" customHeight="1"/>
    <row r="4134" ht="12.75" hidden="1" customHeight="1"/>
    <row r="4135" ht="12.75" hidden="1" customHeight="1"/>
    <row r="4136" ht="12.75" hidden="1" customHeight="1"/>
    <row r="4137" ht="12.75" hidden="1" customHeight="1"/>
    <row r="4138" ht="12.75" hidden="1" customHeight="1"/>
    <row r="4139" ht="12.75" hidden="1" customHeight="1"/>
    <row r="4140" ht="12.75" hidden="1" customHeight="1"/>
    <row r="4141" ht="12.75" hidden="1" customHeight="1"/>
    <row r="4142" ht="12.75" hidden="1" customHeight="1"/>
    <row r="4143" ht="12.75" hidden="1" customHeight="1"/>
    <row r="4144" ht="12.75" hidden="1" customHeight="1"/>
    <row r="4145" ht="12.75" hidden="1" customHeight="1"/>
    <row r="4146" ht="12.75" hidden="1" customHeight="1"/>
    <row r="4147" ht="12.75" hidden="1" customHeight="1"/>
    <row r="4148" ht="12.75" hidden="1" customHeight="1"/>
    <row r="4149" ht="12.75" hidden="1" customHeight="1"/>
    <row r="4150" ht="12.75" hidden="1" customHeight="1"/>
    <row r="4151" ht="12.75" hidden="1" customHeight="1"/>
    <row r="4152" ht="12.75" hidden="1" customHeight="1"/>
    <row r="4153" ht="12.75" hidden="1" customHeight="1"/>
    <row r="4154" ht="12.75" hidden="1" customHeight="1"/>
    <row r="4155" ht="12.75" hidden="1" customHeight="1"/>
    <row r="4156" ht="12.75" hidden="1" customHeight="1"/>
    <row r="4157" ht="12.75" hidden="1" customHeight="1"/>
    <row r="4158" ht="12.75" hidden="1" customHeight="1"/>
    <row r="4159" ht="12.75" hidden="1" customHeight="1"/>
    <row r="4160" ht="12.75" hidden="1" customHeight="1"/>
    <row r="4161" ht="12.75" hidden="1" customHeight="1"/>
    <row r="4162" ht="12.75" hidden="1" customHeight="1"/>
    <row r="4163" ht="12.75" hidden="1" customHeight="1"/>
    <row r="4164" ht="12.75" hidden="1" customHeight="1"/>
    <row r="4165" ht="12.75" hidden="1" customHeight="1"/>
    <row r="4166" ht="12.75" hidden="1" customHeight="1"/>
    <row r="4167" ht="12.75" hidden="1" customHeight="1"/>
    <row r="4168" ht="12.75" hidden="1" customHeight="1"/>
    <row r="4169" ht="12.75" hidden="1" customHeight="1"/>
    <row r="4170" ht="12.75" hidden="1" customHeight="1"/>
    <row r="4171" ht="12.75" hidden="1" customHeight="1"/>
    <row r="4172" ht="12.75" hidden="1" customHeight="1"/>
    <row r="4173" ht="12.75" hidden="1" customHeight="1"/>
    <row r="4174" ht="12.75" hidden="1" customHeight="1"/>
    <row r="4175" ht="12.75" hidden="1" customHeight="1"/>
    <row r="4176" ht="12.75" hidden="1" customHeight="1"/>
    <row r="4177" ht="12.75" hidden="1" customHeight="1"/>
    <row r="4178" ht="12.75" hidden="1" customHeight="1"/>
    <row r="4179" ht="12.75" hidden="1" customHeight="1"/>
    <row r="4180" ht="12.75" hidden="1" customHeight="1"/>
    <row r="4181" ht="12.75" hidden="1" customHeight="1"/>
    <row r="4182" ht="12.75" hidden="1" customHeight="1"/>
    <row r="4183" ht="12.75" hidden="1" customHeight="1"/>
    <row r="4184" ht="12.75" hidden="1" customHeight="1"/>
    <row r="4185" ht="12.75" hidden="1" customHeight="1"/>
    <row r="4186" ht="12.75" hidden="1" customHeight="1"/>
    <row r="4187" ht="12.75" hidden="1" customHeight="1"/>
    <row r="4188" ht="12.75" hidden="1" customHeight="1"/>
    <row r="4189" ht="12.75" hidden="1" customHeight="1"/>
    <row r="4190" ht="12.75" hidden="1" customHeight="1"/>
    <row r="4191" ht="12.75" hidden="1" customHeight="1"/>
    <row r="4192" ht="12.75" hidden="1" customHeight="1"/>
    <row r="4193" ht="12.75" hidden="1" customHeight="1"/>
    <row r="4194" ht="12.75" hidden="1" customHeight="1"/>
    <row r="4195" ht="12.75" hidden="1" customHeight="1"/>
    <row r="4196" ht="12.75" hidden="1" customHeight="1"/>
    <row r="4197" ht="12.75" hidden="1" customHeight="1"/>
    <row r="4198" ht="12.75" hidden="1" customHeight="1"/>
    <row r="4199" ht="12.75" hidden="1" customHeight="1"/>
    <row r="4200" ht="12.75" hidden="1" customHeight="1"/>
    <row r="4201" ht="12.75" hidden="1" customHeight="1"/>
    <row r="4202" ht="12.75" hidden="1" customHeight="1"/>
    <row r="4203" ht="12.75" hidden="1" customHeight="1"/>
    <row r="4204" ht="12.75" hidden="1" customHeight="1"/>
    <row r="4205" ht="12.75" hidden="1" customHeight="1"/>
    <row r="4206" ht="12.75" hidden="1" customHeight="1"/>
    <row r="4207" ht="12.75" hidden="1" customHeight="1"/>
    <row r="4208" ht="12.75" hidden="1" customHeight="1"/>
    <row r="4209" ht="12.75" hidden="1" customHeight="1"/>
    <row r="4210" ht="12.75" hidden="1" customHeight="1"/>
    <row r="4211" ht="12.75" hidden="1" customHeight="1"/>
    <row r="4212" ht="12.75" hidden="1" customHeight="1"/>
    <row r="4213" ht="12.75" hidden="1" customHeight="1"/>
    <row r="4214" ht="12.75" hidden="1" customHeight="1"/>
    <row r="4215" ht="12.75" hidden="1" customHeight="1"/>
    <row r="4216" ht="12.75" hidden="1" customHeight="1"/>
    <row r="4217" ht="12.75" hidden="1" customHeight="1"/>
    <row r="4218" ht="12.75" hidden="1" customHeight="1"/>
    <row r="4219" ht="12.75" hidden="1" customHeight="1"/>
    <row r="4220" ht="12.75" hidden="1" customHeight="1"/>
    <row r="4221" ht="12.75" hidden="1" customHeight="1"/>
    <row r="4222" ht="12.75" hidden="1" customHeight="1"/>
    <row r="4223" ht="12.75" hidden="1" customHeight="1"/>
    <row r="4224" ht="12.75" hidden="1" customHeight="1"/>
    <row r="4225" ht="12.75" hidden="1" customHeight="1"/>
    <row r="4226" ht="12.75" hidden="1" customHeight="1"/>
    <row r="4227" ht="12.75" hidden="1" customHeight="1"/>
    <row r="4228" ht="12.75" hidden="1" customHeight="1"/>
    <row r="4229" ht="12.75" hidden="1" customHeight="1"/>
    <row r="4230" ht="12.75" hidden="1" customHeight="1"/>
    <row r="4231" ht="12.75" hidden="1" customHeight="1"/>
    <row r="4232" ht="12.75" hidden="1" customHeight="1"/>
    <row r="4233" ht="12.75" hidden="1" customHeight="1"/>
    <row r="4234" ht="12.75" hidden="1" customHeight="1"/>
    <row r="4235" ht="12.75" hidden="1" customHeight="1"/>
    <row r="4236" ht="12.75" hidden="1" customHeight="1"/>
    <row r="4237" ht="12.75" hidden="1" customHeight="1"/>
    <row r="4238" ht="12.75" hidden="1" customHeight="1"/>
    <row r="4239" ht="12.75" hidden="1" customHeight="1"/>
    <row r="4240" ht="12.75" hidden="1" customHeight="1"/>
    <row r="4241" ht="12.75" hidden="1" customHeight="1"/>
    <row r="4242" ht="12.75" hidden="1" customHeight="1"/>
    <row r="4243" ht="12.75" hidden="1" customHeight="1"/>
    <row r="4244" ht="12.75" hidden="1" customHeight="1"/>
    <row r="4245" ht="12.75" hidden="1" customHeight="1"/>
    <row r="4246" ht="12.75" hidden="1" customHeight="1"/>
    <row r="4247" ht="12.75" hidden="1" customHeight="1"/>
    <row r="4248" ht="12.75" hidden="1" customHeight="1"/>
    <row r="4249" ht="12.75" hidden="1" customHeight="1"/>
    <row r="4250" ht="12.75" hidden="1" customHeight="1"/>
    <row r="4251" ht="12.75" hidden="1" customHeight="1"/>
    <row r="4252" ht="12.75" hidden="1" customHeight="1"/>
    <row r="4253" ht="12.75" hidden="1" customHeight="1"/>
    <row r="4254" ht="12.75" hidden="1" customHeight="1"/>
    <row r="4255" ht="12.75" hidden="1" customHeight="1"/>
    <row r="4256" ht="12.75" hidden="1" customHeight="1"/>
    <row r="4257" ht="12.75" hidden="1" customHeight="1"/>
    <row r="4258" ht="12.75" hidden="1" customHeight="1"/>
    <row r="4259" ht="12.75" hidden="1" customHeight="1"/>
    <row r="4260" ht="12.75" hidden="1" customHeight="1"/>
    <row r="4261" ht="12.75" hidden="1" customHeight="1"/>
    <row r="4262" ht="12.75" hidden="1" customHeight="1"/>
    <row r="4263" ht="12.75" hidden="1" customHeight="1"/>
    <row r="4264" ht="12.75" hidden="1" customHeight="1"/>
    <row r="4265" ht="12.75" hidden="1" customHeight="1"/>
    <row r="4266" ht="12.75" hidden="1" customHeight="1"/>
    <row r="4267" ht="12.75" hidden="1" customHeight="1"/>
    <row r="4268" ht="12.75" hidden="1" customHeight="1"/>
    <row r="4269" ht="12.75" hidden="1" customHeight="1"/>
    <row r="4270" ht="12.75" hidden="1" customHeight="1"/>
    <row r="4271" ht="12.75" hidden="1" customHeight="1"/>
    <row r="4272" ht="12.75" hidden="1" customHeight="1"/>
    <row r="4273" ht="12.75" hidden="1" customHeight="1"/>
    <row r="4274" ht="12.75" hidden="1" customHeight="1"/>
    <row r="4275" ht="12.75" hidden="1" customHeight="1"/>
    <row r="4276" ht="12.75" hidden="1" customHeight="1"/>
    <row r="4277" ht="12.75" hidden="1" customHeight="1"/>
    <row r="4278" ht="12.75" hidden="1" customHeight="1"/>
    <row r="4279" ht="12.75" hidden="1" customHeight="1"/>
    <row r="4280" ht="12.75" hidden="1" customHeight="1"/>
    <row r="4281" ht="12.75" hidden="1" customHeight="1"/>
    <row r="4282" ht="12.75" hidden="1" customHeight="1"/>
    <row r="4283" ht="12.75" hidden="1" customHeight="1"/>
    <row r="4284" ht="12.75" hidden="1" customHeight="1"/>
    <row r="4285" ht="12.75" hidden="1" customHeight="1"/>
    <row r="4286" ht="12.75" hidden="1" customHeight="1"/>
    <row r="4287" ht="12.75" hidden="1" customHeight="1"/>
    <row r="4288" ht="12.75" hidden="1" customHeight="1"/>
    <row r="4289" ht="12.75" hidden="1" customHeight="1"/>
    <row r="4290" ht="12.75" hidden="1" customHeight="1"/>
    <row r="4291" ht="12.75" hidden="1" customHeight="1"/>
    <row r="4292" ht="12.75" hidden="1" customHeight="1"/>
    <row r="4293" ht="12.75" hidden="1" customHeight="1"/>
    <row r="4294" ht="12.75" hidden="1" customHeight="1"/>
    <row r="4295" ht="12.75" hidden="1" customHeight="1"/>
    <row r="4296" ht="12.75" hidden="1" customHeight="1"/>
    <row r="4297" ht="12.75" hidden="1" customHeight="1"/>
    <row r="4298" ht="12.75" hidden="1" customHeight="1"/>
    <row r="4299" ht="12.75" hidden="1" customHeight="1"/>
    <row r="4300" ht="12.75" hidden="1" customHeight="1"/>
    <row r="4301" ht="12.75" hidden="1" customHeight="1"/>
    <row r="4302" ht="12.75" hidden="1" customHeight="1"/>
    <row r="4303" ht="12.75" hidden="1" customHeight="1"/>
    <row r="4304" ht="12.75" hidden="1" customHeight="1"/>
    <row r="4305" ht="12.75" hidden="1" customHeight="1"/>
    <row r="4306" ht="12.75" hidden="1" customHeight="1"/>
    <row r="4307" ht="12.75" hidden="1" customHeight="1"/>
    <row r="4308" ht="12.75" hidden="1" customHeight="1"/>
    <row r="4309" ht="12.75" hidden="1" customHeight="1"/>
    <row r="4310" ht="12.75" hidden="1" customHeight="1"/>
    <row r="4311" ht="12.75" hidden="1" customHeight="1"/>
    <row r="4312" ht="12.75" hidden="1" customHeight="1"/>
    <row r="4313" ht="12.75" hidden="1" customHeight="1"/>
    <row r="4314" ht="12.75" hidden="1" customHeight="1"/>
    <row r="4315" ht="12.75" hidden="1" customHeight="1"/>
    <row r="4316" ht="12.75" hidden="1" customHeight="1"/>
    <row r="4317" ht="12.75" hidden="1" customHeight="1"/>
    <row r="4318" ht="12.75" hidden="1" customHeight="1"/>
    <row r="4319" ht="12.75" hidden="1" customHeight="1"/>
    <row r="4320" ht="12.75" hidden="1" customHeight="1"/>
    <row r="4321" ht="12.75" hidden="1" customHeight="1"/>
    <row r="4322" ht="12.75" hidden="1" customHeight="1"/>
    <row r="4323" ht="12.75" hidden="1" customHeight="1"/>
    <row r="4324" ht="12.75" hidden="1" customHeight="1"/>
    <row r="4325" ht="12.75" hidden="1" customHeight="1"/>
    <row r="4326" ht="12.75" hidden="1" customHeight="1"/>
    <row r="4327" ht="12.75" hidden="1" customHeight="1"/>
    <row r="4328" ht="12.75" hidden="1" customHeight="1"/>
    <row r="4329" ht="12.75" hidden="1" customHeight="1"/>
    <row r="4330" ht="12.75" hidden="1" customHeight="1"/>
    <row r="4331" ht="12.75" hidden="1" customHeight="1"/>
    <row r="4332" ht="12.75" hidden="1" customHeight="1"/>
    <row r="4333" ht="12.75" hidden="1" customHeight="1"/>
    <row r="4334" ht="12.75" hidden="1" customHeight="1"/>
    <row r="4335" ht="12.75" hidden="1" customHeight="1"/>
    <row r="4336" ht="12.75" hidden="1" customHeight="1"/>
    <row r="4337" ht="12.75" hidden="1" customHeight="1"/>
    <row r="4338" ht="12.75" hidden="1" customHeight="1"/>
    <row r="4339" ht="12.75" hidden="1" customHeight="1"/>
    <row r="4340" ht="12.75" hidden="1" customHeight="1"/>
    <row r="4341" ht="12.75" hidden="1" customHeight="1"/>
    <row r="4342" ht="12.75" hidden="1" customHeight="1"/>
    <row r="4343" ht="12.75" hidden="1" customHeight="1"/>
    <row r="4344" ht="12.75" hidden="1" customHeight="1"/>
    <row r="4345" ht="12.75" hidden="1" customHeight="1"/>
    <row r="4346" ht="12.75" hidden="1" customHeight="1"/>
    <row r="4347" ht="12.75" hidden="1" customHeight="1"/>
    <row r="4348" ht="12.75" hidden="1" customHeight="1"/>
    <row r="4349" ht="12.75" hidden="1" customHeight="1"/>
    <row r="4350" ht="12.75" hidden="1" customHeight="1"/>
    <row r="4351" ht="12.75" hidden="1" customHeight="1"/>
    <row r="4352" ht="12.75" hidden="1" customHeight="1"/>
    <row r="4353" ht="12.75" hidden="1" customHeight="1"/>
    <row r="4354" ht="12.75" hidden="1" customHeight="1"/>
    <row r="4355" ht="12.75" hidden="1" customHeight="1"/>
    <row r="4356" ht="12.75" hidden="1" customHeight="1"/>
    <row r="4357" ht="12.75" hidden="1" customHeight="1"/>
    <row r="4358" ht="12.75" hidden="1" customHeight="1"/>
    <row r="4359" ht="12.75" hidden="1" customHeight="1"/>
    <row r="4360" ht="12.75" hidden="1" customHeight="1"/>
    <row r="4361" ht="12.75" hidden="1" customHeight="1"/>
    <row r="4362" ht="12.75" hidden="1" customHeight="1"/>
    <row r="4363" ht="12.75" hidden="1" customHeight="1"/>
    <row r="4364" ht="12.75" hidden="1" customHeight="1"/>
    <row r="4365" ht="12.75" hidden="1" customHeight="1"/>
    <row r="4366" ht="12.75" hidden="1" customHeight="1"/>
    <row r="4367" ht="12.75" hidden="1" customHeight="1"/>
    <row r="4368" ht="12.75" hidden="1" customHeight="1"/>
    <row r="4369" ht="12.75" hidden="1" customHeight="1"/>
    <row r="4370" ht="12.75" hidden="1" customHeight="1"/>
    <row r="4371" ht="12.75" hidden="1" customHeight="1"/>
    <row r="4372" ht="12.75" hidden="1" customHeight="1"/>
    <row r="4373" ht="12.75" hidden="1" customHeight="1"/>
    <row r="4374" ht="12.75" hidden="1" customHeight="1"/>
    <row r="4375" ht="12.75" hidden="1" customHeight="1"/>
    <row r="4376" ht="12.75" hidden="1" customHeight="1"/>
    <row r="4377" ht="12.75" hidden="1" customHeight="1"/>
    <row r="4378" ht="12.75" hidden="1" customHeight="1"/>
    <row r="4379" ht="12.75" hidden="1" customHeight="1"/>
    <row r="4380" ht="12.75" hidden="1" customHeight="1"/>
    <row r="4381" ht="12.75" hidden="1" customHeight="1"/>
    <row r="4382" ht="12.75" hidden="1" customHeight="1"/>
    <row r="4383" ht="12.75" hidden="1" customHeight="1"/>
    <row r="4384" ht="12.75" hidden="1" customHeight="1"/>
    <row r="4385" ht="12.75" hidden="1" customHeight="1"/>
    <row r="4386" ht="12.75" hidden="1" customHeight="1"/>
    <row r="4387" ht="12.75" hidden="1" customHeight="1"/>
    <row r="4388" ht="12.75" hidden="1" customHeight="1"/>
    <row r="4389" ht="12.75" hidden="1" customHeight="1"/>
    <row r="4390" ht="12.75" hidden="1" customHeight="1"/>
    <row r="4391" ht="12.75" hidden="1" customHeight="1"/>
    <row r="4392" ht="12.75" hidden="1" customHeight="1"/>
    <row r="4393" ht="12.75" hidden="1" customHeight="1"/>
    <row r="4394" ht="12.75" hidden="1" customHeight="1"/>
    <row r="4395" ht="12.75" hidden="1" customHeight="1"/>
    <row r="4396" ht="12.75" hidden="1" customHeight="1"/>
    <row r="4397" ht="12.75" hidden="1" customHeight="1"/>
    <row r="4398" ht="12.75" hidden="1" customHeight="1"/>
    <row r="4399" ht="12.75" hidden="1" customHeight="1"/>
    <row r="4400" ht="12.75" hidden="1" customHeight="1"/>
    <row r="4401" ht="12.75" hidden="1" customHeight="1"/>
    <row r="4402" ht="12.75" hidden="1" customHeight="1"/>
    <row r="4403" ht="12.75" hidden="1" customHeight="1"/>
    <row r="4404" ht="12.75" hidden="1" customHeight="1"/>
    <row r="4405" ht="12.75" hidden="1" customHeight="1"/>
    <row r="4406" ht="12.75" hidden="1" customHeight="1"/>
    <row r="4407" ht="12.75" hidden="1" customHeight="1"/>
    <row r="4408" ht="12.75" hidden="1" customHeight="1"/>
    <row r="4409" ht="12.75" hidden="1" customHeight="1"/>
    <row r="4410" ht="12.75" hidden="1" customHeight="1"/>
    <row r="4411" ht="12.75" hidden="1" customHeight="1"/>
    <row r="4412" ht="12.75" hidden="1" customHeight="1"/>
    <row r="4413" ht="12.75" hidden="1" customHeight="1"/>
    <row r="4414" ht="12.75" hidden="1" customHeight="1"/>
    <row r="4415" ht="12.75" hidden="1" customHeight="1"/>
    <row r="4416" ht="12.75" hidden="1" customHeight="1"/>
    <row r="4417" ht="12.75" hidden="1" customHeight="1"/>
    <row r="4418" ht="12.75" hidden="1" customHeight="1"/>
    <row r="4419" ht="12.75" hidden="1" customHeight="1"/>
    <row r="4420" ht="12.75" hidden="1" customHeight="1"/>
    <row r="4421" ht="12.75" hidden="1" customHeight="1"/>
    <row r="4422" ht="12.75" hidden="1" customHeight="1"/>
    <row r="4423" ht="12.75" hidden="1" customHeight="1"/>
    <row r="4424" ht="12.75" hidden="1" customHeight="1"/>
    <row r="4425" ht="12.75" hidden="1" customHeight="1"/>
    <row r="4426" ht="12.75" hidden="1" customHeight="1"/>
    <row r="4427" ht="12.75" hidden="1" customHeight="1"/>
    <row r="4428" ht="12.75" hidden="1" customHeight="1"/>
    <row r="4429" ht="12.75" hidden="1" customHeight="1"/>
    <row r="4430" ht="12.75" hidden="1" customHeight="1"/>
    <row r="4431" ht="12.75" hidden="1" customHeight="1"/>
    <row r="4432" ht="12.75" hidden="1" customHeight="1"/>
    <row r="4433" ht="12.75" hidden="1" customHeight="1"/>
    <row r="4434" ht="12.75" hidden="1" customHeight="1"/>
    <row r="4435" ht="12.75" hidden="1" customHeight="1"/>
    <row r="4436" ht="12.75" hidden="1" customHeight="1"/>
    <row r="4437" ht="12.75" hidden="1" customHeight="1"/>
    <row r="4438" ht="12.75" hidden="1" customHeight="1"/>
    <row r="4439" ht="12.75" hidden="1" customHeight="1"/>
    <row r="4440" ht="12.75" hidden="1" customHeight="1"/>
    <row r="4441" ht="12.75" hidden="1" customHeight="1"/>
    <row r="4442" ht="12.75" hidden="1" customHeight="1"/>
    <row r="4443" ht="12.75" hidden="1" customHeight="1"/>
    <row r="4444" ht="12.75" hidden="1" customHeight="1"/>
    <row r="4445" ht="12.75" hidden="1" customHeight="1"/>
    <row r="4446" ht="12.75" hidden="1" customHeight="1"/>
    <row r="4447" ht="12.75" hidden="1" customHeight="1"/>
    <row r="4448" ht="12.75" hidden="1" customHeight="1"/>
    <row r="4449" ht="12.75" hidden="1" customHeight="1"/>
    <row r="4450" ht="12.75" hidden="1" customHeight="1"/>
    <row r="4451" ht="12.75" hidden="1" customHeight="1"/>
    <row r="4452" ht="12.75" hidden="1" customHeight="1"/>
    <row r="4453" ht="12.75" hidden="1" customHeight="1"/>
    <row r="4454" ht="12.75" hidden="1" customHeight="1"/>
    <row r="4455" ht="12.75" hidden="1" customHeight="1"/>
    <row r="4456" ht="12.75" hidden="1" customHeight="1"/>
    <row r="4457" ht="12.75" hidden="1" customHeight="1"/>
    <row r="4458" ht="12.75" hidden="1" customHeight="1"/>
    <row r="4459" ht="12.75" hidden="1" customHeight="1"/>
    <row r="4460" ht="12.75" hidden="1" customHeight="1"/>
    <row r="4461" ht="12.75" hidden="1" customHeight="1"/>
    <row r="4462" ht="12.75" hidden="1" customHeight="1"/>
    <row r="4463" ht="12.75" hidden="1" customHeight="1"/>
    <row r="4464" ht="12.75" hidden="1" customHeight="1"/>
    <row r="4465" ht="12.75" hidden="1" customHeight="1"/>
    <row r="4466" ht="12.75" hidden="1" customHeight="1"/>
    <row r="4467" ht="12.75" hidden="1" customHeight="1"/>
    <row r="4468" ht="12.75" hidden="1" customHeight="1"/>
    <row r="4469" ht="12.75" hidden="1" customHeight="1"/>
    <row r="4470" ht="12.75" hidden="1" customHeight="1"/>
    <row r="4471" ht="12.75" hidden="1" customHeight="1"/>
    <row r="4472" ht="12.75" hidden="1" customHeight="1"/>
    <row r="4473" ht="12.75" hidden="1" customHeight="1"/>
    <row r="4474" ht="12.75" hidden="1" customHeight="1"/>
    <row r="4475" ht="12.75" hidden="1" customHeight="1"/>
    <row r="4476" ht="12.75" hidden="1" customHeight="1"/>
    <row r="4477" ht="12.75" hidden="1" customHeight="1"/>
    <row r="4478" ht="12.75" hidden="1" customHeight="1"/>
    <row r="4479" ht="12.75" hidden="1" customHeight="1"/>
    <row r="4480" ht="12.75" hidden="1" customHeight="1"/>
    <row r="4481" ht="12.75" hidden="1" customHeight="1"/>
    <row r="4482" ht="12.75" hidden="1" customHeight="1"/>
    <row r="4483" ht="12.75" hidden="1" customHeight="1"/>
    <row r="4484" ht="12.75" hidden="1" customHeight="1"/>
    <row r="4485" ht="12.75" hidden="1" customHeight="1"/>
    <row r="4486" ht="12.75" hidden="1" customHeight="1"/>
    <row r="4487" ht="12.75" hidden="1" customHeight="1"/>
    <row r="4488" ht="12.75" hidden="1" customHeight="1"/>
    <row r="4489" ht="12.75" hidden="1" customHeight="1"/>
    <row r="4490" ht="12.75" hidden="1" customHeight="1"/>
    <row r="4491" ht="12.75" hidden="1" customHeight="1"/>
    <row r="4492" ht="12.75" hidden="1" customHeight="1"/>
    <row r="4493" ht="12.75" hidden="1" customHeight="1"/>
    <row r="4494" ht="12.75" hidden="1" customHeight="1"/>
    <row r="4495" ht="12.75" hidden="1" customHeight="1"/>
    <row r="4496" ht="12.75" hidden="1" customHeight="1"/>
    <row r="4497" ht="12.75" hidden="1" customHeight="1"/>
    <row r="4498" ht="12.75" hidden="1" customHeight="1"/>
    <row r="4499" ht="12.75" hidden="1" customHeight="1"/>
    <row r="4500" ht="12.75" hidden="1" customHeight="1"/>
    <row r="4501" ht="12.75" hidden="1" customHeight="1"/>
    <row r="4502" ht="12.75" hidden="1" customHeight="1"/>
    <row r="4503" ht="12.75" hidden="1" customHeight="1"/>
    <row r="4504" ht="12.75" hidden="1" customHeight="1"/>
    <row r="4505" ht="12.75" hidden="1" customHeight="1"/>
    <row r="4506" ht="12.75" hidden="1" customHeight="1"/>
    <row r="4507" ht="12.75" hidden="1" customHeight="1"/>
    <row r="4508" ht="12.75" hidden="1" customHeight="1"/>
    <row r="4509" ht="12.75" hidden="1" customHeight="1"/>
    <row r="4510" ht="12.75" hidden="1" customHeight="1"/>
    <row r="4511" ht="12.75" hidden="1" customHeight="1"/>
    <row r="4512" ht="12.75" hidden="1" customHeight="1"/>
    <row r="4513" ht="12.75" hidden="1" customHeight="1"/>
    <row r="4514" ht="12.75" hidden="1" customHeight="1"/>
    <row r="4515" ht="12.75" hidden="1" customHeight="1"/>
    <row r="4516" ht="12.75" hidden="1" customHeight="1"/>
    <row r="4517" ht="12.75" hidden="1" customHeight="1"/>
    <row r="4518" ht="12.75" hidden="1" customHeight="1"/>
    <row r="4519" ht="12.75" hidden="1" customHeight="1"/>
    <row r="4520" ht="12.75" hidden="1" customHeight="1"/>
    <row r="4521" ht="12.75" hidden="1" customHeight="1"/>
    <row r="4522" ht="12.75" hidden="1" customHeight="1"/>
    <row r="4523" ht="12.75" hidden="1" customHeight="1"/>
    <row r="4524" ht="12.75" hidden="1" customHeight="1"/>
    <row r="4525" ht="12.75" hidden="1" customHeight="1"/>
    <row r="4526" ht="12.75" hidden="1" customHeight="1"/>
    <row r="4527" ht="12.75" hidden="1" customHeight="1"/>
    <row r="4528" ht="12.75" hidden="1" customHeight="1"/>
    <row r="4529" ht="12.75" hidden="1" customHeight="1"/>
    <row r="4530" ht="12.75" hidden="1" customHeight="1"/>
    <row r="4531" ht="12.75" hidden="1" customHeight="1"/>
    <row r="4532" ht="12.75" hidden="1" customHeight="1"/>
    <row r="4533" ht="12.75" hidden="1" customHeight="1"/>
    <row r="4534" ht="12.75" hidden="1" customHeight="1"/>
    <row r="4535" ht="12.75" hidden="1" customHeight="1"/>
    <row r="4536" ht="12.75" hidden="1" customHeight="1"/>
    <row r="4537" ht="12.75" hidden="1" customHeight="1"/>
    <row r="4538" ht="12.75" hidden="1" customHeight="1"/>
    <row r="4539" ht="12.75" hidden="1" customHeight="1"/>
    <row r="4540" ht="12.75" hidden="1" customHeight="1"/>
    <row r="4541" ht="12.75" hidden="1" customHeight="1"/>
    <row r="4542" ht="12.75" hidden="1" customHeight="1"/>
    <row r="4543" ht="12.75" hidden="1" customHeight="1"/>
    <row r="4544" ht="12.75" hidden="1" customHeight="1"/>
    <row r="4545" ht="12.75" hidden="1" customHeight="1"/>
    <row r="4546" ht="12.75" hidden="1" customHeight="1"/>
    <row r="4547" ht="12.75" hidden="1" customHeight="1"/>
    <row r="4548" ht="12.75" hidden="1" customHeight="1"/>
    <row r="4549" ht="12.75" hidden="1" customHeight="1"/>
    <row r="4550" ht="12.75" hidden="1" customHeight="1"/>
    <row r="4551" ht="12.75" hidden="1" customHeight="1"/>
    <row r="4552" ht="12.75" hidden="1" customHeight="1"/>
    <row r="4553" ht="12.75" hidden="1" customHeight="1"/>
    <row r="4554" ht="12.75" hidden="1" customHeight="1"/>
    <row r="4555" ht="12.75" hidden="1" customHeight="1"/>
    <row r="4556" ht="12.75" hidden="1" customHeight="1"/>
    <row r="4557" ht="12.75" hidden="1" customHeight="1"/>
    <row r="4558" ht="12.75" hidden="1" customHeight="1"/>
    <row r="4559" ht="12.75" hidden="1" customHeight="1"/>
    <row r="4560" ht="12.75" hidden="1" customHeight="1"/>
    <row r="4561" ht="12.75" hidden="1" customHeight="1"/>
    <row r="4562" ht="12.75" hidden="1" customHeight="1"/>
    <row r="4563" ht="12.75" hidden="1" customHeight="1"/>
    <row r="4564" ht="12.75" hidden="1" customHeight="1"/>
    <row r="4565" ht="12.75" hidden="1" customHeight="1"/>
    <row r="4566" ht="12.75" hidden="1" customHeight="1"/>
    <row r="4567" ht="12.75" hidden="1" customHeight="1"/>
    <row r="4568" ht="12.75" hidden="1" customHeight="1"/>
    <row r="4569" ht="12.75" hidden="1" customHeight="1"/>
    <row r="4570" ht="12.75" hidden="1" customHeight="1"/>
    <row r="4571" ht="12.75" hidden="1" customHeight="1"/>
    <row r="4572" ht="12.75" hidden="1" customHeight="1"/>
    <row r="4573" ht="12.75" hidden="1" customHeight="1"/>
    <row r="4574" ht="12.75" hidden="1" customHeight="1"/>
    <row r="4575" ht="12.75" hidden="1" customHeight="1"/>
    <row r="4576" ht="12.75" hidden="1" customHeight="1"/>
    <row r="4577" ht="12.75" hidden="1" customHeight="1"/>
    <row r="4578" ht="12.75" hidden="1" customHeight="1"/>
    <row r="4579" ht="12.75" hidden="1" customHeight="1"/>
    <row r="4580" ht="12.75" hidden="1" customHeight="1"/>
    <row r="4581" ht="12.75" hidden="1" customHeight="1"/>
    <row r="4582" ht="12.75" hidden="1" customHeight="1"/>
    <row r="4583" ht="12.75" hidden="1" customHeight="1"/>
    <row r="4584" ht="12.75" hidden="1" customHeight="1"/>
    <row r="4585" ht="12.75" hidden="1" customHeight="1"/>
    <row r="4586" ht="12.75" hidden="1" customHeight="1"/>
    <row r="4587" ht="12.75" hidden="1" customHeight="1"/>
    <row r="4588" ht="12.75" hidden="1" customHeight="1"/>
    <row r="4589" ht="12.75" hidden="1" customHeight="1"/>
    <row r="4590" ht="12.75" hidden="1" customHeight="1"/>
    <row r="4591" ht="12.75" hidden="1" customHeight="1"/>
    <row r="4592" ht="12.75" hidden="1" customHeight="1"/>
    <row r="4593" ht="12.75" hidden="1" customHeight="1"/>
    <row r="4594" ht="12.75" hidden="1" customHeight="1"/>
    <row r="4595" ht="12.75" hidden="1" customHeight="1"/>
    <row r="4596" ht="12.75" hidden="1" customHeight="1"/>
    <row r="4597" ht="12.75" hidden="1" customHeight="1"/>
    <row r="4598" ht="12.75" hidden="1" customHeight="1"/>
    <row r="4599" ht="12.75" hidden="1" customHeight="1"/>
    <row r="4600" ht="12.75" hidden="1" customHeight="1"/>
    <row r="4601" ht="12.75" hidden="1" customHeight="1"/>
    <row r="4602" ht="12.75" hidden="1" customHeight="1"/>
    <row r="4603" ht="12.75" hidden="1" customHeight="1"/>
    <row r="4604" ht="12.75" hidden="1" customHeight="1"/>
    <row r="4605" ht="12.75" hidden="1" customHeight="1"/>
    <row r="4606" ht="12.75" hidden="1" customHeight="1"/>
    <row r="4607" ht="12.75" hidden="1" customHeight="1"/>
    <row r="4608" ht="12.75" hidden="1" customHeight="1"/>
    <row r="4609" ht="12.75" hidden="1" customHeight="1"/>
    <row r="4610" ht="12.75" hidden="1" customHeight="1"/>
    <row r="4611" ht="12.75" hidden="1" customHeight="1"/>
    <row r="4612" ht="12.75" hidden="1" customHeight="1"/>
    <row r="4613" ht="12.75" hidden="1" customHeight="1"/>
    <row r="4614" ht="12.75" hidden="1" customHeight="1"/>
    <row r="4615" ht="12.75" hidden="1" customHeight="1"/>
    <row r="4616" ht="12.75" hidden="1" customHeight="1"/>
    <row r="4617" ht="12.75" hidden="1" customHeight="1"/>
    <row r="4618" ht="12.75" hidden="1" customHeight="1"/>
    <row r="4619" ht="12.75" hidden="1" customHeight="1"/>
    <row r="4620" ht="12.75" hidden="1" customHeight="1"/>
    <row r="4621" ht="12.75" hidden="1" customHeight="1"/>
    <row r="4622" ht="12.75" hidden="1" customHeight="1"/>
    <row r="4623" ht="12.75" hidden="1" customHeight="1"/>
    <row r="4624" ht="12.75" hidden="1" customHeight="1"/>
    <row r="4625" ht="12.75" hidden="1" customHeight="1"/>
    <row r="4626" ht="12.75" hidden="1" customHeight="1"/>
    <row r="4627" ht="12.75" hidden="1" customHeight="1"/>
    <row r="4628" ht="12.75" hidden="1" customHeight="1"/>
    <row r="4629" ht="12.75" hidden="1" customHeight="1"/>
    <row r="4630" ht="12.75" hidden="1" customHeight="1"/>
    <row r="4631" ht="12.75" hidden="1" customHeight="1"/>
    <row r="4632" ht="12.75" hidden="1" customHeight="1"/>
    <row r="4633" ht="12.75" hidden="1" customHeight="1"/>
    <row r="4634" ht="12.75" hidden="1" customHeight="1"/>
    <row r="4635" ht="12.75" hidden="1" customHeight="1"/>
    <row r="4636" ht="12.75" hidden="1" customHeight="1"/>
    <row r="4637" ht="12.75" hidden="1" customHeight="1"/>
    <row r="4638" ht="12.75" hidden="1" customHeight="1"/>
    <row r="4639" ht="12.75" hidden="1" customHeight="1"/>
    <row r="4640" ht="12.75" hidden="1" customHeight="1"/>
    <row r="4641" ht="12.75" hidden="1" customHeight="1"/>
    <row r="4642" ht="12.75" hidden="1" customHeight="1"/>
    <row r="4643" ht="12.75" hidden="1" customHeight="1"/>
    <row r="4644" ht="12.75" hidden="1" customHeight="1"/>
    <row r="4645" ht="12.75" hidden="1" customHeight="1"/>
    <row r="4646" ht="12.75" hidden="1" customHeight="1"/>
    <row r="4647" ht="12.75" hidden="1" customHeight="1"/>
    <row r="4648" ht="12.75" hidden="1" customHeight="1"/>
    <row r="4649" ht="12.75" hidden="1" customHeight="1"/>
    <row r="4650" ht="12.75" hidden="1" customHeight="1"/>
    <row r="4651" ht="12.75" hidden="1" customHeight="1"/>
    <row r="4652" ht="12.75" hidden="1" customHeight="1"/>
    <row r="4653" ht="12.75" hidden="1" customHeight="1"/>
    <row r="4654" ht="12.75" hidden="1" customHeight="1"/>
    <row r="4655" ht="12.75" hidden="1" customHeight="1"/>
    <row r="4656" ht="12.75" hidden="1" customHeight="1"/>
    <row r="4657" ht="12.75" hidden="1" customHeight="1"/>
    <row r="4658" ht="12.75" hidden="1" customHeight="1"/>
    <row r="4659" ht="12.75" hidden="1" customHeight="1"/>
    <row r="4660" ht="12.75" hidden="1" customHeight="1"/>
    <row r="4661" ht="12.75" hidden="1" customHeight="1"/>
    <row r="4662" ht="12.75" hidden="1" customHeight="1"/>
    <row r="4663" ht="12.75" hidden="1" customHeight="1"/>
    <row r="4664" ht="12.75" hidden="1" customHeight="1"/>
    <row r="4665" ht="12.75" hidden="1" customHeight="1"/>
    <row r="4666" ht="12.75" hidden="1" customHeight="1"/>
    <row r="4667" ht="12.75" hidden="1" customHeight="1"/>
    <row r="4668" ht="12.75" hidden="1" customHeight="1"/>
    <row r="4669" ht="12.75" hidden="1" customHeight="1"/>
    <row r="4670" ht="12.75" hidden="1" customHeight="1"/>
    <row r="4671" ht="12.75" hidden="1" customHeight="1"/>
    <row r="4672" ht="12.75" hidden="1" customHeight="1"/>
    <row r="4673" ht="12.75" hidden="1" customHeight="1"/>
    <row r="4674" ht="12.75" hidden="1" customHeight="1"/>
    <row r="4675" ht="12.75" hidden="1" customHeight="1"/>
    <row r="4676" ht="12.75" hidden="1" customHeight="1"/>
    <row r="4677" ht="12.75" hidden="1" customHeight="1"/>
    <row r="4678" ht="12.75" hidden="1" customHeight="1"/>
    <row r="4679" ht="12.75" hidden="1" customHeight="1"/>
    <row r="4680" ht="12.75" hidden="1" customHeight="1"/>
    <row r="4681" ht="12.75" hidden="1" customHeight="1"/>
    <row r="4682" ht="12.75" hidden="1" customHeight="1"/>
    <row r="4683" ht="12.75" hidden="1" customHeight="1"/>
    <row r="4684" ht="12.75" hidden="1" customHeight="1"/>
    <row r="4685" ht="12.75" hidden="1" customHeight="1"/>
    <row r="4686" ht="12.75" hidden="1" customHeight="1"/>
    <row r="4687" ht="12.75" hidden="1" customHeight="1"/>
    <row r="4688" ht="12.75" hidden="1" customHeight="1"/>
    <row r="4689" ht="12.75" hidden="1" customHeight="1"/>
    <row r="4690" ht="12.75" hidden="1" customHeight="1"/>
    <row r="4691" ht="12.75" hidden="1" customHeight="1"/>
    <row r="4692" ht="12.75" hidden="1" customHeight="1"/>
    <row r="4693" ht="12.75" hidden="1" customHeight="1"/>
    <row r="4694" ht="12.75" hidden="1" customHeight="1"/>
    <row r="4695" ht="12.75" hidden="1" customHeight="1"/>
    <row r="4696" ht="12.75" hidden="1" customHeight="1"/>
    <row r="4697" ht="12.75" hidden="1" customHeight="1"/>
    <row r="4698" ht="12.75" hidden="1" customHeight="1"/>
    <row r="4699" ht="12.75" hidden="1" customHeight="1"/>
    <row r="4700" ht="12.75" hidden="1" customHeight="1"/>
    <row r="4701" ht="12.75" hidden="1" customHeight="1"/>
    <row r="4702" ht="12.75" hidden="1" customHeight="1"/>
    <row r="4703" ht="12.75" hidden="1" customHeight="1"/>
    <row r="4704" ht="12.75" hidden="1" customHeight="1"/>
    <row r="4705" ht="12.75" hidden="1" customHeight="1"/>
    <row r="4706" ht="12.75" hidden="1" customHeight="1"/>
    <row r="4707" ht="12.75" hidden="1" customHeight="1"/>
    <row r="4708" ht="12.75" hidden="1" customHeight="1"/>
    <row r="4709" ht="12.75" hidden="1" customHeight="1"/>
    <row r="4710" ht="12.75" hidden="1" customHeight="1"/>
    <row r="4711" ht="12.75" hidden="1" customHeight="1"/>
    <row r="4712" ht="12.75" hidden="1" customHeight="1"/>
    <row r="4713" ht="12.75" hidden="1" customHeight="1"/>
    <row r="4714" ht="12.75" hidden="1" customHeight="1"/>
    <row r="4715" ht="12.75" hidden="1" customHeight="1"/>
    <row r="4716" ht="12.75" hidden="1" customHeight="1"/>
    <row r="4717" ht="12.75" hidden="1" customHeight="1"/>
    <row r="4718" ht="12.75" hidden="1" customHeight="1"/>
    <row r="4719" ht="12.75" hidden="1" customHeight="1"/>
    <row r="4720" ht="12.75" hidden="1" customHeight="1"/>
    <row r="4721" ht="12.75" hidden="1" customHeight="1"/>
    <row r="4722" ht="12.75" hidden="1" customHeight="1"/>
    <row r="4723" ht="12.75" hidden="1" customHeight="1"/>
    <row r="4724" ht="12.75" hidden="1" customHeight="1"/>
    <row r="4725" ht="12.75" hidden="1" customHeight="1"/>
    <row r="4726" ht="12.75" hidden="1" customHeight="1"/>
    <row r="4727" ht="12.75" hidden="1" customHeight="1"/>
    <row r="4728" ht="12.75" hidden="1" customHeight="1"/>
    <row r="4729" ht="12.75" hidden="1" customHeight="1"/>
    <row r="4730" ht="12.75" hidden="1" customHeight="1"/>
    <row r="4731" ht="12.75" hidden="1" customHeight="1"/>
    <row r="4732" ht="12.75" hidden="1" customHeight="1"/>
    <row r="4733" ht="12.75" hidden="1" customHeight="1"/>
    <row r="4734" ht="12.75" hidden="1" customHeight="1"/>
    <row r="4735" ht="12.75" hidden="1" customHeight="1"/>
    <row r="4736" ht="12.75" hidden="1" customHeight="1"/>
    <row r="4737" ht="12.75" hidden="1" customHeight="1"/>
    <row r="4738" ht="12.75" hidden="1" customHeight="1"/>
    <row r="4739" ht="12.75" hidden="1" customHeight="1"/>
    <row r="4740" ht="12.75" hidden="1" customHeight="1"/>
    <row r="4741" ht="12.75" hidden="1" customHeight="1"/>
    <row r="4742" ht="12.75" hidden="1" customHeight="1"/>
    <row r="4743" ht="12.75" hidden="1" customHeight="1"/>
    <row r="4744" ht="12.75" hidden="1" customHeight="1"/>
    <row r="4745" ht="12.75" hidden="1" customHeight="1"/>
    <row r="4746" ht="12.75" hidden="1" customHeight="1"/>
    <row r="4747" ht="12.75" hidden="1" customHeight="1"/>
    <row r="4748" ht="12.75" hidden="1" customHeight="1"/>
    <row r="4749" ht="12.75" hidden="1" customHeight="1"/>
    <row r="4750" ht="12.75" hidden="1" customHeight="1"/>
    <row r="4751" ht="12.75" hidden="1" customHeight="1"/>
    <row r="4752" ht="12.75" hidden="1" customHeight="1"/>
    <row r="4753" ht="12.75" hidden="1" customHeight="1"/>
    <row r="4754" ht="12.75" hidden="1" customHeight="1"/>
    <row r="4755" ht="12.75" hidden="1" customHeight="1"/>
    <row r="4756" ht="12.75" hidden="1" customHeight="1"/>
    <row r="4757" ht="12.75" hidden="1" customHeight="1"/>
    <row r="4758" ht="12.75" hidden="1" customHeight="1"/>
    <row r="4759" ht="12.75" hidden="1" customHeight="1"/>
    <row r="4760" ht="12.75" hidden="1" customHeight="1"/>
    <row r="4761" ht="12.75" hidden="1" customHeight="1"/>
    <row r="4762" ht="12.75" hidden="1" customHeight="1"/>
    <row r="4763" ht="12.75" hidden="1" customHeight="1"/>
    <row r="4764" ht="12.75" hidden="1" customHeight="1"/>
    <row r="4765" ht="12.75" hidden="1" customHeight="1"/>
    <row r="4766" ht="12.75" hidden="1" customHeight="1"/>
    <row r="4767" ht="12.75" hidden="1" customHeight="1"/>
    <row r="4768" ht="12.75" hidden="1" customHeight="1"/>
    <row r="4769" ht="12.75" hidden="1" customHeight="1"/>
    <row r="4770" ht="12.75" hidden="1" customHeight="1"/>
    <row r="4771" ht="12.75" hidden="1" customHeight="1"/>
    <row r="4772" ht="12.75" hidden="1" customHeight="1"/>
    <row r="4773" ht="12.75" hidden="1" customHeight="1"/>
    <row r="4774" ht="12.75" hidden="1" customHeight="1"/>
    <row r="4775" ht="12.75" hidden="1" customHeight="1"/>
    <row r="4776" ht="12.75" hidden="1" customHeight="1"/>
    <row r="4777" ht="12.75" hidden="1" customHeight="1"/>
    <row r="4778" ht="12.75" hidden="1" customHeight="1"/>
    <row r="4779" ht="12.75" hidden="1" customHeight="1"/>
    <row r="4780" ht="12.75" hidden="1" customHeight="1"/>
    <row r="4781" ht="12.75" hidden="1" customHeight="1"/>
    <row r="4782" ht="12.75" hidden="1" customHeight="1"/>
    <row r="4783" ht="12.75" hidden="1" customHeight="1"/>
    <row r="4784" ht="12.75" hidden="1" customHeight="1"/>
    <row r="4785" ht="12.75" hidden="1" customHeight="1"/>
    <row r="4786" ht="12.75" hidden="1" customHeight="1"/>
    <row r="4787" ht="12.75" hidden="1" customHeight="1"/>
    <row r="4788" ht="12.75" hidden="1" customHeight="1"/>
    <row r="4789" ht="12.75" hidden="1" customHeight="1"/>
    <row r="4790" ht="12.75" hidden="1" customHeight="1"/>
    <row r="4791" ht="12.75" hidden="1" customHeight="1"/>
    <row r="4792" ht="12.75" hidden="1" customHeight="1"/>
    <row r="4793" ht="12.75" hidden="1" customHeight="1"/>
    <row r="4794" ht="12.75" hidden="1" customHeight="1"/>
    <row r="4795" ht="12.75" hidden="1" customHeight="1"/>
    <row r="4796" ht="12.75" hidden="1" customHeight="1"/>
    <row r="4797" ht="12.75" hidden="1" customHeight="1"/>
    <row r="4798" ht="12.75" hidden="1" customHeight="1"/>
    <row r="4799" ht="12.75" hidden="1" customHeight="1"/>
    <row r="4800" ht="12.75" hidden="1" customHeight="1"/>
    <row r="4801" ht="12.75" hidden="1" customHeight="1"/>
    <row r="4802" ht="12.75" hidden="1" customHeight="1"/>
    <row r="4803" ht="12.75" hidden="1" customHeight="1"/>
    <row r="4804" ht="12.75" hidden="1" customHeight="1"/>
    <row r="4805" ht="12.75" hidden="1" customHeight="1"/>
    <row r="4806" ht="12.75" hidden="1" customHeight="1"/>
    <row r="4807" ht="12.75" hidden="1" customHeight="1"/>
    <row r="4808" ht="12.75" hidden="1" customHeight="1"/>
    <row r="4809" ht="12.75" hidden="1" customHeight="1"/>
    <row r="4810" ht="12.75" hidden="1" customHeight="1"/>
    <row r="4811" ht="12.75" hidden="1" customHeight="1"/>
    <row r="4812" ht="12.75" hidden="1" customHeight="1"/>
    <row r="4813" ht="12.75" hidden="1" customHeight="1"/>
    <row r="4814" ht="12.75" hidden="1" customHeight="1"/>
    <row r="4815" ht="12.75" hidden="1" customHeight="1"/>
    <row r="4816" ht="12.75" hidden="1" customHeight="1"/>
    <row r="4817" ht="12.75" hidden="1" customHeight="1"/>
    <row r="4818" ht="12.75" hidden="1" customHeight="1"/>
    <row r="4819" ht="12.75" hidden="1" customHeight="1"/>
    <row r="4820" ht="12.75" hidden="1" customHeight="1"/>
    <row r="4821" ht="12.75" hidden="1" customHeight="1"/>
    <row r="4822" ht="12.75" hidden="1" customHeight="1"/>
    <row r="4823" ht="12.75" hidden="1" customHeight="1"/>
    <row r="4824" ht="12.75" hidden="1" customHeight="1"/>
    <row r="4825" ht="12.75" hidden="1" customHeight="1"/>
    <row r="4826" ht="12.75" hidden="1" customHeight="1"/>
    <row r="4827" ht="12.75" hidden="1" customHeight="1"/>
    <row r="4828" ht="12.75" hidden="1" customHeight="1"/>
    <row r="4829" ht="12.75" hidden="1" customHeight="1"/>
    <row r="4830" ht="12.75" hidden="1" customHeight="1"/>
    <row r="4831" ht="12.75" hidden="1" customHeight="1"/>
    <row r="4832" ht="12.75" hidden="1" customHeight="1"/>
    <row r="4833" ht="12.75" hidden="1" customHeight="1"/>
    <row r="4834" ht="12.75" hidden="1" customHeight="1"/>
    <row r="4835" ht="12.75" hidden="1" customHeight="1"/>
    <row r="4836" ht="12.75" hidden="1" customHeight="1"/>
    <row r="4837" ht="12.75" hidden="1" customHeight="1"/>
    <row r="4838" ht="12.75" hidden="1" customHeight="1"/>
    <row r="4839" ht="12.75" hidden="1" customHeight="1"/>
    <row r="4840" ht="12.75" hidden="1" customHeight="1"/>
    <row r="4841" ht="12.75" hidden="1" customHeight="1"/>
    <row r="4842" ht="12.75" hidden="1" customHeight="1"/>
    <row r="4843" ht="12.75" hidden="1" customHeight="1"/>
    <row r="4844" ht="12.75" hidden="1" customHeight="1"/>
    <row r="4845" ht="12.75" hidden="1" customHeight="1"/>
    <row r="4846" ht="12.75" hidden="1" customHeight="1"/>
    <row r="4847" ht="12.75" hidden="1" customHeight="1"/>
    <row r="4848" ht="12.75" hidden="1" customHeight="1"/>
    <row r="4849" ht="12.75" hidden="1" customHeight="1"/>
    <row r="4850" ht="12.75" hidden="1" customHeight="1"/>
    <row r="4851" ht="12.75" hidden="1" customHeight="1"/>
    <row r="4852" ht="12.75" hidden="1" customHeight="1"/>
    <row r="4853" ht="12.75" hidden="1" customHeight="1"/>
    <row r="4854" ht="12.75" hidden="1" customHeight="1"/>
    <row r="4855" ht="12.75" hidden="1" customHeight="1"/>
    <row r="4856" ht="12.75" hidden="1" customHeight="1"/>
    <row r="4857" ht="12.75" hidden="1" customHeight="1"/>
    <row r="4858" ht="12.75" hidden="1" customHeight="1"/>
    <row r="4859" ht="12.75" hidden="1" customHeight="1"/>
    <row r="4860" ht="12.75" hidden="1" customHeight="1"/>
    <row r="4861" ht="12.75" hidden="1" customHeight="1"/>
    <row r="4862" ht="12.75" hidden="1" customHeight="1"/>
    <row r="4863" ht="12.75" hidden="1" customHeight="1"/>
    <row r="4864" ht="12.75" hidden="1" customHeight="1"/>
    <row r="4865" ht="12.75" hidden="1" customHeight="1"/>
    <row r="4866" ht="12.75" hidden="1" customHeight="1"/>
    <row r="4867" ht="12.75" hidden="1" customHeight="1"/>
    <row r="4868" ht="12.75" hidden="1" customHeight="1"/>
    <row r="4869" ht="12.75" hidden="1" customHeight="1"/>
    <row r="4870" ht="12.75" hidden="1" customHeight="1"/>
    <row r="4871" ht="12.75" hidden="1" customHeight="1"/>
    <row r="4872" ht="12.75" hidden="1" customHeight="1"/>
    <row r="4873" ht="12.75" hidden="1" customHeight="1"/>
    <row r="4874" ht="12.75" hidden="1" customHeight="1"/>
    <row r="4875" ht="12.75" hidden="1" customHeight="1"/>
    <row r="4876" ht="12.75" hidden="1" customHeight="1"/>
    <row r="4877" ht="12.75" hidden="1" customHeight="1"/>
    <row r="4878" ht="12.75" hidden="1" customHeight="1"/>
    <row r="4879" ht="12.75" hidden="1" customHeight="1"/>
    <row r="4880" ht="12.75" hidden="1" customHeight="1"/>
    <row r="4881" ht="12.75" hidden="1" customHeight="1"/>
    <row r="4882" ht="12.75" hidden="1" customHeight="1"/>
    <row r="4883" ht="12.75" hidden="1" customHeight="1"/>
    <row r="4884" ht="12.75" hidden="1" customHeight="1"/>
    <row r="4885" ht="12.75" hidden="1" customHeight="1"/>
    <row r="4886" ht="12.75" hidden="1" customHeight="1"/>
    <row r="4887" ht="12.75" hidden="1" customHeight="1"/>
    <row r="4888" ht="12.75" hidden="1" customHeight="1"/>
    <row r="4889" ht="12.75" hidden="1" customHeight="1"/>
    <row r="4890" ht="12.75" hidden="1" customHeight="1"/>
    <row r="4891" ht="12.75" hidden="1" customHeight="1"/>
    <row r="4892" ht="12.75" hidden="1" customHeight="1"/>
    <row r="4893" ht="12.75" hidden="1" customHeight="1"/>
    <row r="4894" ht="12.75" hidden="1" customHeight="1"/>
    <row r="4895" ht="12.75" hidden="1" customHeight="1"/>
    <row r="4896" ht="12.75" hidden="1" customHeight="1"/>
    <row r="4897" ht="12.75" hidden="1" customHeight="1"/>
    <row r="4898" ht="12.75" hidden="1" customHeight="1"/>
    <row r="4899" ht="12.75" hidden="1" customHeight="1"/>
    <row r="4900" ht="12.75" hidden="1" customHeight="1"/>
    <row r="4901" ht="12.75" hidden="1" customHeight="1"/>
    <row r="4902" ht="12.75" hidden="1" customHeight="1"/>
    <row r="4903" ht="12.75" hidden="1" customHeight="1"/>
    <row r="4904" ht="12.75" hidden="1" customHeight="1"/>
    <row r="4905" ht="12.75" hidden="1" customHeight="1"/>
    <row r="4906" ht="12.75" hidden="1" customHeight="1"/>
    <row r="4907" ht="12.75" hidden="1" customHeight="1"/>
    <row r="4908" ht="12.75" hidden="1" customHeight="1"/>
    <row r="4909" ht="12.75" hidden="1" customHeight="1"/>
    <row r="4910" ht="12.75" hidden="1" customHeight="1"/>
    <row r="4911" ht="12.75" hidden="1" customHeight="1"/>
    <row r="4912" ht="12.75" hidden="1" customHeight="1"/>
    <row r="4913" ht="12.75" hidden="1" customHeight="1"/>
    <row r="4914" ht="12.75" hidden="1" customHeight="1"/>
    <row r="4915" ht="12.75" hidden="1" customHeight="1"/>
    <row r="4916" ht="12.75" hidden="1" customHeight="1"/>
    <row r="4917" ht="12.75" hidden="1" customHeight="1"/>
    <row r="4918" ht="12.75" hidden="1" customHeight="1"/>
    <row r="4919" ht="12.75" hidden="1" customHeight="1"/>
    <row r="4920" ht="12.75" hidden="1" customHeight="1"/>
    <row r="4921" ht="12.75" hidden="1" customHeight="1"/>
    <row r="4922" ht="12.75" hidden="1" customHeight="1"/>
    <row r="4923" ht="12.75" hidden="1" customHeight="1"/>
    <row r="4924" ht="12.75" hidden="1" customHeight="1"/>
    <row r="4925" ht="12.75" hidden="1" customHeight="1"/>
    <row r="4926" ht="12.75" hidden="1" customHeight="1"/>
    <row r="4927" ht="12.75" hidden="1" customHeight="1"/>
    <row r="4928" ht="12.75" hidden="1" customHeight="1"/>
    <row r="4929" ht="12.75" hidden="1" customHeight="1"/>
    <row r="4930" ht="12.75" hidden="1" customHeight="1"/>
    <row r="4931" ht="12.75" hidden="1" customHeight="1"/>
    <row r="4932" ht="12.75" hidden="1" customHeight="1"/>
    <row r="4933" ht="12.75" hidden="1" customHeight="1"/>
    <row r="4934" ht="12.75" hidden="1" customHeight="1"/>
    <row r="4935" ht="12.75" hidden="1" customHeight="1"/>
    <row r="4936" ht="12.75" hidden="1" customHeight="1"/>
    <row r="4937" ht="12.75" hidden="1" customHeight="1"/>
    <row r="4938" ht="12.75" hidden="1" customHeight="1"/>
    <row r="4939" ht="12.75" hidden="1" customHeight="1"/>
    <row r="4940" ht="12.75" hidden="1" customHeight="1"/>
    <row r="4941" ht="12.75" hidden="1" customHeight="1"/>
    <row r="4942" ht="12.75" hidden="1" customHeight="1"/>
    <row r="4943" ht="12.75" hidden="1" customHeight="1"/>
    <row r="4944" ht="12.75" hidden="1" customHeight="1"/>
    <row r="4945" ht="12.75" hidden="1" customHeight="1"/>
    <row r="4946" ht="12.75" hidden="1" customHeight="1"/>
    <row r="4947" ht="12.75" hidden="1" customHeight="1"/>
    <row r="4948" ht="12.75" hidden="1" customHeight="1"/>
    <row r="4949" ht="12.75" hidden="1" customHeight="1"/>
    <row r="4950" ht="12.75" hidden="1" customHeight="1"/>
    <row r="4951" ht="12.75" hidden="1" customHeight="1"/>
    <row r="4952" ht="12.75" hidden="1" customHeight="1"/>
    <row r="4953" ht="12.75" hidden="1" customHeight="1"/>
    <row r="4954" ht="12.75" hidden="1" customHeight="1"/>
    <row r="4955" ht="12.75" hidden="1" customHeight="1"/>
    <row r="4956" ht="12.75" hidden="1" customHeight="1"/>
    <row r="4957" ht="12.75" hidden="1" customHeight="1"/>
    <row r="4958" ht="12.75" hidden="1" customHeight="1"/>
    <row r="4959" ht="12.75" hidden="1" customHeight="1"/>
    <row r="4960" ht="12.75" hidden="1" customHeight="1"/>
    <row r="4961" ht="12.75" hidden="1" customHeight="1"/>
    <row r="4962" ht="12.75" hidden="1" customHeight="1"/>
    <row r="4963" ht="12.75" hidden="1" customHeight="1"/>
    <row r="4964" ht="12.75" hidden="1" customHeight="1"/>
    <row r="4965" ht="12.75" hidden="1" customHeight="1"/>
    <row r="4966" ht="12.75" hidden="1" customHeight="1"/>
    <row r="4967" ht="12.75" hidden="1" customHeight="1"/>
    <row r="4968" ht="12.75" hidden="1" customHeight="1"/>
    <row r="4969" ht="12.75" hidden="1" customHeight="1"/>
    <row r="4970" ht="12.75" hidden="1" customHeight="1"/>
    <row r="4971" ht="12.75" hidden="1" customHeight="1"/>
    <row r="4972" ht="12.75" hidden="1" customHeight="1"/>
    <row r="4973" ht="12.75" hidden="1" customHeight="1"/>
    <row r="4974" ht="12.75" hidden="1" customHeight="1"/>
    <row r="4975" ht="12.75" hidden="1" customHeight="1"/>
    <row r="4976" ht="12.75" hidden="1" customHeight="1"/>
    <row r="4977" ht="12.75" hidden="1" customHeight="1"/>
    <row r="4978" ht="12.75" hidden="1" customHeight="1"/>
    <row r="4979" ht="12.75" hidden="1" customHeight="1"/>
    <row r="4980" ht="12.75" hidden="1" customHeight="1"/>
    <row r="4981" ht="12.75" hidden="1" customHeight="1"/>
    <row r="4982" ht="12.75" hidden="1" customHeight="1"/>
    <row r="4983" ht="12.75" hidden="1" customHeight="1"/>
    <row r="4984" ht="12.75" hidden="1" customHeight="1"/>
    <row r="4985" ht="12.75" hidden="1" customHeight="1"/>
    <row r="4986" ht="12.75" hidden="1" customHeight="1"/>
    <row r="4987" ht="12.75" hidden="1" customHeight="1"/>
    <row r="4988" ht="12.75" hidden="1" customHeight="1"/>
    <row r="4989" ht="12.75" hidden="1" customHeight="1"/>
    <row r="4990" ht="12.75" hidden="1" customHeight="1"/>
    <row r="4991" ht="12.75" hidden="1" customHeight="1"/>
    <row r="4992" ht="12.75" hidden="1" customHeight="1"/>
    <row r="4993" ht="12.75" hidden="1" customHeight="1"/>
    <row r="4994" ht="12.75" hidden="1" customHeight="1"/>
    <row r="4995" ht="12.75" hidden="1" customHeight="1"/>
    <row r="4996" ht="12.75" hidden="1" customHeight="1"/>
    <row r="4997" ht="12.75" hidden="1" customHeight="1"/>
    <row r="4998" ht="12.75" hidden="1" customHeight="1"/>
    <row r="4999" ht="12.75" hidden="1" customHeight="1"/>
    <row r="5000" ht="12.75" hidden="1" customHeight="1"/>
    <row r="5001" ht="12.75" hidden="1" customHeight="1"/>
    <row r="5002" ht="12.75" hidden="1" customHeight="1"/>
    <row r="5003" ht="12.75" hidden="1" customHeight="1"/>
    <row r="5004" ht="12.75" hidden="1" customHeight="1"/>
    <row r="5005" ht="12.75" hidden="1" customHeight="1"/>
    <row r="5006" ht="12.75" hidden="1" customHeight="1"/>
    <row r="5007" ht="12.75" hidden="1" customHeight="1"/>
    <row r="5008" ht="12.75" hidden="1" customHeight="1"/>
    <row r="5009" ht="12.75" hidden="1" customHeight="1"/>
    <row r="5010" ht="12.75" hidden="1" customHeight="1"/>
    <row r="5011" ht="12.75" hidden="1" customHeight="1"/>
    <row r="5012" ht="12.75" hidden="1" customHeight="1"/>
    <row r="5013" ht="12.75" hidden="1" customHeight="1"/>
    <row r="5014" ht="12.75" hidden="1" customHeight="1"/>
    <row r="5015" ht="12.75" hidden="1" customHeight="1"/>
    <row r="5016" ht="12.75" hidden="1" customHeight="1"/>
    <row r="5017" ht="12.75" hidden="1" customHeight="1"/>
    <row r="5018" ht="12.75" hidden="1" customHeight="1"/>
    <row r="5019" ht="12.75" hidden="1" customHeight="1"/>
    <row r="5020" ht="12.75" hidden="1" customHeight="1"/>
    <row r="5021" ht="12.75" hidden="1" customHeight="1"/>
    <row r="5022" ht="12.75" hidden="1" customHeight="1"/>
    <row r="5023" ht="12.75" hidden="1" customHeight="1"/>
    <row r="5024" ht="12.75" hidden="1" customHeight="1"/>
    <row r="5025" ht="12.75" hidden="1" customHeight="1"/>
    <row r="5026" ht="12.75" hidden="1" customHeight="1"/>
    <row r="5027" ht="12.75" hidden="1" customHeight="1"/>
    <row r="5028" ht="12.75" hidden="1" customHeight="1"/>
    <row r="5029" ht="12.75" hidden="1" customHeight="1"/>
    <row r="5030" ht="12.75" hidden="1" customHeight="1"/>
    <row r="5031" ht="12.75" hidden="1" customHeight="1"/>
    <row r="5032" ht="12.75" hidden="1" customHeight="1"/>
    <row r="5033" ht="12.75" hidden="1" customHeight="1"/>
    <row r="5034" ht="12.75" hidden="1" customHeight="1"/>
    <row r="5035" ht="12.75" hidden="1" customHeight="1"/>
    <row r="5036" ht="12.75" hidden="1" customHeight="1"/>
    <row r="5037" ht="12.75" hidden="1" customHeight="1"/>
    <row r="5038" ht="12.75" hidden="1" customHeight="1"/>
    <row r="5039" ht="12.75" hidden="1" customHeight="1"/>
    <row r="5040" ht="12.75" hidden="1" customHeight="1"/>
    <row r="5041" ht="12.75" hidden="1" customHeight="1"/>
    <row r="5042" ht="12.75" hidden="1" customHeight="1"/>
    <row r="5043" ht="12.75" hidden="1" customHeight="1"/>
    <row r="5044" ht="12.75" hidden="1" customHeight="1"/>
    <row r="5045" ht="12.75" hidden="1" customHeight="1"/>
    <row r="5046" ht="12.75" hidden="1" customHeight="1"/>
    <row r="5047" ht="12.75" hidden="1" customHeight="1"/>
    <row r="5048" ht="12.75" hidden="1" customHeight="1"/>
    <row r="5049" ht="12.75" hidden="1" customHeight="1"/>
    <row r="5050" ht="12.75" hidden="1" customHeight="1"/>
    <row r="5051" ht="12.75" hidden="1" customHeight="1"/>
    <row r="5052" ht="12.75" hidden="1" customHeight="1"/>
    <row r="5053" ht="12.75" hidden="1" customHeight="1"/>
    <row r="5054" ht="12.75" hidden="1" customHeight="1"/>
    <row r="5055" ht="12.75" hidden="1" customHeight="1"/>
    <row r="5056" ht="12.75" hidden="1" customHeight="1"/>
    <row r="5057" ht="12.75" hidden="1" customHeight="1"/>
    <row r="5058" ht="12.75" hidden="1" customHeight="1"/>
    <row r="5059" ht="12.75" hidden="1" customHeight="1"/>
    <row r="5060" ht="12.75" hidden="1" customHeight="1"/>
    <row r="5061" ht="12.75" hidden="1" customHeight="1"/>
    <row r="5062" ht="12.75" hidden="1" customHeight="1"/>
    <row r="5063" ht="12.75" hidden="1" customHeight="1"/>
    <row r="5064" ht="12.75" hidden="1" customHeight="1"/>
    <row r="5065" ht="12.75" hidden="1" customHeight="1"/>
    <row r="5066" ht="12.75" hidden="1" customHeight="1"/>
    <row r="5067" ht="12.75" hidden="1" customHeight="1"/>
    <row r="5068" ht="12.75" hidden="1" customHeight="1"/>
    <row r="5069" ht="12.75" hidden="1" customHeight="1"/>
    <row r="5070" ht="12.75" hidden="1" customHeight="1"/>
    <row r="5071" ht="12.75" hidden="1" customHeight="1"/>
    <row r="5072" ht="12.75" hidden="1" customHeight="1"/>
    <row r="5073" ht="12.75" hidden="1" customHeight="1"/>
    <row r="5074" ht="12.75" hidden="1" customHeight="1"/>
    <row r="5075" ht="12.75" hidden="1" customHeight="1"/>
    <row r="5076" ht="12.75" hidden="1" customHeight="1"/>
    <row r="5077" ht="12.75" hidden="1" customHeight="1"/>
    <row r="5078" ht="12.75" hidden="1" customHeight="1"/>
    <row r="5079" ht="12.75" hidden="1" customHeight="1"/>
    <row r="5080" ht="12.75" hidden="1" customHeight="1"/>
    <row r="5081" ht="12.75" hidden="1" customHeight="1"/>
    <row r="5082" ht="12.75" hidden="1" customHeight="1"/>
    <row r="5083" ht="12.75" hidden="1" customHeight="1"/>
    <row r="5084" ht="12.75" hidden="1" customHeight="1"/>
    <row r="5085" ht="12.75" hidden="1" customHeight="1"/>
    <row r="5086" ht="12.75" hidden="1" customHeight="1"/>
    <row r="5087" ht="12.75" hidden="1" customHeight="1"/>
    <row r="5088" ht="12.75" hidden="1" customHeight="1"/>
    <row r="5089" ht="12.75" hidden="1" customHeight="1"/>
    <row r="5090" ht="12.75" hidden="1" customHeight="1"/>
    <row r="5091" ht="12.75" hidden="1" customHeight="1"/>
    <row r="5092" ht="12.75" hidden="1" customHeight="1"/>
    <row r="5093" ht="12.75" hidden="1" customHeight="1"/>
    <row r="5094" ht="12.75" hidden="1" customHeight="1"/>
    <row r="5095" ht="12.75" hidden="1" customHeight="1"/>
    <row r="5096" ht="12.75" hidden="1" customHeight="1"/>
    <row r="5097" ht="12.75" hidden="1" customHeight="1"/>
    <row r="5098" ht="12.75" hidden="1" customHeight="1"/>
    <row r="5099" ht="12.75" hidden="1" customHeight="1"/>
    <row r="5100" ht="12.75" hidden="1" customHeight="1"/>
    <row r="5101" ht="12.75" hidden="1" customHeight="1"/>
    <row r="5102" ht="12.75" hidden="1" customHeight="1"/>
    <row r="5103" ht="12.75" hidden="1" customHeight="1"/>
    <row r="5104" ht="12.75" hidden="1" customHeight="1"/>
    <row r="5105" ht="12.75" hidden="1" customHeight="1"/>
    <row r="5106" ht="12.75" hidden="1" customHeight="1"/>
    <row r="5107" ht="12.75" hidden="1" customHeight="1"/>
    <row r="5108" ht="12.75" hidden="1" customHeight="1"/>
    <row r="5109" ht="12.75" hidden="1" customHeight="1"/>
    <row r="5110" ht="12.75" hidden="1" customHeight="1"/>
    <row r="5111" ht="12.75" hidden="1" customHeight="1"/>
    <row r="5112" ht="12.75" hidden="1" customHeight="1"/>
    <row r="5113" ht="12.75" hidden="1" customHeight="1"/>
    <row r="5114" ht="12.75" hidden="1" customHeight="1"/>
    <row r="5115" ht="12.75" hidden="1" customHeight="1"/>
    <row r="5116" ht="12.75" hidden="1" customHeight="1"/>
    <row r="5117" ht="12.75" hidden="1" customHeight="1"/>
    <row r="5118" ht="12.75" hidden="1" customHeight="1"/>
    <row r="5119" ht="12.75" hidden="1" customHeight="1"/>
    <row r="5120" ht="12.75" hidden="1" customHeight="1"/>
    <row r="5121" ht="12.75" hidden="1" customHeight="1"/>
    <row r="5122" ht="12.75" hidden="1" customHeight="1"/>
    <row r="5123" ht="12.75" hidden="1" customHeight="1"/>
    <row r="5124" ht="12.75" hidden="1" customHeight="1"/>
    <row r="5125" ht="12.75" hidden="1" customHeight="1"/>
    <row r="5126" ht="12.75" hidden="1" customHeight="1"/>
    <row r="5127" ht="12.75" hidden="1" customHeight="1"/>
    <row r="5128" ht="12.75" hidden="1" customHeight="1"/>
    <row r="5129" ht="12.75" hidden="1" customHeight="1"/>
    <row r="5130" ht="12.75" hidden="1" customHeight="1"/>
    <row r="5131" ht="12.75" hidden="1" customHeight="1"/>
    <row r="5132" ht="12.75" hidden="1" customHeight="1"/>
    <row r="5133" ht="12.75" hidden="1" customHeight="1"/>
    <row r="5134" ht="12.75" hidden="1" customHeight="1"/>
    <row r="5135" ht="12.75" hidden="1" customHeight="1"/>
    <row r="5136" ht="12.75" hidden="1" customHeight="1"/>
    <row r="5137" ht="12.75" hidden="1" customHeight="1"/>
    <row r="5138" ht="12.75" hidden="1" customHeight="1"/>
    <row r="5139" ht="12.75" hidden="1" customHeight="1"/>
    <row r="5140" ht="12.75" hidden="1" customHeight="1"/>
    <row r="5141" ht="12.75" hidden="1" customHeight="1"/>
    <row r="5142" ht="12.75" hidden="1" customHeight="1"/>
    <row r="5143" ht="12.75" hidden="1" customHeight="1"/>
    <row r="5144" ht="12.75" hidden="1" customHeight="1"/>
    <row r="5145" ht="12.75" hidden="1" customHeight="1"/>
    <row r="5146" ht="12.75" hidden="1" customHeight="1"/>
    <row r="5147" ht="12.75" hidden="1" customHeight="1"/>
    <row r="5148" ht="12.75" hidden="1" customHeight="1"/>
    <row r="5149" ht="12.75" hidden="1" customHeight="1"/>
    <row r="5150" ht="12.75" hidden="1" customHeight="1"/>
    <row r="5151" ht="12.75" hidden="1" customHeight="1"/>
    <row r="5152" ht="12.75" hidden="1" customHeight="1"/>
    <row r="5153" ht="12.75" hidden="1" customHeight="1"/>
    <row r="5154" ht="12.75" hidden="1" customHeight="1"/>
    <row r="5155" ht="12.75" hidden="1" customHeight="1"/>
    <row r="5156" ht="12.75" hidden="1" customHeight="1"/>
    <row r="5157" ht="12.75" hidden="1" customHeight="1"/>
    <row r="5158" ht="12.75" hidden="1" customHeight="1"/>
    <row r="5159" ht="12.75" hidden="1" customHeight="1"/>
    <row r="5160" ht="12.75" hidden="1" customHeight="1"/>
    <row r="5161" ht="12.75" hidden="1" customHeight="1"/>
    <row r="5162" ht="12.75" hidden="1" customHeight="1"/>
    <row r="5163" ht="12.75" hidden="1" customHeight="1"/>
    <row r="5164" ht="12.75" hidden="1" customHeight="1"/>
    <row r="5165" ht="12.75" hidden="1" customHeight="1"/>
    <row r="5166" ht="12.75" hidden="1" customHeight="1"/>
    <row r="5167" ht="12.75" hidden="1" customHeight="1"/>
    <row r="5168" ht="12.75" hidden="1" customHeight="1"/>
    <row r="5169" ht="12.75" hidden="1" customHeight="1"/>
    <row r="5170" ht="12.75" hidden="1" customHeight="1"/>
    <row r="5171" ht="12.75" hidden="1" customHeight="1"/>
    <row r="5172" ht="12.75" hidden="1" customHeight="1"/>
    <row r="5173" ht="12.75" hidden="1" customHeight="1"/>
    <row r="5174" ht="12.75" hidden="1" customHeight="1"/>
    <row r="5175" ht="12.75" hidden="1" customHeight="1"/>
    <row r="5176" ht="12.75" hidden="1" customHeight="1"/>
    <row r="5177" ht="12.75" hidden="1" customHeight="1"/>
    <row r="5178" ht="12.75" hidden="1" customHeight="1"/>
    <row r="5179" ht="12.75" hidden="1" customHeight="1"/>
    <row r="5180" ht="12.75" hidden="1" customHeight="1"/>
    <row r="5181" ht="12.75" hidden="1" customHeight="1"/>
    <row r="5182" ht="12.75" hidden="1" customHeight="1"/>
    <row r="5183" ht="12.75" hidden="1" customHeight="1"/>
    <row r="5184" ht="12.75" hidden="1" customHeight="1"/>
    <row r="5185" ht="12.75" hidden="1" customHeight="1"/>
    <row r="5186" ht="12.75" hidden="1" customHeight="1"/>
    <row r="5187" ht="12.75" hidden="1" customHeight="1"/>
    <row r="5188" ht="12.75" hidden="1" customHeight="1"/>
    <row r="5189" ht="12.75" hidden="1" customHeight="1"/>
    <row r="5190" ht="12.75" hidden="1" customHeight="1"/>
    <row r="5191" ht="12.75" hidden="1" customHeight="1"/>
    <row r="5192" ht="12.75" hidden="1" customHeight="1"/>
    <row r="5193" ht="12.75" hidden="1" customHeight="1"/>
    <row r="5194" ht="12.75" hidden="1" customHeight="1"/>
    <row r="5195" ht="12.75" hidden="1" customHeight="1"/>
    <row r="5196" ht="12.75" hidden="1" customHeight="1"/>
    <row r="5197" ht="12.75" hidden="1" customHeight="1"/>
    <row r="5198" ht="12.75" hidden="1" customHeight="1"/>
    <row r="5199" ht="12.75" hidden="1" customHeight="1"/>
    <row r="5200" ht="12.75" hidden="1" customHeight="1"/>
    <row r="5201" ht="12.75" hidden="1" customHeight="1"/>
    <row r="5202" ht="12.75" hidden="1" customHeight="1"/>
    <row r="5203" ht="12.75" hidden="1" customHeight="1"/>
    <row r="5204" ht="12.75" hidden="1" customHeight="1"/>
    <row r="5205" ht="12.75" hidden="1" customHeight="1"/>
    <row r="5206" ht="12.75" hidden="1" customHeight="1"/>
    <row r="5207" ht="12.75" hidden="1" customHeight="1"/>
    <row r="5208" ht="12.75" hidden="1" customHeight="1"/>
    <row r="5209" ht="12.75" hidden="1" customHeight="1"/>
    <row r="5210" ht="12.75" hidden="1" customHeight="1"/>
    <row r="5211" ht="12.75" hidden="1" customHeight="1"/>
    <row r="5212" ht="12.75" hidden="1" customHeight="1"/>
    <row r="5213" ht="12.75" hidden="1" customHeight="1"/>
    <row r="5214" ht="12.75" hidden="1" customHeight="1"/>
    <row r="5215" ht="12.75" hidden="1" customHeight="1"/>
    <row r="5216" ht="12.75" hidden="1" customHeight="1"/>
    <row r="5217" ht="12.75" hidden="1" customHeight="1"/>
    <row r="5218" ht="12.75" hidden="1" customHeight="1"/>
    <row r="5219" ht="12.75" hidden="1" customHeight="1"/>
    <row r="5220" ht="12.75" hidden="1" customHeight="1"/>
    <row r="5221" ht="12.75" hidden="1" customHeight="1"/>
    <row r="5222" ht="12.75" hidden="1" customHeight="1"/>
    <row r="5223" ht="12.75" hidden="1" customHeight="1"/>
    <row r="5224" ht="12.75" hidden="1" customHeight="1"/>
    <row r="5225" ht="12.75" hidden="1" customHeight="1"/>
    <row r="5226" ht="12.75" hidden="1" customHeight="1"/>
    <row r="5227" ht="12.75" hidden="1" customHeight="1"/>
    <row r="5228" ht="12.75" hidden="1" customHeight="1"/>
    <row r="5229" ht="12.75" hidden="1" customHeight="1"/>
    <row r="5230" ht="12.75" hidden="1" customHeight="1"/>
    <row r="5231" ht="12.75" hidden="1" customHeight="1"/>
    <row r="5232" ht="12.75" hidden="1" customHeight="1"/>
    <row r="5233" ht="12.75" hidden="1" customHeight="1"/>
    <row r="5234" ht="12.75" hidden="1" customHeight="1"/>
    <row r="5235" ht="12.75" hidden="1" customHeight="1"/>
    <row r="5236" ht="12.75" hidden="1" customHeight="1"/>
    <row r="5237" ht="12.75" hidden="1" customHeight="1"/>
    <row r="5238" ht="12.75" hidden="1" customHeight="1"/>
    <row r="5239" ht="12.75" hidden="1" customHeight="1"/>
    <row r="5240" ht="12.75" hidden="1" customHeight="1"/>
    <row r="5241" ht="12.75" hidden="1" customHeight="1"/>
    <row r="5242" ht="12.75" hidden="1" customHeight="1"/>
    <row r="5243" ht="12.75" hidden="1" customHeight="1"/>
    <row r="5244" ht="12.75" hidden="1" customHeight="1"/>
    <row r="5245" ht="12.75" hidden="1" customHeight="1"/>
    <row r="5246" ht="12.75" hidden="1" customHeight="1"/>
    <row r="5247" ht="12.75" hidden="1" customHeight="1"/>
    <row r="5248" ht="12.75" hidden="1" customHeight="1"/>
    <row r="5249" ht="12.75" hidden="1" customHeight="1"/>
    <row r="5250" ht="12.75" hidden="1" customHeight="1"/>
    <row r="5251" ht="12.75" hidden="1" customHeight="1"/>
    <row r="5252" ht="12.75" hidden="1" customHeight="1"/>
    <row r="5253" ht="12.75" hidden="1" customHeight="1"/>
    <row r="5254" ht="12.75" hidden="1" customHeight="1"/>
    <row r="5255" ht="12.75" hidden="1" customHeight="1"/>
    <row r="5256" ht="12.75" hidden="1" customHeight="1"/>
    <row r="5257" ht="12.75" hidden="1" customHeight="1"/>
    <row r="5258" ht="12.75" hidden="1" customHeight="1"/>
    <row r="5259" ht="12.75" hidden="1" customHeight="1"/>
    <row r="5260" ht="12.75" hidden="1" customHeight="1"/>
    <row r="5261" ht="12.75" hidden="1" customHeight="1"/>
    <row r="5262" ht="12.75" hidden="1" customHeight="1"/>
    <row r="5263" ht="12.75" hidden="1" customHeight="1"/>
    <row r="5264" ht="12.75" hidden="1" customHeight="1"/>
    <row r="5265" ht="12.75" hidden="1" customHeight="1"/>
    <row r="5266" ht="12.75" hidden="1" customHeight="1"/>
    <row r="5267" ht="12.75" hidden="1" customHeight="1"/>
    <row r="5268" ht="12.75" hidden="1" customHeight="1"/>
    <row r="5269" ht="12.75" hidden="1" customHeight="1"/>
    <row r="5270" ht="12.75" hidden="1" customHeight="1"/>
    <row r="5271" ht="12.75" hidden="1" customHeight="1"/>
    <row r="5272" ht="12.75" hidden="1" customHeight="1"/>
    <row r="5273" ht="12.75" hidden="1" customHeight="1"/>
    <row r="5274" ht="12.75" hidden="1" customHeight="1"/>
    <row r="5275" ht="12.75" hidden="1" customHeight="1"/>
    <row r="5276" ht="12.75" hidden="1" customHeight="1"/>
    <row r="5277" ht="12.75" hidden="1" customHeight="1"/>
    <row r="5278" ht="12.75" hidden="1" customHeight="1"/>
    <row r="5279" ht="12.75" hidden="1" customHeight="1"/>
    <row r="5280" ht="12.75" hidden="1" customHeight="1"/>
    <row r="5281" ht="12.75" hidden="1" customHeight="1"/>
    <row r="5282" ht="12.75" hidden="1" customHeight="1"/>
    <row r="5283" ht="12.75" hidden="1" customHeight="1"/>
    <row r="5284" ht="12.75" hidden="1" customHeight="1"/>
    <row r="5285" ht="12.75" hidden="1" customHeight="1"/>
    <row r="5286" ht="12.75" hidden="1" customHeight="1"/>
    <row r="5287" ht="12.75" hidden="1" customHeight="1"/>
    <row r="5288" ht="12.75" hidden="1" customHeight="1"/>
    <row r="5289" ht="12.75" hidden="1" customHeight="1"/>
    <row r="5290" ht="12.75" hidden="1" customHeight="1"/>
    <row r="5291" ht="12.75" hidden="1" customHeight="1"/>
    <row r="5292" ht="12.75" hidden="1" customHeight="1"/>
    <row r="5293" ht="12.75" hidden="1" customHeight="1"/>
    <row r="5294" ht="12.75" hidden="1" customHeight="1"/>
    <row r="5295" ht="12.75" hidden="1" customHeight="1"/>
    <row r="5296" ht="12.75" hidden="1" customHeight="1"/>
    <row r="5297" ht="12.75" hidden="1" customHeight="1"/>
    <row r="5298" ht="12.75" hidden="1" customHeight="1"/>
    <row r="5299" ht="12.75" hidden="1" customHeight="1"/>
    <row r="5300" ht="12.75" hidden="1" customHeight="1"/>
    <row r="5301" ht="12.75" hidden="1" customHeight="1"/>
    <row r="5302" ht="12.75" hidden="1" customHeight="1"/>
    <row r="5303" ht="12.75" hidden="1" customHeight="1"/>
    <row r="5304" ht="12.75" hidden="1" customHeight="1"/>
    <row r="5305" ht="12.75" hidden="1" customHeight="1"/>
    <row r="5306" ht="12.75" hidden="1" customHeight="1"/>
    <row r="5307" ht="12.75" hidden="1" customHeight="1"/>
    <row r="5308" ht="12.75" hidden="1" customHeight="1"/>
    <row r="5309" ht="12.75" hidden="1" customHeight="1"/>
    <row r="5310" ht="12.75" hidden="1" customHeight="1"/>
    <row r="5311" ht="12.75" hidden="1" customHeight="1"/>
    <row r="5312" ht="12.75" hidden="1" customHeight="1"/>
    <row r="5313" ht="12.75" hidden="1" customHeight="1"/>
    <row r="5314" ht="12.75" hidden="1" customHeight="1"/>
    <row r="5315" ht="12.75" hidden="1" customHeight="1"/>
    <row r="5316" ht="12.75" hidden="1" customHeight="1"/>
    <row r="5317" ht="12.75" hidden="1" customHeight="1"/>
    <row r="5318" ht="12.75" hidden="1" customHeight="1"/>
    <row r="5319" ht="12.75" hidden="1" customHeight="1"/>
    <row r="5320" ht="12.75" hidden="1" customHeight="1"/>
    <row r="5321" ht="12.75" hidden="1" customHeight="1"/>
    <row r="5322" ht="12.75" hidden="1" customHeight="1"/>
    <row r="5323" ht="12.75" hidden="1" customHeight="1"/>
    <row r="5324" ht="12.75" hidden="1" customHeight="1"/>
    <row r="5325" ht="12.75" hidden="1" customHeight="1"/>
    <row r="5326" ht="12.75" hidden="1" customHeight="1"/>
    <row r="5327" ht="12.75" hidden="1" customHeight="1"/>
    <row r="5328" ht="12.75" hidden="1" customHeight="1"/>
    <row r="5329" ht="12.75" hidden="1" customHeight="1"/>
    <row r="5330" ht="12.75" hidden="1" customHeight="1"/>
    <row r="5331" ht="12.75" hidden="1" customHeight="1"/>
    <row r="5332" ht="12.75" hidden="1" customHeight="1"/>
    <row r="5333" ht="12.75" hidden="1" customHeight="1"/>
    <row r="5334" ht="12.75" hidden="1" customHeight="1"/>
    <row r="5335" ht="12.75" hidden="1" customHeight="1"/>
    <row r="5336" ht="12.75" hidden="1" customHeight="1"/>
    <row r="5337" ht="12.75" hidden="1" customHeight="1"/>
    <row r="5338" ht="12.75" hidden="1" customHeight="1"/>
    <row r="5339" ht="12.75" hidden="1" customHeight="1"/>
    <row r="5340" ht="12.75" hidden="1" customHeight="1"/>
    <row r="5341" ht="12.75" hidden="1" customHeight="1"/>
    <row r="5342" ht="12.75" hidden="1" customHeight="1"/>
    <row r="5343" ht="12.75" hidden="1" customHeight="1"/>
    <row r="5344" ht="12.75" hidden="1" customHeight="1"/>
    <row r="5345" ht="12.75" hidden="1" customHeight="1"/>
    <row r="5346" ht="12.75" hidden="1" customHeight="1"/>
    <row r="5347" ht="12.75" hidden="1" customHeight="1"/>
    <row r="5348" ht="12.75" hidden="1" customHeight="1"/>
    <row r="5349" ht="12.75" hidden="1" customHeight="1"/>
    <row r="5350" ht="12.75" hidden="1" customHeight="1"/>
    <row r="5351" ht="12.75" hidden="1" customHeight="1"/>
    <row r="5352" ht="12.75" hidden="1" customHeight="1"/>
    <row r="5353" ht="12.75" hidden="1" customHeight="1"/>
    <row r="5354" ht="12.75" hidden="1" customHeight="1"/>
    <row r="5355" ht="12.75" hidden="1" customHeight="1"/>
    <row r="5356" ht="12.75" hidden="1" customHeight="1"/>
    <row r="5357" ht="12.75" hidden="1" customHeight="1"/>
    <row r="5358" ht="12.75" hidden="1" customHeight="1"/>
    <row r="5359" ht="12.75" hidden="1" customHeight="1"/>
    <row r="5360" ht="12.75" hidden="1" customHeight="1"/>
    <row r="5361" ht="12.75" hidden="1" customHeight="1"/>
    <row r="5362" ht="12.75" hidden="1" customHeight="1"/>
    <row r="5363" ht="12.75" hidden="1" customHeight="1"/>
    <row r="5364" ht="12.75" hidden="1" customHeight="1"/>
    <row r="5365" ht="12.75" hidden="1" customHeight="1"/>
    <row r="5366" ht="12.75" hidden="1" customHeight="1"/>
    <row r="5367" ht="12.75" hidden="1" customHeight="1"/>
    <row r="5368" ht="12.75" hidden="1" customHeight="1"/>
    <row r="5369" ht="12.75" hidden="1" customHeight="1"/>
    <row r="5370" ht="12.75" hidden="1" customHeight="1"/>
    <row r="5371" ht="12.75" hidden="1" customHeight="1"/>
    <row r="5372" ht="12.75" hidden="1" customHeight="1"/>
    <row r="5373" ht="12.75" hidden="1" customHeight="1"/>
    <row r="5374" ht="12.75" hidden="1" customHeight="1"/>
    <row r="5375" ht="12.75" hidden="1" customHeight="1"/>
    <row r="5376" ht="12.75" hidden="1" customHeight="1"/>
    <row r="5377" ht="12.75" hidden="1" customHeight="1"/>
    <row r="5378" ht="12.75" hidden="1" customHeight="1"/>
    <row r="5379" ht="12.75" hidden="1" customHeight="1"/>
    <row r="5380" ht="12.75" hidden="1" customHeight="1"/>
    <row r="5381" ht="12.75" hidden="1" customHeight="1"/>
    <row r="5382" ht="12.75" hidden="1" customHeight="1"/>
    <row r="5383" ht="12.75" hidden="1" customHeight="1"/>
    <row r="5384" ht="12.75" hidden="1" customHeight="1"/>
    <row r="5385" ht="12.75" hidden="1" customHeight="1"/>
    <row r="5386" ht="12.75" hidden="1" customHeight="1"/>
    <row r="5387" ht="12.75" hidden="1" customHeight="1"/>
    <row r="5388" ht="12.75" hidden="1" customHeight="1"/>
    <row r="5389" ht="12.75" hidden="1" customHeight="1"/>
    <row r="5390" ht="12.75" hidden="1" customHeight="1"/>
    <row r="5391" ht="12.75" hidden="1" customHeight="1"/>
    <row r="5392" ht="12.75" hidden="1" customHeight="1"/>
    <row r="5393" ht="12.75" hidden="1" customHeight="1"/>
    <row r="5394" ht="12.75" hidden="1" customHeight="1"/>
    <row r="5395" ht="12.75" hidden="1" customHeight="1"/>
    <row r="5396" ht="12.75" hidden="1" customHeight="1"/>
    <row r="5397" ht="12.75" hidden="1" customHeight="1"/>
    <row r="5398" ht="12.75" hidden="1" customHeight="1"/>
    <row r="5399" ht="12.75" hidden="1" customHeight="1"/>
    <row r="5400" ht="12.75" hidden="1" customHeight="1"/>
    <row r="5401" ht="12.75" hidden="1" customHeight="1"/>
    <row r="5402" ht="12.75" hidden="1" customHeight="1"/>
    <row r="5403" ht="12.75" hidden="1" customHeight="1"/>
    <row r="5404" ht="12.75" hidden="1" customHeight="1"/>
    <row r="5405" ht="12.75" hidden="1" customHeight="1"/>
    <row r="5406" ht="12.75" hidden="1" customHeight="1"/>
    <row r="5407" ht="12.75" hidden="1" customHeight="1"/>
    <row r="5408" ht="12.75" hidden="1" customHeight="1"/>
    <row r="5409" ht="12.75" hidden="1" customHeight="1"/>
    <row r="5410" ht="12.75" hidden="1" customHeight="1"/>
    <row r="5411" ht="12.75" hidden="1" customHeight="1"/>
    <row r="5412" ht="12.75" hidden="1" customHeight="1"/>
    <row r="5413" ht="12.75" hidden="1" customHeight="1"/>
    <row r="5414" ht="12.75" hidden="1" customHeight="1"/>
    <row r="5415" ht="12.75" hidden="1" customHeight="1"/>
    <row r="5416" ht="12.75" hidden="1" customHeight="1"/>
    <row r="5417" ht="12.75" hidden="1" customHeight="1"/>
    <row r="5418" ht="12.75" hidden="1" customHeight="1"/>
    <row r="5419" ht="12.75" hidden="1" customHeight="1"/>
    <row r="5420" ht="12.75" hidden="1" customHeight="1"/>
    <row r="5421" ht="12.75" hidden="1" customHeight="1"/>
    <row r="5422" ht="12.75" hidden="1" customHeight="1"/>
    <row r="5423" ht="12.75" hidden="1" customHeight="1"/>
    <row r="5424" ht="12.75" hidden="1" customHeight="1"/>
    <row r="5425" ht="12.75" hidden="1" customHeight="1"/>
    <row r="5426" ht="12.75" hidden="1" customHeight="1"/>
    <row r="5427" ht="12.75" hidden="1" customHeight="1"/>
    <row r="5428" ht="12.75" hidden="1" customHeight="1"/>
    <row r="5429" ht="12.75" hidden="1" customHeight="1"/>
    <row r="5430" ht="12.75" hidden="1" customHeight="1"/>
    <row r="5431" ht="12.75" hidden="1" customHeight="1"/>
    <row r="5432" ht="12.75" hidden="1" customHeight="1"/>
    <row r="5433" ht="12.75" hidden="1" customHeight="1"/>
    <row r="5434" ht="12.75" hidden="1" customHeight="1"/>
    <row r="5435" ht="12.75" hidden="1" customHeight="1"/>
    <row r="5436" ht="12.75" hidden="1" customHeight="1"/>
    <row r="5437" ht="12.75" hidden="1" customHeight="1"/>
    <row r="5438" ht="12.75" hidden="1" customHeight="1"/>
    <row r="5439" ht="12.75" hidden="1" customHeight="1"/>
    <row r="5440" ht="12.75" hidden="1" customHeight="1"/>
    <row r="5441" ht="12.75" hidden="1" customHeight="1"/>
    <row r="5442" ht="12.75" hidden="1" customHeight="1"/>
    <row r="5443" ht="12.75" hidden="1" customHeight="1"/>
    <row r="5444" ht="12.75" hidden="1" customHeight="1"/>
    <row r="5445" ht="12.75" hidden="1" customHeight="1"/>
    <row r="5446" ht="12.75" hidden="1" customHeight="1"/>
    <row r="5447" ht="12.75" hidden="1" customHeight="1"/>
    <row r="5448" ht="12.75" hidden="1" customHeight="1"/>
    <row r="5449" ht="12.75" hidden="1" customHeight="1"/>
    <row r="5450" ht="12.75" hidden="1" customHeight="1"/>
    <row r="5451" ht="12.75" hidden="1" customHeight="1"/>
    <row r="5452" ht="12.75" hidden="1" customHeight="1"/>
    <row r="5453" ht="12.75" hidden="1" customHeight="1"/>
    <row r="5454" ht="12.75" hidden="1" customHeight="1"/>
    <row r="5455" ht="12.75" hidden="1" customHeight="1"/>
    <row r="5456" ht="12.75" hidden="1" customHeight="1"/>
    <row r="5457" ht="12.75" hidden="1" customHeight="1"/>
    <row r="5458" ht="12.75" hidden="1" customHeight="1"/>
    <row r="5459" ht="12.75" hidden="1" customHeight="1"/>
    <row r="5460" ht="12.75" hidden="1" customHeight="1"/>
    <row r="5461" ht="12.75" hidden="1" customHeight="1"/>
    <row r="5462" ht="12.75" hidden="1" customHeight="1"/>
    <row r="5463" ht="12.75" hidden="1" customHeight="1"/>
    <row r="5464" ht="12.75" hidden="1" customHeight="1"/>
    <row r="5465" ht="12.75" hidden="1" customHeight="1"/>
    <row r="5466" ht="12.75" hidden="1" customHeight="1"/>
    <row r="5467" ht="12.75" hidden="1" customHeight="1"/>
    <row r="5468" ht="12.75" hidden="1" customHeight="1"/>
    <row r="5469" ht="12.75" hidden="1" customHeight="1"/>
    <row r="5470" ht="12.75" hidden="1" customHeight="1"/>
    <row r="5471" ht="12.75" hidden="1" customHeight="1"/>
    <row r="5472" ht="12.75" hidden="1" customHeight="1"/>
    <row r="5473" ht="12.75" hidden="1" customHeight="1"/>
    <row r="5474" ht="12.75" hidden="1" customHeight="1"/>
    <row r="5475" ht="12.75" hidden="1" customHeight="1"/>
    <row r="5476" ht="12.75" hidden="1" customHeight="1"/>
    <row r="5477" ht="12.75" hidden="1" customHeight="1"/>
    <row r="5478" ht="12.75" hidden="1" customHeight="1"/>
    <row r="5479" ht="12.75" hidden="1" customHeight="1"/>
    <row r="5480" ht="12.75" hidden="1" customHeight="1"/>
    <row r="5481" ht="12.75" hidden="1" customHeight="1"/>
    <row r="5482" ht="12.75" hidden="1" customHeight="1"/>
    <row r="5483" ht="12.75" hidden="1" customHeight="1"/>
    <row r="5484" ht="12.75" hidden="1" customHeight="1"/>
    <row r="5485" ht="12.75" hidden="1" customHeight="1"/>
    <row r="5486" ht="12.75" hidden="1" customHeight="1"/>
    <row r="5487" ht="12.75" hidden="1" customHeight="1"/>
    <row r="5488" ht="12.75" hidden="1" customHeight="1"/>
    <row r="5489" ht="12.75" hidden="1" customHeight="1"/>
    <row r="5490" ht="12.75" hidden="1" customHeight="1"/>
    <row r="5491" ht="12.75" hidden="1" customHeight="1"/>
    <row r="5492" ht="12.75" hidden="1" customHeight="1"/>
    <row r="5493" ht="12.75" hidden="1" customHeight="1"/>
    <row r="5494" ht="12.75" hidden="1" customHeight="1"/>
    <row r="5495" ht="12.75" hidden="1" customHeight="1"/>
    <row r="5496" ht="12.75" hidden="1" customHeight="1"/>
    <row r="5497" ht="12.75" hidden="1" customHeight="1"/>
    <row r="5498" ht="12.75" hidden="1" customHeight="1"/>
    <row r="5499" ht="12.75" hidden="1" customHeight="1"/>
    <row r="5500" ht="12.75" hidden="1" customHeight="1"/>
    <row r="5501" ht="12.75" hidden="1" customHeight="1"/>
    <row r="5502" ht="12.75" hidden="1" customHeight="1"/>
    <row r="5503" ht="12.75" hidden="1" customHeight="1"/>
    <row r="5504" ht="12.75" hidden="1" customHeight="1"/>
    <row r="5505" ht="12.75" hidden="1" customHeight="1"/>
    <row r="5506" ht="12.75" hidden="1" customHeight="1"/>
    <row r="5507" ht="12.75" hidden="1" customHeight="1"/>
    <row r="5508" ht="12.75" hidden="1" customHeight="1"/>
    <row r="5509" ht="12.75" hidden="1" customHeight="1"/>
    <row r="5510" ht="12.75" hidden="1" customHeight="1"/>
    <row r="5511" ht="12.75" hidden="1" customHeight="1"/>
    <row r="5512" ht="12.75" hidden="1" customHeight="1"/>
    <row r="5513" ht="12.75" hidden="1" customHeight="1"/>
    <row r="5514" ht="12.75" hidden="1" customHeight="1"/>
    <row r="5515" ht="12.75" hidden="1" customHeight="1"/>
    <row r="5516" ht="12.75" hidden="1" customHeight="1"/>
    <row r="5517" ht="12.75" hidden="1" customHeight="1"/>
    <row r="5518" ht="12.75" hidden="1" customHeight="1"/>
    <row r="5519" ht="12.75" hidden="1" customHeight="1"/>
    <row r="5520" ht="12.75" hidden="1" customHeight="1"/>
    <row r="5521" ht="12.75" hidden="1" customHeight="1"/>
    <row r="5522" ht="12.75" hidden="1" customHeight="1"/>
    <row r="5523" ht="12.75" hidden="1" customHeight="1"/>
    <row r="5524" ht="12.75" hidden="1" customHeight="1"/>
    <row r="5525" ht="12.75" hidden="1" customHeight="1"/>
    <row r="5526" ht="12.75" hidden="1" customHeight="1"/>
    <row r="5527" ht="12.75" hidden="1" customHeight="1"/>
    <row r="5528" ht="12.75" hidden="1" customHeight="1"/>
    <row r="5529" ht="12.75" hidden="1" customHeight="1"/>
    <row r="5530" ht="12.75" hidden="1" customHeight="1"/>
    <row r="5531" ht="12.75" hidden="1" customHeight="1"/>
    <row r="5532" ht="12.75" hidden="1" customHeight="1"/>
    <row r="5533" ht="12.75" hidden="1" customHeight="1"/>
    <row r="5534" ht="12.75" hidden="1" customHeight="1"/>
    <row r="5535" ht="12.75" hidden="1" customHeight="1"/>
    <row r="5536" ht="12.75" hidden="1" customHeight="1"/>
    <row r="5537" ht="12.75" hidden="1" customHeight="1"/>
    <row r="5538" ht="12.75" hidden="1" customHeight="1"/>
    <row r="5539" ht="12.75" hidden="1" customHeight="1"/>
    <row r="5540" ht="12.75" hidden="1" customHeight="1"/>
    <row r="5541" ht="12.75" hidden="1" customHeight="1"/>
    <row r="5542" ht="12.75" hidden="1" customHeight="1"/>
    <row r="5543" ht="12.75" hidden="1" customHeight="1"/>
    <row r="5544" ht="12.75" hidden="1" customHeight="1"/>
    <row r="5545" ht="12.75" hidden="1" customHeight="1"/>
    <row r="5546" ht="12.75" hidden="1" customHeight="1"/>
    <row r="5547" ht="12.75" hidden="1" customHeight="1"/>
    <row r="5548" ht="12.75" hidden="1" customHeight="1"/>
    <row r="5549" ht="12.75" hidden="1" customHeight="1"/>
    <row r="5550" ht="12.75" hidden="1" customHeight="1"/>
    <row r="5551" ht="12.75" hidden="1" customHeight="1"/>
    <row r="5552" ht="12.75" hidden="1" customHeight="1"/>
    <row r="5553" ht="12.75" hidden="1" customHeight="1"/>
    <row r="5554" ht="12.75" hidden="1" customHeight="1"/>
    <row r="5555" ht="12.75" hidden="1" customHeight="1"/>
    <row r="5556" ht="12.75" hidden="1" customHeight="1"/>
    <row r="5557" ht="12.75" hidden="1" customHeight="1"/>
    <row r="5558" ht="12.75" hidden="1" customHeight="1"/>
    <row r="5559" ht="12.75" hidden="1" customHeight="1"/>
    <row r="5560" ht="12.75" hidden="1" customHeight="1"/>
    <row r="5561" ht="12.75" hidden="1" customHeight="1"/>
    <row r="5562" ht="12.75" hidden="1" customHeight="1"/>
    <row r="5563" ht="12.75" hidden="1" customHeight="1"/>
    <row r="5564" ht="12.75" hidden="1" customHeight="1"/>
    <row r="5565" ht="12.75" hidden="1" customHeight="1"/>
    <row r="5566" ht="12.75" hidden="1" customHeight="1"/>
    <row r="5567" ht="12.75" hidden="1" customHeight="1"/>
    <row r="5568" ht="12.75" hidden="1" customHeight="1"/>
    <row r="5569" ht="12.75" hidden="1" customHeight="1"/>
    <row r="5570" ht="12.75" hidden="1" customHeight="1"/>
    <row r="5571" ht="12.75" hidden="1" customHeight="1"/>
    <row r="5572" ht="12.75" hidden="1" customHeight="1"/>
    <row r="5573" ht="12.75" hidden="1" customHeight="1"/>
    <row r="5574" ht="12.75" hidden="1" customHeight="1"/>
    <row r="5575" ht="12.75" hidden="1" customHeight="1"/>
    <row r="5576" ht="12.75" hidden="1" customHeight="1"/>
    <row r="5577" ht="12.75" hidden="1" customHeight="1"/>
    <row r="5578" ht="12.75" hidden="1" customHeight="1"/>
    <row r="5579" ht="12.75" hidden="1" customHeight="1"/>
    <row r="5580" ht="12.75" hidden="1" customHeight="1"/>
    <row r="5581" ht="12.75" hidden="1" customHeight="1"/>
    <row r="5582" ht="12.75" hidden="1" customHeight="1"/>
    <row r="5583" ht="12.75" hidden="1" customHeight="1"/>
    <row r="5584" ht="12.75" hidden="1" customHeight="1"/>
    <row r="5585" ht="12.75" hidden="1" customHeight="1"/>
    <row r="5586" ht="12.75" hidden="1" customHeight="1"/>
    <row r="5587" ht="12.75" hidden="1" customHeight="1"/>
    <row r="5588" ht="12.75" hidden="1" customHeight="1"/>
    <row r="5589" ht="12.75" hidden="1" customHeight="1"/>
    <row r="5590" ht="12.75" hidden="1" customHeight="1"/>
    <row r="5591" ht="12.75" hidden="1" customHeight="1"/>
    <row r="5592" ht="12.75" hidden="1" customHeight="1"/>
    <row r="5593" ht="12.75" hidden="1" customHeight="1"/>
    <row r="5594" ht="12.75" hidden="1" customHeight="1"/>
    <row r="5595" ht="12.75" hidden="1" customHeight="1"/>
    <row r="5596" ht="12.75" hidden="1" customHeight="1"/>
    <row r="5597" ht="12.75" hidden="1" customHeight="1"/>
    <row r="5598" ht="12.75" hidden="1" customHeight="1"/>
    <row r="5599" ht="12.75" hidden="1" customHeight="1"/>
    <row r="5600" ht="12.75" hidden="1" customHeight="1"/>
    <row r="5601" ht="12.75" hidden="1" customHeight="1"/>
    <row r="5602" ht="12.75" hidden="1" customHeight="1"/>
    <row r="5603" ht="12.75" hidden="1" customHeight="1"/>
    <row r="5604" ht="12.75" hidden="1" customHeight="1"/>
    <row r="5605" ht="12.75" hidden="1" customHeight="1"/>
    <row r="5606" ht="12.75" hidden="1" customHeight="1"/>
    <row r="5607" ht="12.75" hidden="1" customHeight="1"/>
    <row r="5608" ht="12.75" hidden="1" customHeight="1"/>
    <row r="5609" ht="12.75" hidden="1" customHeight="1"/>
    <row r="5610" ht="12.75" hidden="1" customHeight="1"/>
    <row r="5611" ht="12.75" hidden="1" customHeight="1"/>
    <row r="5612" ht="12.75" hidden="1" customHeight="1"/>
    <row r="5613" ht="12.75" hidden="1" customHeight="1"/>
    <row r="5614" ht="12.75" hidden="1" customHeight="1"/>
    <row r="5615" ht="12.75" hidden="1" customHeight="1"/>
    <row r="5616" ht="12.75" hidden="1" customHeight="1"/>
    <row r="5617" ht="12.75" hidden="1" customHeight="1"/>
    <row r="5618" ht="12.75" hidden="1" customHeight="1"/>
    <row r="5619" ht="12.75" hidden="1" customHeight="1"/>
    <row r="5620" ht="12.75" hidden="1" customHeight="1"/>
    <row r="5621" ht="12.75" hidden="1" customHeight="1"/>
    <row r="5622" ht="12.75" hidden="1" customHeight="1"/>
    <row r="5623" ht="12.75" hidden="1" customHeight="1"/>
    <row r="5624" ht="12.75" hidden="1" customHeight="1"/>
    <row r="5625" ht="12.75" hidden="1" customHeight="1"/>
    <row r="5626" ht="12.75" hidden="1" customHeight="1"/>
    <row r="5627" ht="12.75" hidden="1" customHeight="1"/>
    <row r="5628" ht="12.75" hidden="1" customHeight="1"/>
    <row r="5629" ht="12.75" hidden="1" customHeight="1"/>
    <row r="5630" ht="12.75" hidden="1" customHeight="1"/>
    <row r="5631" ht="12.75" hidden="1" customHeight="1"/>
    <row r="5632" ht="12.75" hidden="1" customHeight="1"/>
    <row r="5633" ht="12.75" hidden="1" customHeight="1"/>
    <row r="5634" ht="12.75" hidden="1" customHeight="1"/>
    <row r="5635" ht="12.75" hidden="1" customHeight="1"/>
    <row r="5636" ht="12.75" hidden="1" customHeight="1"/>
    <row r="5637" ht="12.75" hidden="1" customHeight="1"/>
    <row r="5638" ht="12.75" hidden="1" customHeight="1"/>
    <row r="5639" ht="12.75" hidden="1" customHeight="1"/>
    <row r="5640" ht="12.75" hidden="1" customHeight="1"/>
    <row r="5641" ht="12.75" hidden="1" customHeight="1"/>
    <row r="5642" ht="12.75" hidden="1" customHeight="1"/>
    <row r="5643" ht="12.75" hidden="1" customHeight="1"/>
    <row r="5644" ht="12.75" hidden="1" customHeight="1"/>
    <row r="5645" ht="12.75" hidden="1" customHeight="1"/>
    <row r="5646" ht="12.75" hidden="1" customHeight="1"/>
    <row r="5647" ht="12.75" hidden="1" customHeight="1"/>
    <row r="5648" ht="12.75" hidden="1" customHeight="1"/>
    <row r="5649" ht="12.75" hidden="1" customHeight="1"/>
    <row r="5650" ht="12.75" hidden="1" customHeight="1"/>
    <row r="5651" ht="12.75" hidden="1" customHeight="1"/>
    <row r="5652" ht="12.75" hidden="1" customHeight="1"/>
    <row r="5653" ht="12.75" hidden="1" customHeight="1"/>
    <row r="5654" ht="12.75" hidden="1" customHeight="1"/>
    <row r="5655" ht="12.75" hidden="1" customHeight="1"/>
    <row r="5656" ht="12.75" hidden="1" customHeight="1"/>
    <row r="5657" ht="12.75" hidden="1" customHeight="1"/>
    <row r="5658" ht="12.75" hidden="1" customHeight="1"/>
    <row r="5659" ht="12.75" hidden="1" customHeight="1"/>
    <row r="5660" ht="12.75" hidden="1" customHeight="1"/>
    <row r="5661" ht="12.75" hidden="1" customHeight="1"/>
    <row r="5662" ht="12.75" hidden="1" customHeight="1"/>
    <row r="5663" ht="12.75" hidden="1" customHeight="1"/>
    <row r="5664" ht="12.75" hidden="1" customHeight="1"/>
    <row r="5665" ht="12.75" hidden="1" customHeight="1"/>
    <row r="5666" ht="12.75" hidden="1" customHeight="1"/>
    <row r="5667" ht="12.75" hidden="1" customHeight="1"/>
    <row r="5668" ht="12.75" hidden="1" customHeight="1"/>
    <row r="5669" ht="12.75" hidden="1" customHeight="1"/>
    <row r="5670" ht="12.75" hidden="1" customHeight="1"/>
    <row r="5671" ht="12.75" hidden="1" customHeight="1"/>
    <row r="5672" ht="12.75" hidden="1" customHeight="1"/>
    <row r="5673" ht="12.75" hidden="1" customHeight="1"/>
    <row r="5674" ht="12.75" hidden="1" customHeight="1"/>
    <row r="5675" ht="12.75" hidden="1" customHeight="1"/>
    <row r="5676" ht="12.75" hidden="1" customHeight="1"/>
    <row r="5677" ht="12.75" hidden="1" customHeight="1"/>
    <row r="5678" ht="12.75" hidden="1" customHeight="1"/>
    <row r="5679" ht="12.75" hidden="1" customHeight="1"/>
    <row r="5680" ht="12.75" hidden="1" customHeight="1"/>
    <row r="5681" ht="12.75" hidden="1" customHeight="1"/>
    <row r="5682" ht="12.75" hidden="1" customHeight="1"/>
    <row r="5683" ht="12.75" hidden="1" customHeight="1"/>
    <row r="5684" ht="12.75" hidden="1" customHeight="1"/>
    <row r="5685" ht="12.75" hidden="1" customHeight="1"/>
    <row r="5686" ht="12.75" hidden="1" customHeight="1"/>
    <row r="5687" ht="12.75" hidden="1" customHeight="1"/>
    <row r="5688" ht="12.75" hidden="1" customHeight="1"/>
    <row r="5689" ht="12.75" hidden="1" customHeight="1"/>
    <row r="5690" ht="12.75" hidden="1" customHeight="1"/>
    <row r="5691" ht="12.75" hidden="1" customHeight="1"/>
    <row r="5692" ht="12.75" hidden="1" customHeight="1"/>
    <row r="5693" ht="12.75" hidden="1" customHeight="1"/>
    <row r="5694" ht="12.75" hidden="1" customHeight="1"/>
    <row r="5695" ht="12.75" hidden="1" customHeight="1"/>
    <row r="5696" ht="12.75" hidden="1" customHeight="1"/>
    <row r="5697" ht="12.75" hidden="1" customHeight="1"/>
    <row r="5698" ht="12.75" hidden="1" customHeight="1"/>
    <row r="5699" ht="12.75" hidden="1" customHeight="1"/>
    <row r="5700" ht="12.75" hidden="1" customHeight="1"/>
    <row r="5701" ht="12.75" hidden="1" customHeight="1"/>
    <row r="5702" ht="12.75" hidden="1" customHeight="1"/>
    <row r="5703" ht="12.75" hidden="1" customHeight="1"/>
    <row r="5704" ht="12.75" hidden="1" customHeight="1"/>
    <row r="5705" ht="12.75" hidden="1" customHeight="1"/>
    <row r="5706" ht="12.75" hidden="1" customHeight="1"/>
    <row r="5707" ht="12.75" hidden="1" customHeight="1"/>
    <row r="5708" ht="12.75" hidden="1" customHeight="1"/>
    <row r="5709" ht="12.75" hidden="1" customHeight="1"/>
    <row r="5710" ht="12.75" hidden="1" customHeight="1"/>
    <row r="5711" ht="12.75" hidden="1" customHeight="1"/>
    <row r="5712" ht="12.75" hidden="1" customHeight="1"/>
    <row r="5713" ht="12.75" hidden="1" customHeight="1"/>
    <row r="5714" ht="12.75" hidden="1" customHeight="1"/>
    <row r="5715" ht="12.75" hidden="1" customHeight="1"/>
    <row r="5716" ht="12.75" hidden="1" customHeight="1"/>
    <row r="5717" ht="12.75" hidden="1" customHeight="1"/>
    <row r="5718" ht="12.75" hidden="1" customHeight="1"/>
    <row r="5719" ht="12.75" hidden="1" customHeight="1"/>
    <row r="5720" ht="12.75" hidden="1" customHeight="1"/>
    <row r="5721" ht="12.75" hidden="1" customHeight="1"/>
    <row r="5722" ht="12.75" hidden="1" customHeight="1"/>
    <row r="5723" ht="12.75" hidden="1" customHeight="1"/>
    <row r="5724" ht="12.75" hidden="1" customHeight="1"/>
    <row r="5725" ht="12.75" hidden="1" customHeight="1"/>
    <row r="5726" ht="12.75" hidden="1" customHeight="1"/>
    <row r="5727" ht="12.75" hidden="1" customHeight="1"/>
    <row r="5728" ht="12.75" hidden="1" customHeight="1"/>
    <row r="5729" ht="12.75" hidden="1" customHeight="1"/>
    <row r="5730" ht="12.75" hidden="1" customHeight="1"/>
    <row r="5731" ht="12.75" hidden="1" customHeight="1"/>
    <row r="5732" ht="12.75" hidden="1" customHeight="1"/>
    <row r="5733" ht="12.75" hidden="1" customHeight="1"/>
    <row r="5734" ht="12.75" hidden="1" customHeight="1"/>
    <row r="5735" ht="12.75" hidden="1" customHeight="1"/>
    <row r="5736" ht="12.75" hidden="1" customHeight="1"/>
    <row r="5737" ht="12.75" hidden="1" customHeight="1"/>
    <row r="5738" ht="12.75" hidden="1" customHeight="1"/>
    <row r="5739" ht="12.75" hidden="1" customHeight="1"/>
    <row r="5740" ht="12.75" hidden="1" customHeight="1"/>
    <row r="5741" ht="12.75" hidden="1" customHeight="1"/>
    <row r="5742" ht="12.75" hidden="1" customHeight="1"/>
    <row r="5743" ht="12.75" hidden="1" customHeight="1"/>
    <row r="5744" ht="12.75" hidden="1" customHeight="1"/>
    <row r="5745" ht="12.75" hidden="1" customHeight="1"/>
    <row r="5746" ht="12.75" hidden="1" customHeight="1"/>
    <row r="5747" ht="12.75" hidden="1" customHeight="1"/>
    <row r="5748" ht="12.75" hidden="1" customHeight="1"/>
    <row r="5749" ht="12.75" hidden="1" customHeight="1"/>
    <row r="5750" ht="12.75" hidden="1" customHeight="1"/>
    <row r="5751" ht="12.75" hidden="1" customHeight="1"/>
    <row r="5752" ht="12.75" hidden="1" customHeight="1"/>
    <row r="5753" ht="12.75" hidden="1" customHeight="1"/>
    <row r="5754" ht="12.75" hidden="1" customHeight="1"/>
    <row r="5755" ht="12.75" hidden="1" customHeight="1"/>
    <row r="5756" ht="12.75" hidden="1" customHeight="1"/>
    <row r="5757" ht="12.75" hidden="1" customHeight="1"/>
    <row r="5758" ht="12.75" hidden="1" customHeight="1"/>
    <row r="5759" ht="12.75" hidden="1" customHeight="1"/>
    <row r="5760" ht="12.75" hidden="1" customHeight="1"/>
    <row r="5761" ht="12.75" hidden="1" customHeight="1"/>
    <row r="5762" ht="12.75" hidden="1" customHeight="1"/>
    <row r="5763" ht="12.75" hidden="1" customHeight="1"/>
    <row r="5764" ht="12.75" hidden="1" customHeight="1"/>
    <row r="5765" ht="12.75" hidden="1" customHeight="1"/>
    <row r="5766" ht="12.75" hidden="1" customHeight="1"/>
    <row r="5767" ht="12.75" hidden="1" customHeight="1"/>
    <row r="5768" ht="12.75" hidden="1" customHeight="1"/>
    <row r="5769" ht="12.75" hidden="1" customHeight="1"/>
    <row r="5770" ht="12.75" hidden="1" customHeight="1"/>
    <row r="5771" ht="12.75" hidden="1" customHeight="1"/>
    <row r="5772" ht="12.75" hidden="1" customHeight="1"/>
    <row r="5773" ht="12.75" hidden="1" customHeight="1"/>
    <row r="5774" ht="12.75" hidden="1" customHeight="1"/>
    <row r="5775" ht="12.75" hidden="1" customHeight="1"/>
    <row r="5776" ht="12.75" hidden="1" customHeight="1"/>
    <row r="5777" ht="12.75" hidden="1" customHeight="1"/>
    <row r="5778" ht="12.75" hidden="1" customHeight="1"/>
    <row r="5779" ht="12.75" hidden="1" customHeight="1"/>
    <row r="5780" ht="12.75" hidden="1" customHeight="1"/>
    <row r="5781" ht="12.75" hidden="1" customHeight="1"/>
    <row r="5782" ht="12.75" hidden="1" customHeight="1"/>
    <row r="5783" ht="12.75" hidden="1" customHeight="1"/>
    <row r="5784" ht="12.75" hidden="1" customHeight="1"/>
    <row r="5785" ht="12.75" hidden="1" customHeight="1"/>
    <row r="5786" ht="12.75" hidden="1" customHeight="1"/>
    <row r="5787" ht="12.75" hidden="1" customHeight="1"/>
    <row r="5788" ht="12.75" hidden="1" customHeight="1"/>
    <row r="5789" ht="12.75" hidden="1" customHeight="1"/>
    <row r="5790" ht="12.75" hidden="1" customHeight="1"/>
    <row r="5791" ht="12.75" hidden="1" customHeight="1"/>
    <row r="5792" ht="12.75" hidden="1" customHeight="1"/>
    <row r="5793" ht="12.75" hidden="1" customHeight="1"/>
    <row r="5794" ht="12.75" hidden="1" customHeight="1"/>
    <row r="5795" ht="12.75" hidden="1" customHeight="1"/>
    <row r="5796" ht="12.75" hidden="1" customHeight="1"/>
    <row r="5797" ht="12.75" hidden="1" customHeight="1"/>
    <row r="5798" ht="12.75" hidden="1" customHeight="1"/>
    <row r="5799" ht="12.75" hidden="1" customHeight="1"/>
    <row r="5800" ht="12.75" hidden="1" customHeight="1"/>
    <row r="5801" ht="12.75" hidden="1" customHeight="1"/>
    <row r="5802" ht="12.75" hidden="1" customHeight="1"/>
    <row r="5803" ht="12.75" hidden="1" customHeight="1"/>
    <row r="5804" ht="12.75" hidden="1" customHeight="1"/>
    <row r="5805" ht="12.75" hidden="1" customHeight="1"/>
    <row r="5806" ht="12.75" hidden="1" customHeight="1"/>
    <row r="5807" ht="12.75" hidden="1" customHeight="1"/>
    <row r="5808" ht="12.75" hidden="1" customHeight="1"/>
    <row r="5809" ht="12.75" hidden="1" customHeight="1"/>
    <row r="5810" ht="12.75" hidden="1" customHeight="1"/>
    <row r="5811" ht="12.75" hidden="1" customHeight="1"/>
    <row r="5812" ht="12.75" hidden="1" customHeight="1"/>
    <row r="5813" ht="12.75" hidden="1" customHeight="1"/>
    <row r="5814" ht="12.75" hidden="1" customHeight="1"/>
    <row r="5815" ht="12.75" hidden="1" customHeight="1"/>
    <row r="5816" ht="12.75" hidden="1" customHeight="1"/>
    <row r="5817" ht="12.75" hidden="1" customHeight="1"/>
    <row r="5818" ht="12.75" hidden="1" customHeight="1"/>
    <row r="5819" ht="12.75" hidden="1" customHeight="1"/>
    <row r="5820" ht="12.75" hidden="1" customHeight="1"/>
    <row r="5821" ht="12.75" hidden="1" customHeight="1"/>
    <row r="5822" ht="12.75" hidden="1" customHeight="1"/>
    <row r="5823" ht="12.75" hidden="1" customHeight="1"/>
    <row r="5824" ht="12.75" hidden="1" customHeight="1"/>
    <row r="5825" ht="12.75" hidden="1" customHeight="1"/>
    <row r="5826" ht="12.75" hidden="1" customHeight="1"/>
    <row r="5827" ht="12.75" hidden="1" customHeight="1"/>
    <row r="5828" ht="12.75" hidden="1" customHeight="1"/>
    <row r="5829" ht="12.75" hidden="1" customHeight="1"/>
    <row r="5830" ht="12.75" hidden="1" customHeight="1"/>
    <row r="5831" ht="12.75" hidden="1" customHeight="1"/>
    <row r="5832" ht="12.75" hidden="1" customHeight="1"/>
    <row r="5833" ht="12.75" hidden="1" customHeight="1"/>
    <row r="5834" ht="12.75" hidden="1" customHeight="1"/>
    <row r="5835" ht="12.75" hidden="1" customHeight="1"/>
    <row r="5836" ht="12.75" hidden="1" customHeight="1"/>
    <row r="5837" ht="12.75" hidden="1" customHeight="1"/>
    <row r="5838" ht="12.75" hidden="1" customHeight="1"/>
    <row r="5839" ht="12.75" hidden="1" customHeight="1"/>
    <row r="5840" ht="12.75" hidden="1" customHeight="1"/>
    <row r="5841" ht="12.75" hidden="1" customHeight="1"/>
    <row r="5842" ht="12.75" hidden="1" customHeight="1"/>
    <row r="5843" ht="12.75" hidden="1" customHeight="1"/>
    <row r="5844" ht="12.75" hidden="1" customHeight="1"/>
    <row r="5845" ht="12.75" hidden="1" customHeight="1"/>
    <row r="5846" ht="12.75" hidden="1" customHeight="1"/>
    <row r="5847" ht="12.75" hidden="1" customHeight="1"/>
    <row r="5848" ht="12.75" hidden="1" customHeight="1"/>
    <row r="5849" ht="12.75" hidden="1" customHeight="1"/>
    <row r="5850" ht="12.75" hidden="1" customHeight="1"/>
    <row r="5851" ht="12.75" hidden="1" customHeight="1"/>
    <row r="5852" ht="12.75" hidden="1" customHeight="1"/>
    <row r="5853" ht="12.75" hidden="1" customHeight="1"/>
    <row r="5854" ht="12.75" hidden="1" customHeight="1"/>
    <row r="5855" ht="12.75" hidden="1" customHeight="1"/>
    <row r="5856" ht="12.75" hidden="1" customHeight="1"/>
    <row r="5857" ht="12.75" hidden="1" customHeight="1"/>
    <row r="5858" ht="12.75" hidden="1" customHeight="1"/>
    <row r="5859" ht="12.75" hidden="1" customHeight="1"/>
    <row r="5860" ht="12.75" hidden="1" customHeight="1"/>
    <row r="5861" ht="12.75" hidden="1" customHeight="1"/>
    <row r="5862" ht="12.75" hidden="1" customHeight="1"/>
    <row r="5863" ht="12.75" hidden="1" customHeight="1"/>
    <row r="5864" ht="12.75" hidden="1" customHeight="1"/>
    <row r="5865" ht="12.75" hidden="1" customHeight="1"/>
    <row r="5866" ht="12.75" hidden="1" customHeight="1"/>
    <row r="5867" ht="12.75" hidden="1" customHeight="1"/>
    <row r="5868" ht="12.75" hidden="1" customHeight="1"/>
    <row r="5869" ht="12.75" hidden="1" customHeight="1"/>
    <row r="5870" ht="12.75" hidden="1" customHeight="1"/>
    <row r="5871" ht="12.75" hidden="1" customHeight="1"/>
    <row r="5872" ht="12.75" hidden="1" customHeight="1"/>
    <row r="5873" ht="12.75" hidden="1" customHeight="1"/>
    <row r="5874" ht="12.75" hidden="1" customHeight="1"/>
    <row r="5875" ht="12.75" hidden="1" customHeight="1"/>
    <row r="5876" ht="12.75" hidden="1" customHeight="1"/>
    <row r="5877" ht="12.75" hidden="1" customHeight="1"/>
    <row r="5878" ht="12.75" hidden="1" customHeight="1"/>
    <row r="5879" ht="12.75" hidden="1" customHeight="1"/>
    <row r="5880" ht="12.75" hidden="1" customHeight="1"/>
    <row r="5881" ht="12.75" hidden="1" customHeight="1"/>
    <row r="5882" ht="12.75" hidden="1" customHeight="1"/>
    <row r="5883" ht="12.75" hidden="1" customHeight="1"/>
    <row r="5884" ht="12.75" hidden="1" customHeight="1"/>
    <row r="5885" ht="12.75" hidden="1" customHeight="1"/>
    <row r="5886" ht="12.75" hidden="1" customHeight="1"/>
    <row r="5887" ht="12.75" hidden="1" customHeight="1"/>
    <row r="5888" ht="12.75" hidden="1" customHeight="1"/>
    <row r="5889" ht="12.75" hidden="1" customHeight="1"/>
    <row r="5890" ht="12.75" hidden="1" customHeight="1"/>
    <row r="5891" ht="12.75" hidden="1" customHeight="1"/>
    <row r="5892" ht="12.75" hidden="1" customHeight="1"/>
    <row r="5893" ht="12.75" hidden="1" customHeight="1"/>
    <row r="5894" ht="12.75" hidden="1" customHeight="1"/>
    <row r="5895" ht="12.75" hidden="1" customHeight="1"/>
    <row r="5896" ht="12.75" hidden="1" customHeight="1"/>
    <row r="5897" ht="12.75" hidden="1" customHeight="1"/>
  </sheetData>
  <mergeCells count="1">
    <mergeCell ref="A1:AG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93"/>
  <sheetViews>
    <sheetView zoomScaleNormal="100" workbookViewId="0">
      <pane ySplit="1" topLeftCell="A2" activePane="bottomLeft" state="frozen"/>
      <selection pane="bottomLeft" activeCell="E31" sqref="E31"/>
    </sheetView>
  </sheetViews>
  <sheetFormatPr defaultColWidth="0" defaultRowHeight="12.75"/>
  <cols>
    <col min="1" max="1" width="2.140625" style="92" customWidth="1"/>
    <col min="2" max="2" width="10.28515625" style="92" bestFit="1" customWidth="1"/>
    <col min="3" max="4" width="10.140625" style="92" bestFit="1" customWidth="1"/>
    <col min="5" max="5" width="12.5703125" style="92" customWidth="1"/>
    <col min="6" max="6" width="14.5703125" style="92" customWidth="1"/>
    <col min="7" max="7" width="12.140625" style="92" customWidth="1"/>
    <col min="8" max="8" width="23" style="92" customWidth="1"/>
    <col min="9" max="9" width="18.42578125" style="92" customWidth="1"/>
    <col min="10" max="34" width="9.140625" style="92" customWidth="1"/>
    <col min="35" max="16384" width="9.140625" style="92" hidden="1"/>
  </cols>
  <sheetData>
    <row r="1" spans="1:34" ht="120" customHeight="1">
      <c r="A1" s="333" t="s">
        <v>368</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row>
    <row r="3" spans="1:34">
      <c r="A3" s="14"/>
      <c r="B3" s="15"/>
    </row>
    <row r="6" spans="1:34">
      <c r="B6" s="16"/>
    </row>
    <row r="9" spans="1:34">
      <c r="A9" s="14"/>
      <c r="C9" s="5"/>
    </row>
    <row r="12" spans="1:34">
      <c r="B12" s="16"/>
    </row>
    <row r="13" spans="1:34">
      <c r="B13" s="17"/>
    </row>
    <row r="14" spans="1:34">
      <c r="B14" s="17"/>
    </row>
    <row r="15" spans="1:34">
      <c r="B15" s="17"/>
    </row>
    <row r="17" spans="2:9">
      <c r="B17" s="17"/>
    </row>
    <row r="18" spans="2:9">
      <c r="B18" s="17"/>
    </row>
    <row r="30" spans="2:9">
      <c r="E30" s="223" t="s">
        <v>416</v>
      </c>
    </row>
    <row r="32" spans="2:9" ht="38.25">
      <c r="B32" s="28"/>
      <c r="E32" s="313" t="s">
        <v>62</v>
      </c>
      <c r="F32" s="314" t="s">
        <v>242</v>
      </c>
      <c r="G32" s="315" t="s">
        <v>63</v>
      </c>
      <c r="H32" s="316" t="s">
        <v>263</v>
      </c>
      <c r="I32" s="176"/>
    </row>
    <row r="33" spans="2:9">
      <c r="B33" s="28"/>
      <c r="E33" s="109">
        <v>41487</v>
      </c>
      <c r="F33" s="110">
        <v>1.3140604467805519E-3</v>
      </c>
      <c r="G33" s="110">
        <v>1</v>
      </c>
      <c r="H33" s="200">
        <v>0.83</v>
      </c>
      <c r="I33" s="176"/>
    </row>
    <row r="34" spans="2:9">
      <c r="B34" s="28"/>
      <c r="E34" s="109">
        <v>41488</v>
      </c>
      <c r="F34" s="110">
        <v>2.6281208935611039E-3</v>
      </c>
      <c r="G34" s="110">
        <v>1</v>
      </c>
      <c r="H34" s="200">
        <v>0.83</v>
      </c>
      <c r="I34" s="176"/>
    </row>
    <row r="35" spans="2:9">
      <c r="B35" s="108"/>
      <c r="E35" s="109">
        <v>41489</v>
      </c>
      <c r="F35" s="110">
        <v>3.9421813403416554E-3</v>
      </c>
      <c r="G35" s="110">
        <v>1</v>
      </c>
      <c r="H35" s="200">
        <v>0.83</v>
      </c>
      <c r="I35" s="176"/>
    </row>
    <row r="36" spans="2:9">
      <c r="B36" s="108"/>
      <c r="E36" s="109">
        <v>41525</v>
      </c>
      <c r="F36" s="110">
        <v>5.2562417871222077E-3</v>
      </c>
      <c r="G36" s="110">
        <v>1</v>
      </c>
      <c r="H36" s="200">
        <v>0.83</v>
      </c>
      <c r="I36" s="176"/>
    </row>
    <row r="37" spans="2:9">
      <c r="B37" s="28"/>
      <c r="E37" s="109">
        <v>41526</v>
      </c>
      <c r="F37" s="110">
        <v>6.5703022339027592E-3</v>
      </c>
      <c r="G37" s="110">
        <v>1</v>
      </c>
      <c r="H37" s="200">
        <v>0.83</v>
      </c>
      <c r="I37" s="176"/>
    </row>
    <row r="38" spans="2:9">
      <c r="E38" s="109">
        <v>41527</v>
      </c>
      <c r="F38" s="110">
        <v>7.8843626806833107E-3</v>
      </c>
      <c r="G38" s="110">
        <v>1</v>
      </c>
      <c r="H38" s="200">
        <v>0.83</v>
      </c>
      <c r="I38" s="176"/>
    </row>
    <row r="39" spans="2:9">
      <c r="E39" s="109">
        <v>41541</v>
      </c>
      <c r="F39" s="110">
        <v>9.1984231274638631E-3</v>
      </c>
      <c r="G39" s="110">
        <v>1</v>
      </c>
      <c r="H39" s="200">
        <v>0.83</v>
      </c>
      <c r="I39" s="176"/>
    </row>
    <row r="40" spans="2:9">
      <c r="E40" s="109">
        <v>41542</v>
      </c>
      <c r="F40" s="110">
        <v>1.0512483574244415E-2</v>
      </c>
      <c r="G40" s="110">
        <v>1</v>
      </c>
      <c r="H40" s="200">
        <v>0.83</v>
      </c>
      <c r="I40" s="176"/>
    </row>
    <row r="41" spans="2:9">
      <c r="E41" s="109">
        <v>41543</v>
      </c>
      <c r="F41" s="110">
        <v>1.1826544021024968E-2</v>
      </c>
      <c r="G41" s="110">
        <v>1</v>
      </c>
      <c r="H41" s="200">
        <v>0.83</v>
      </c>
      <c r="I41" s="176"/>
    </row>
    <row r="42" spans="2:9">
      <c r="E42" s="109">
        <v>41544</v>
      </c>
      <c r="F42" s="110">
        <v>1.3140604467805518E-2</v>
      </c>
      <c r="G42" s="110">
        <v>1</v>
      </c>
      <c r="H42" s="200">
        <v>0.83</v>
      </c>
      <c r="I42" s="176"/>
    </row>
    <row r="43" spans="2:9">
      <c r="E43" s="109">
        <v>41545</v>
      </c>
      <c r="F43" s="110">
        <v>1.4454664914586071E-2</v>
      </c>
      <c r="G43" s="110">
        <v>1</v>
      </c>
      <c r="H43" s="200">
        <v>0.83</v>
      </c>
      <c r="I43" s="176"/>
    </row>
    <row r="44" spans="2:9">
      <c r="E44" s="109">
        <v>41546</v>
      </c>
      <c r="F44" s="110">
        <v>1.5768725361366621E-2</v>
      </c>
      <c r="G44" s="110">
        <v>1</v>
      </c>
      <c r="H44" s="200">
        <v>0.83</v>
      </c>
      <c r="I44" s="176"/>
    </row>
    <row r="45" spans="2:9">
      <c r="E45" s="109">
        <v>41547</v>
      </c>
      <c r="F45" s="110">
        <v>1.7082785808147174E-2</v>
      </c>
      <c r="G45" s="110">
        <v>1</v>
      </c>
      <c r="H45" s="200">
        <v>0.83</v>
      </c>
      <c r="I45" s="176"/>
    </row>
    <row r="46" spans="2:9">
      <c r="E46" s="109">
        <v>41548</v>
      </c>
      <c r="F46" s="110">
        <v>1.8396846254927726E-2</v>
      </c>
      <c r="G46" s="110">
        <v>1</v>
      </c>
      <c r="H46" s="200">
        <v>0.83</v>
      </c>
      <c r="I46" s="176"/>
    </row>
    <row r="47" spans="2:9">
      <c r="E47" s="109">
        <v>41549</v>
      </c>
      <c r="F47" s="110">
        <v>1.9710906701708279E-2</v>
      </c>
      <c r="G47" s="110">
        <v>1</v>
      </c>
      <c r="H47" s="200">
        <v>0.83</v>
      </c>
      <c r="I47" s="176"/>
    </row>
    <row r="48" spans="2:9">
      <c r="E48" s="109">
        <v>41550</v>
      </c>
      <c r="F48" s="110">
        <v>2.1024967148488831E-2</v>
      </c>
      <c r="G48" s="110">
        <v>1</v>
      </c>
      <c r="H48" s="200">
        <v>0.83</v>
      </c>
      <c r="I48" s="176"/>
    </row>
    <row r="49" spans="5:9">
      <c r="E49" s="109">
        <v>41551</v>
      </c>
      <c r="F49" s="110">
        <v>2.2339027595269383E-2</v>
      </c>
      <c r="G49" s="110">
        <v>1</v>
      </c>
      <c r="H49" s="200">
        <v>0.83</v>
      </c>
      <c r="I49" s="176"/>
    </row>
    <row r="50" spans="5:9">
      <c r="E50" s="109">
        <v>41552</v>
      </c>
      <c r="F50" s="110">
        <v>2.3653088042049936E-2</v>
      </c>
      <c r="G50" s="110">
        <v>1</v>
      </c>
      <c r="H50" s="200">
        <v>0.83</v>
      </c>
      <c r="I50" s="176"/>
    </row>
    <row r="51" spans="5:9">
      <c r="E51" s="109">
        <v>41553</v>
      </c>
      <c r="F51" s="110">
        <v>2.4967148488830485E-2</v>
      </c>
      <c r="G51" s="110">
        <v>1</v>
      </c>
      <c r="H51" s="200">
        <v>0.83</v>
      </c>
      <c r="I51" s="176"/>
    </row>
    <row r="52" spans="5:9">
      <c r="E52" s="109">
        <v>41554</v>
      </c>
      <c r="F52" s="110">
        <v>2.6281208935611037E-2</v>
      </c>
      <c r="G52" s="110">
        <v>1</v>
      </c>
      <c r="H52" s="200">
        <v>0.83</v>
      </c>
      <c r="I52" s="176"/>
    </row>
    <row r="53" spans="5:9">
      <c r="E53" s="109">
        <v>41555</v>
      </c>
      <c r="F53" s="110">
        <v>2.7595269382391589E-2</v>
      </c>
      <c r="G53" s="110">
        <v>1</v>
      </c>
      <c r="H53" s="200">
        <v>0.83</v>
      </c>
      <c r="I53" s="176"/>
    </row>
    <row r="54" spans="5:9">
      <c r="E54" s="109">
        <v>41556</v>
      </c>
      <c r="F54" s="110">
        <v>2.8909329829172142E-2</v>
      </c>
      <c r="G54" s="110">
        <v>1</v>
      </c>
      <c r="H54" s="200">
        <v>0.83</v>
      </c>
      <c r="I54" s="176"/>
    </row>
    <row r="55" spans="5:9">
      <c r="E55" s="109">
        <v>41557</v>
      </c>
      <c r="F55" s="110">
        <v>3.0223390275952694E-2</v>
      </c>
      <c r="G55" s="110">
        <v>1</v>
      </c>
      <c r="H55" s="200">
        <v>0.83</v>
      </c>
      <c r="I55" s="176"/>
    </row>
    <row r="56" spans="5:9">
      <c r="E56" s="109">
        <v>41558</v>
      </c>
      <c r="F56" s="110">
        <v>3.1537450722733243E-2</v>
      </c>
      <c r="G56" s="110">
        <v>1</v>
      </c>
      <c r="H56" s="200">
        <v>0.83</v>
      </c>
      <c r="I56" s="176"/>
    </row>
    <row r="57" spans="5:9">
      <c r="E57" s="109">
        <v>41559</v>
      </c>
      <c r="F57" s="110">
        <v>3.2851511169513799E-2</v>
      </c>
      <c r="G57" s="110">
        <v>1</v>
      </c>
      <c r="H57" s="200">
        <v>0.83</v>
      </c>
      <c r="I57" s="176"/>
    </row>
    <row r="58" spans="5:9">
      <c r="E58" s="109">
        <v>41560</v>
      </c>
      <c r="F58" s="110">
        <v>3.4165571616294348E-2</v>
      </c>
      <c r="G58" s="110">
        <v>1</v>
      </c>
      <c r="H58" s="200">
        <v>0.83</v>
      </c>
      <c r="I58" s="176"/>
    </row>
    <row r="59" spans="5:9">
      <c r="E59" s="109">
        <v>41561</v>
      </c>
      <c r="F59" s="110">
        <v>3.5479632063074903E-2</v>
      </c>
      <c r="G59" s="110">
        <v>1</v>
      </c>
      <c r="H59" s="200">
        <v>0.83</v>
      </c>
      <c r="I59" s="176"/>
    </row>
    <row r="60" spans="5:9">
      <c r="E60" s="109">
        <v>41562</v>
      </c>
      <c r="F60" s="110">
        <v>3.6793692509855452E-2</v>
      </c>
      <c r="G60" s="110">
        <v>1</v>
      </c>
      <c r="H60" s="200">
        <v>0.83</v>
      </c>
      <c r="I60" s="176"/>
    </row>
    <row r="61" spans="5:9">
      <c r="E61" s="109">
        <v>41567</v>
      </c>
      <c r="F61" s="110">
        <v>3.8107752956636008E-2</v>
      </c>
      <c r="G61" s="110">
        <v>1</v>
      </c>
      <c r="H61" s="200">
        <v>0.83</v>
      </c>
      <c r="I61" s="176"/>
    </row>
    <row r="62" spans="5:9">
      <c r="E62" s="109">
        <v>41568</v>
      </c>
      <c r="F62" s="110">
        <v>3.9421813403416557E-2</v>
      </c>
      <c r="G62" s="110">
        <v>1</v>
      </c>
      <c r="H62" s="200">
        <v>0.83</v>
      </c>
      <c r="I62" s="176"/>
    </row>
    <row r="63" spans="5:9">
      <c r="E63" s="109">
        <v>41569</v>
      </c>
      <c r="F63" s="110">
        <v>4.0735873850197106E-2</v>
      </c>
      <c r="G63" s="110">
        <v>1</v>
      </c>
      <c r="H63" s="200">
        <v>0.83</v>
      </c>
      <c r="I63" s="176"/>
    </row>
    <row r="64" spans="5:9">
      <c r="E64" s="109">
        <v>41574</v>
      </c>
      <c r="F64" s="110">
        <v>4.2049934296977662E-2</v>
      </c>
      <c r="G64" s="110">
        <v>1</v>
      </c>
      <c r="H64" s="200">
        <v>0.83</v>
      </c>
      <c r="I64" s="176"/>
    </row>
    <row r="65" spans="5:9">
      <c r="E65" s="109">
        <v>41579</v>
      </c>
      <c r="F65" s="110">
        <v>4.3363994743758211E-2</v>
      </c>
      <c r="G65" s="110">
        <v>1</v>
      </c>
      <c r="H65" s="200">
        <v>0.83</v>
      </c>
      <c r="I65" s="176"/>
    </row>
    <row r="66" spans="5:9">
      <c r="E66" s="109">
        <v>41580</v>
      </c>
      <c r="F66" s="110">
        <v>4.4678055190538767E-2</v>
      </c>
      <c r="G66" s="110">
        <v>1</v>
      </c>
      <c r="H66" s="200">
        <v>0.83</v>
      </c>
      <c r="I66" s="176"/>
    </row>
    <row r="67" spans="5:9">
      <c r="E67" s="109">
        <v>41581</v>
      </c>
      <c r="F67" s="110">
        <v>4.5992115637319315E-2</v>
      </c>
      <c r="G67" s="110">
        <v>1</v>
      </c>
      <c r="H67" s="200">
        <v>0.83</v>
      </c>
      <c r="I67" s="176"/>
    </row>
    <row r="68" spans="5:9">
      <c r="E68" s="109">
        <v>41582</v>
      </c>
      <c r="F68" s="110">
        <v>4.7306176084099871E-2</v>
      </c>
      <c r="G68" s="110">
        <v>1</v>
      </c>
      <c r="H68" s="200">
        <v>0.83</v>
      </c>
      <c r="I68" s="176"/>
    </row>
    <row r="69" spans="5:9">
      <c r="E69" s="109">
        <v>41588</v>
      </c>
      <c r="F69" s="110">
        <v>4.862023653088042E-2</v>
      </c>
      <c r="G69" s="110">
        <v>1</v>
      </c>
      <c r="H69" s="200">
        <v>0.83</v>
      </c>
      <c r="I69" s="176"/>
    </row>
    <row r="70" spans="5:9">
      <c r="E70" s="109">
        <v>41589</v>
      </c>
      <c r="F70" s="110">
        <v>4.9934296977660969E-2</v>
      </c>
      <c r="G70" s="110">
        <v>1</v>
      </c>
      <c r="H70" s="200">
        <v>0.83</v>
      </c>
      <c r="I70" s="176"/>
    </row>
    <row r="71" spans="5:9">
      <c r="E71" s="109">
        <v>41590</v>
      </c>
      <c r="F71" s="110">
        <v>5.1248357424441525E-2</v>
      </c>
      <c r="G71" s="110">
        <v>1</v>
      </c>
      <c r="H71" s="200">
        <v>0.83</v>
      </c>
      <c r="I71" s="176"/>
    </row>
    <row r="72" spans="5:9">
      <c r="E72" s="109">
        <v>41591</v>
      </c>
      <c r="F72" s="110">
        <v>5.2562417871222074E-2</v>
      </c>
      <c r="G72" s="110">
        <v>1</v>
      </c>
      <c r="H72" s="200">
        <v>0.83</v>
      </c>
      <c r="I72" s="176"/>
    </row>
    <row r="73" spans="5:9">
      <c r="E73" s="109">
        <v>41592</v>
      </c>
      <c r="F73" s="110">
        <v>5.387647831800263E-2</v>
      </c>
      <c r="G73" s="110">
        <v>1</v>
      </c>
      <c r="H73" s="200">
        <v>0.83</v>
      </c>
      <c r="I73" s="176"/>
    </row>
    <row r="74" spans="5:9">
      <c r="E74" s="109">
        <v>41593</v>
      </c>
      <c r="F74" s="110">
        <v>5.5190538764783179E-2</v>
      </c>
      <c r="G74" s="110">
        <v>1</v>
      </c>
      <c r="H74" s="200">
        <v>0.83</v>
      </c>
      <c r="I74" s="176"/>
    </row>
    <row r="75" spans="5:9">
      <c r="E75" s="109">
        <v>41594</v>
      </c>
      <c r="F75" s="110">
        <v>5.6504599211563734E-2</v>
      </c>
      <c r="G75" s="110">
        <v>1</v>
      </c>
      <c r="H75" s="200">
        <v>0.83</v>
      </c>
      <c r="I75" s="176"/>
    </row>
    <row r="76" spans="5:9">
      <c r="E76" s="109">
        <v>41595</v>
      </c>
      <c r="F76" s="110">
        <v>5.7818659658344283E-2</v>
      </c>
      <c r="G76" s="110">
        <v>1</v>
      </c>
      <c r="H76" s="200">
        <v>0.83</v>
      </c>
      <c r="I76" s="176"/>
    </row>
    <row r="77" spans="5:9">
      <c r="E77" s="109">
        <v>41596</v>
      </c>
      <c r="F77" s="110">
        <v>5.9132720105124839E-2</v>
      </c>
      <c r="G77" s="110">
        <v>1</v>
      </c>
      <c r="H77" s="200">
        <v>0.83</v>
      </c>
      <c r="I77" s="176"/>
    </row>
    <row r="78" spans="5:9">
      <c r="E78" s="109">
        <v>41597</v>
      </c>
      <c r="F78" s="110">
        <v>6.0446780551905388E-2</v>
      </c>
      <c r="G78" s="110">
        <v>1</v>
      </c>
      <c r="H78" s="200">
        <v>0.83</v>
      </c>
      <c r="I78" s="176"/>
    </row>
    <row r="79" spans="5:9">
      <c r="E79" s="109">
        <v>41760</v>
      </c>
      <c r="F79" s="110">
        <v>6.1760840998685937E-2</v>
      </c>
      <c r="G79" s="110">
        <v>1</v>
      </c>
      <c r="H79" s="200">
        <v>0.83</v>
      </c>
      <c r="I79" s="176"/>
    </row>
    <row r="80" spans="5:9">
      <c r="E80" s="109">
        <v>41761</v>
      </c>
      <c r="F80" s="110">
        <v>6.3074901445466486E-2</v>
      </c>
      <c r="G80" s="110">
        <v>1</v>
      </c>
      <c r="H80" s="200">
        <v>0.83</v>
      </c>
      <c r="I80" s="176"/>
    </row>
    <row r="81" spans="5:9">
      <c r="E81" s="109">
        <v>41762</v>
      </c>
      <c r="F81" s="110">
        <v>6.4388961892247049E-2</v>
      </c>
      <c r="G81" s="110">
        <v>1</v>
      </c>
      <c r="H81" s="200">
        <v>0.83</v>
      </c>
      <c r="I81" s="176"/>
    </row>
    <row r="82" spans="5:9">
      <c r="E82" s="109">
        <v>41763</v>
      </c>
      <c r="F82" s="110">
        <v>6.5703022339027597E-2</v>
      </c>
      <c r="G82" s="110">
        <v>1</v>
      </c>
      <c r="H82" s="200">
        <v>0.83</v>
      </c>
      <c r="I82" s="176"/>
    </row>
    <row r="83" spans="5:9">
      <c r="E83" s="109">
        <v>41764</v>
      </c>
      <c r="F83" s="110">
        <v>6.7017082785808146E-2</v>
      </c>
      <c r="G83" s="110">
        <v>1</v>
      </c>
      <c r="H83" s="200">
        <v>0.83</v>
      </c>
      <c r="I83" s="176"/>
    </row>
    <row r="84" spans="5:9">
      <c r="E84" s="109">
        <v>41765</v>
      </c>
      <c r="F84" s="110">
        <v>6.8331143232588695E-2</v>
      </c>
      <c r="G84" s="110">
        <v>1</v>
      </c>
      <c r="H84" s="200">
        <v>0.83</v>
      </c>
      <c r="I84" s="176"/>
    </row>
    <row r="85" spans="5:9">
      <c r="E85" s="109">
        <v>41766</v>
      </c>
      <c r="F85" s="110">
        <v>6.9645203679369244E-2</v>
      </c>
      <c r="G85" s="110">
        <v>1</v>
      </c>
      <c r="H85" s="200">
        <v>0.83</v>
      </c>
      <c r="I85" s="176"/>
    </row>
    <row r="86" spans="5:9">
      <c r="E86" s="109">
        <v>41767</v>
      </c>
      <c r="F86" s="110">
        <v>7.0959264126149807E-2</v>
      </c>
      <c r="G86" s="110">
        <v>1</v>
      </c>
      <c r="H86" s="200">
        <v>0.83</v>
      </c>
      <c r="I86" s="176"/>
    </row>
    <row r="87" spans="5:9">
      <c r="E87" s="109">
        <v>41768</v>
      </c>
      <c r="F87" s="110">
        <v>7.2273324572930356E-2</v>
      </c>
      <c r="G87" s="110">
        <v>1</v>
      </c>
      <c r="H87" s="200">
        <v>0.83</v>
      </c>
      <c r="I87" s="176"/>
    </row>
    <row r="88" spans="5:9">
      <c r="E88" s="109">
        <v>41770</v>
      </c>
      <c r="F88" s="110">
        <v>7.3587385019710905E-2</v>
      </c>
      <c r="G88" s="110">
        <v>1</v>
      </c>
      <c r="H88" s="200">
        <v>0.83</v>
      </c>
      <c r="I88" s="176"/>
    </row>
    <row r="89" spans="5:9">
      <c r="E89" s="109">
        <v>41773</v>
      </c>
      <c r="F89" s="110">
        <v>7.4901445466491454E-2</v>
      </c>
      <c r="G89" s="110">
        <v>1</v>
      </c>
      <c r="H89" s="200">
        <v>0.83</v>
      </c>
      <c r="I89" s="176"/>
    </row>
    <row r="90" spans="5:9">
      <c r="E90" s="109">
        <v>41774</v>
      </c>
      <c r="F90" s="110">
        <v>7.6215505913272016E-2</v>
      </c>
      <c r="G90" s="110">
        <v>1</v>
      </c>
      <c r="H90" s="200">
        <v>0.83</v>
      </c>
      <c r="I90" s="176"/>
    </row>
    <row r="91" spans="5:9">
      <c r="E91" s="109">
        <v>41778</v>
      </c>
      <c r="F91" s="110">
        <v>7.7529566360052565E-2</v>
      </c>
      <c r="G91" s="110">
        <v>1</v>
      </c>
      <c r="H91" s="200">
        <v>0.83</v>
      </c>
      <c r="I91" s="176"/>
    </row>
    <row r="92" spans="5:9">
      <c r="E92" s="109">
        <v>41779</v>
      </c>
      <c r="F92" s="110">
        <v>7.8843626806833114E-2</v>
      </c>
      <c r="G92" s="110">
        <v>1</v>
      </c>
      <c r="H92" s="200">
        <v>0.83</v>
      </c>
      <c r="I92" s="176"/>
    </row>
    <row r="93" spans="5:9">
      <c r="E93" s="109">
        <v>41782</v>
      </c>
      <c r="F93" s="110">
        <v>8.0157687253613663E-2</v>
      </c>
      <c r="G93" s="110">
        <v>1</v>
      </c>
      <c r="H93" s="200">
        <v>0.83</v>
      </c>
      <c r="I93" s="176"/>
    </row>
    <row r="94" spans="5:9">
      <c r="E94" s="109">
        <v>41783</v>
      </c>
      <c r="F94" s="110">
        <v>8.1471747700394212E-2</v>
      </c>
      <c r="G94" s="110">
        <v>1</v>
      </c>
      <c r="H94" s="200">
        <v>0.83</v>
      </c>
      <c r="I94" s="176"/>
    </row>
    <row r="95" spans="5:9">
      <c r="E95" s="109">
        <v>41784</v>
      </c>
      <c r="F95" s="110">
        <v>8.2785808147174775E-2</v>
      </c>
      <c r="G95" s="110">
        <v>1</v>
      </c>
      <c r="H95" s="200">
        <v>0.83</v>
      </c>
      <c r="I95" s="176"/>
    </row>
    <row r="96" spans="5:9">
      <c r="E96" s="109">
        <v>41785</v>
      </c>
      <c r="F96" s="110">
        <v>8.4099868593955324E-2</v>
      </c>
      <c r="G96" s="110">
        <v>1</v>
      </c>
      <c r="H96" s="200">
        <v>0.83</v>
      </c>
      <c r="I96" s="176"/>
    </row>
    <row r="97" spans="5:9">
      <c r="E97" s="109">
        <v>41786</v>
      </c>
      <c r="F97" s="110">
        <v>8.5413929040735873E-2</v>
      </c>
      <c r="G97" s="110">
        <v>1</v>
      </c>
      <c r="H97" s="200">
        <v>0.83</v>
      </c>
      <c r="I97" s="176"/>
    </row>
    <row r="98" spans="5:9">
      <c r="E98" s="109">
        <v>41787</v>
      </c>
      <c r="F98" s="110">
        <v>8.6727989487516421E-2</v>
      </c>
      <c r="G98" s="110">
        <v>1</v>
      </c>
      <c r="H98" s="200">
        <v>0.83</v>
      </c>
      <c r="I98" s="176"/>
    </row>
    <row r="99" spans="5:9">
      <c r="E99" s="109">
        <v>41788</v>
      </c>
      <c r="F99" s="110">
        <v>8.8042049934296984E-2</v>
      </c>
      <c r="G99" s="110">
        <v>1</v>
      </c>
      <c r="H99" s="200">
        <v>0.83</v>
      </c>
      <c r="I99" s="176"/>
    </row>
    <row r="100" spans="5:9">
      <c r="E100" s="109">
        <v>41789</v>
      </c>
      <c r="F100" s="110">
        <v>8.9356110381077533E-2</v>
      </c>
      <c r="G100" s="110">
        <v>1</v>
      </c>
      <c r="H100" s="200">
        <v>0.83</v>
      </c>
      <c r="I100" s="176"/>
    </row>
    <row r="101" spans="5:9">
      <c r="E101" s="109">
        <v>41790</v>
      </c>
      <c r="F101" s="110">
        <v>9.0670170827858082E-2</v>
      </c>
      <c r="G101" s="110">
        <v>1</v>
      </c>
      <c r="H101" s="200">
        <v>0.83</v>
      </c>
      <c r="I101" s="176"/>
    </row>
    <row r="102" spans="5:9">
      <c r="E102" s="109">
        <v>41791</v>
      </c>
      <c r="F102" s="110">
        <v>9.1984231274638631E-2</v>
      </c>
      <c r="G102" s="110">
        <v>1</v>
      </c>
      <c r="H102" s="200">
        <v>0.83</v>
      </c>
      <c r="I102" s="176"/>
    </row>
    <row r="103" spans="5:9">
      <c r="E103" s="109">
        <v>41792</v>
      </c>
      <c r="F103" s="110">
        <v>9.329829172141918E-2</v>
      </c>
      <c r="G103" s="110">
        <v>1</v>
      </c>
      <c r="H103" s="200">
        <v>0.83</v>
      </c>
      <c r="I103" s="176"/>
    </row>
    <row r="104" spans="5:9">
      <c r="E104" s="109">
        <v>41793</v>
      </c>
      <c r="F104" s="110">
        <v>9.4612352168199743E-2</v>
      </c>
      <c r="G104" s="110">
        <v>1</v>
      </c>
      <c r="H104" s="200">
        <v>0.83</v>
      </c>
      <c r="I104" s="176"/>
    </row>
    <row r="105" spans="5:9">
      <c r="E105" s="109">
        <v>41794</v>
      </c>
      <c r="F105" s="110">
        <v>9.5926412614980291E-2</v>
      </c>
      <c r="G105" s="110">
        <v>1</v>
      </c>
      <c r="H105" s="200">
        <v>0.83</v>
      </c>
      <c r="I105" s="176"/>
    </row>
    <row r="106" spans="5:9">
      <c r="E106" s="109">
        <v>41795</v>
      </c>
      <c r="F106" s="110">
        <v>9.724047306176084E-2</v>
      </c>
      <c r="G106" s="110">
        <v>1</v>
      </c>
      <c r="H106" s="200">
        <v>0.83</v>
      </c>
      <c r="I106" s="176"/>
    </row>
    <row r="107" spans="5:9">
      <c r="E107" s="109">
        <v>41798</v>
      </c>
      <c r="F107" s="110">
        <v>9.8554533508541389E-2</v>
      </c>
      <c r="G107" s="110">
        <v>1</v>
      </c>
      <c r="H107" s="200">
        <v>0.83</v>
      </c>
      <c r="I107" s="176"/>
    </row>
    <row r="108" spans="5:9">
      <c r="E108" s="109">
        <v>41799</v>
      </c>
      <c r="F108" s="110">
        <v>9.9868593955321938E-2</v>
      </c>
      <c r="G108" s="110">
        <v>1</v>
      </c>
      <c r="H108" s="200">
        <v>0.83</v>
      </c>
      <c r="I108" s="176"/>
    </row>
    <row r="109" spans="5:9">
      <c r="E109" s="109">
        <v>41800</v>
      </c>
      <c r="F109" s="110">
        <v>0.1011826544021025</v>
      </c>
      <c r="G109" s="110">
        <v>1</v>
      </c>
      <c r="H109" s="200">
        <v>0.83</v>
      </c>
      <c r="I109" s="176"/>
    </row>
    <row r="110" spans="5:9">
      <c r="E110" s="109">
        <v>41801</v>
      </c>
      <c r="F110" s="110">
        <v>0.10249671484888305</v>
      </c>
      <c r="G110" s="110">
        <v>1</v>
      </c>
      <c r="H110" s="200">
        <v>0.83</v>
      </c>
      <c r="I110" s="176"/>
    </row>
    <row r="111" spans="5:9">
      <c r="E111" s="109">
        <v>41803</v>
      </c>
      <c r="F111" s="110">
        <v>0.1038107752956636</v>
      </c>
      <c r="G111" s="110">
        <v>1</v>
      </c>
      <c r="H111" s="200">
        <v>0.83</v>
      </c>
      <c r="I111" s="176"/>
    </row>
    <row r="112" spans="5:9">
      <c r="E112" s="109">
        <v>41804</v>
      </c>
      <c r="F112" s="110">
        <v>0.10512483574244415</v>
      </c>
      <c r="G112" s="110">
        <v>1</v>
      </c>
      <c r="H112" s="200">
        <v>0.83</v>
      </c>
      <c r="I112" s="176"/>
    </row>
    <row r="113" spans="5:9">
      <c r="E113" s="109">
        <v>41805</v>
      </c>
      <c r="F113" s="110">
        <v>0.10643889618922471</v>
      </c>
      <c r="G113" s="110">
        <v>1</v>
      </c>
      <c r="H113" s="200">
        <v>0.83</v>
      </c>
      <c r="I113" s="176"/>
    </row>
    <row r="114" spans="5:9">
      <c r="E114" s="109">
        <v>41806</v>
      </c>
      <c r="F114" s="110">
        <v>0.10775295663600526</v>
      </c>
      <c r="G114" s="110">
        <v>1</v>
      </c>
      <c r="H114" s="200">
        <v>0.83</v>
      </c>
      <c r="I114" s="176"/>
    </row>
    <row r="115" spans="5:9">
      <c r="E115" s="109">
        <v>41807</v>
      </c>
      <c r="F115" s="110">
        <v>0.10906701708278581</v>
      </c>
      <c r="G115" s="110">
        <v>1</v>
      </c>
      <c r="H115" s="200">
        <v>0.83</v>
      </c>
      <c r="I115" s="176"/>
    </row>
    <row r="116" spans="5:9">
      <c r="E116" s="109">
        <v>41808</v>
      </c>
      <c r="F116" s="110">
        <v>0.11038107752956636</v>
      </c>
      <c r="G116" s="110">
        <v>1</v>
      </c>
      <c r="H116" s="200">
        <v>0.83</v>
      </c>
      <c r="I116" s="176"/>
    </row>
    <row r="117" spans="5:9">
      <c r="E117" s="109">
        <v>41809</v>
      </c>
      <c r="F117" s="110">
        <v>0.11169513797634691</v>
      </c>
      <c r="G117" s="110">
        <v>1</v>
      </c>
      <c r="H117" s="200">
        <v>0.83</v>
      </c>
      <c r="I117" s="176"/>
    </row>
    <row r="118" spans="5:9">
      <c r="E118" s="109">
        <v>41810</v>
      </c>
      <c r="F118" s="110">
        <v>0.11300919842312747</v>
      </c>
      <c r="G118" s="110">
        <v>1</v>
      </c>
      <c r="H118" s="200">
        <v>0.83</v>
      </c>
      <c r="I118" s="176"/>
    </row>
    <row r="119" spans="5:9">
      <c r="E119" s="109">
        <v>41812</v>
      </c>
      <c r="F119" s="110">
        <v>0.11432325886990802</v>
      </c>
      <c r="G119" s="110">
        <v>1</v>
      </c>
      <c r="H119" s="200">
        <v>0.83</v>
      </c>
      <c r="I119" s="176"/>
    </row>
    <row r="120" spans="5:9">
      <c r="E120" s="109">
        <v>41813</v>
      </c>
      <c r="F120" s="110">
        <v>0.11563731931668857</v>
      </c>
      <c r="G120" s="110">
        <v>1</v>
      </c>
      <c r="H120" s="200">
        <v>0.83</v>
      </c>
      <c r="I120" s="176"/>
    </row>
    <row r="121" spans="5:9">
      <c r="E121" s="109">
        <v>41814</v>
      </c>
      <c r="F121" s="110">
        <v>0.11695137976346912</v>
      </c>
      <c r="G121" s="110">
        <v>1</v>
      </c>
      <c r="H121" s="200">
        <v>0.83</v>
      </c>
      <c r="I121" s="176"/>
    </row>
    <row r="122" spans="5:9">
      <c r="E122" s="109">
        <v>41815</v>
      </c>
      <c r="F122" s="110">
        <v>0.11826544021024968</v>
      </c>
      <c r="G122" s="110">
        <v>1</v>
      </c>
      <c r="H122" s="200">
        <v>0.83</v>
      </c>
      <c r="I122" s="176"/>
    </row>
    <row r="123" spans="5:9">
      <c r="E123" s="109">
        <v>41816</v>
      </c>
      <c r="F123" s="110">
        <v>0.11957950065703023</v>
      </c>
      <c r="G123" s="110">
        <v>1</v>
      </c>
      <c r="H123" s="200">
        <v>0.83</v>
      </c>
      <c r="I123" s="176"/>
    </row>
    <row r="124" spans="5:9">
      <c r="E124" s="109">
        <v>41817</v>
      </c>
      <c r="F124" s="110">
        <v>0.12089356110381078</v>
      </c>
      <c r="G124" s="110">
        <v>1</v>
      </c>
      <c r="H124" s="200">
        <v>0.83</v>
      </c>
      <c r="I124" s="176"/>
    </row>
    <row r="125" spans="5:9">
      <c r="E125" s="109">
        <v>41818</v>
      </c>
      <c r="F125" s="110">
        <v>0.12220762155059132</v>
      </c>
      <c r="G125" s="110">
        <v>1</v>
      </c>
      <c r="H125" s="200">
        <v>0.83</v>
      </c>
      <c r="I125" s="176"/>
    </row>
    <row r="126" spans="5:9">
      <c r="E126" s="109">
        <v>41819</v>
      </c>
      <c r="F126" s="110">
        <v>0.12352168199737187</v>
      </c>
      <c r="G126" s="110">
        <v>1</v>
      </c>
      <c r="H126" s="200">
        <v>0.83</v>
      </c>
      <c r="I126" s="176"/>
    </row>
    <row r="127" spans="5:9">
      <c r="E127" s="109">
        <v>41820</v>
      </c>
      <c r="F127" s="110">
        <v>0.12483574244415244</v>
      </c>
      <c r="G127" s="110">
        <v>1</v>
      </c>
      <c r="H127" s="200">
        <v>0.83</v>
      </c>
      <c r="I127" s="176"/>
    </row>
    <row r="128" spans="5:9">
      <c r="E128" s="109">
        <v>41821</v>
      </c>
      <c r="F128" s="110">
        <v>0.12614980289093297</v>
      </c>
      <c r="G128" s="110">
        <v>1</v>
      </c>
      <c r="H128" s="200">
        <v>0.83</v>
      </c>
      <c r="I128" s="176"/>
    </row>
    <row r="129" spans="5:9">
      <c r="E129" s="109">
        <v>41822</v>
      </c>
      <c r="F129" s="110">
        <v>0.12746386333771353</v>
      </c>
      <c r="G129" s="110">
        <v>1</v>
      </c>
      <c r="H129" s="200">
        <v>0.83</v>
      </c>
      <c r="I129" s="176"/>
    </row>
    <row r="130" spans="5:9">
      <c r="E130" s="109">
        <v>41823</v>
      </c>
      <c r="F130" s="110">
        <v>0.1287779237844941</v>
      </c>
      <c r="G130" s="110">
        <v>1</v>
      </c>
      <c r="H130" s="200">
        <v>0.83</v>
      </c>
      <c r="I130" s="176"/>
    </row>
    <row r="131" spans="5:9">
      <c r="E131" s="109">
        <v>41824</v>
      </c>
      <c r="F131" s="110">
        <v>0.13009198423127463</v>
      </c>
      <c r="G131" s="110">
        <v>1</v>
      </c>
      <c r="H131" s="200">
        <v>0.83</v>
      </c>
      <c r="I131" s="176"/>
    </row>
    <row r="132" spans="5:9">
      <c r="E132" s="109">
        <v>41826</v>
      </c>
      <c r="F132" s="110">
        <v>0.13140604467805519</v>
      </c>
      <c r="G132" s="110">
        <v>1</v>
      </c>
      <c r="H132" s="200">
        <v>0.83</v>
      </c>
      <c r="I132" s="176"/>
    </row>
    <row r="133" spans="5:9">
      <c r="E133" s="109">
        <v>41827</v>
      </c>
      <c r="F133" s="110">
        <v>0.13272010512483573</v>
      </c>
      <c r="G133" s="110">
        <v>1</v>
      </c>
      <c r="H133" s="200">
        <v>0.83</v>
      </c>
      <c r="I133" s="176"/>
    </row>
    <row r="134" spans="5:9">
      <c r="E134" s="109">
        <v>41828</v>
      </c>
      <c r="F134" s="110">
        <v>0.13403416557161629</v>
      </c>
      <c r="G134" s="110">
        <v>1</v>
      </c>
      <c r="H134" s="200">
        <v>0.83</v>
      </c>
      <c r="I134" s="176"/>
    </row>
    <row r="135" spans="5:9">
      <c r="E135" s="109">
        <v>41829</v>
      </c>
      <c r="F135" s="110">
        <v>0.13534822601839686</v>
      </c>
      <c r="G135" s="110">
        <v>1</v>
      </c>
      <c r="H135" s="200">
        <v>0.83</v>
      </c>
      <c r="I135" s="176"/>
    </row>
    <row r="136" spans="5:9">
      <c r="E136" s="109">
        <v>41830</v>
      </c>
      <c r="F136" s="110">
        <v>0.13666228646517739</v>
      </c>
      <c r="G136" s="110">
        <v>1</v>
      </c>
      <c r="H136" s="200">
        <v>0.83</v>
      </c>
      <c r="I136" s="176"/>
    </row>
    <row r="137" spans="5:9">
      <c r="E137" s="109">
        <v>41831</v>
      </c>
      <c r="F137" s="110">
        <v>0.13797634691195795</v>
      </c>
      <c r="G137" s="110">
        <v>1</v>
      </c>
      <c r="H137" s="200">
        <v>0.83</v>
      </c>
      <c r="I137" s="176"/>
    </row>
    <row r="138" spans="5:9">
      <c r="E138" s="109">
        <v>41832</v>
      </c>
      <c r="F138" s="110">
        <v>0.13929040735873849</v>
      </c>
      <c r="G138" s="110">
        <v>1</v>
      </c>
      <c r="H138" s="200">
        <v>0.83</v>
      </c>
      <c r="I138" s="176"/>
    </row>
    <row r="139" spans="5:9">
      <c r="E139" s="109">
        <v>41833</v>
      </c>
      <c r="F139" s="110">
        <v>0.14060446780551905</v>
      </c>
      <c r="G139" s="110">
        <v>1</v>
      </c>
      <c r="H139" s="200">
        <v>0.83</v>
      </c>
      <c r="I139" s="176"/>
    </row>
    <row r="140" spans="5:9">
      <c r="E140" s="109">
        <v>41834</v>
      </c>
      <c r="F140" s="110">
        <v>0.14191852825229961</v>
      </c>
      <c r="G140" s="110">
        <v>1</v>
      </c>
      <c r="H140" s="200">
        <v>0.83</v>
      </c>
      <c r="I140" s="176"/>
    </row>
    <row r="141" spans="5:9">
      <c r="E141" s="109">
        <v>41835</v>
      </c>
      <c r="F141" s="110">
        <v>0.14323258869908015</v>
      </c>
      <c r="G141" s="110">
        <v>1</v>
      </c>
      <c r="H141" s="200">
        <v>0.83</v>
      </c>
      <c r="I141" s="176"/>
    </row>
    <row r="142" spans="5:9">
      <c r="E142" s="109">
        <v>41836</v>
      </c>
      <c r="F142" s="110">
        <v>0.14454664914586071</v>
      </c>
      <c r="G142" s="110">
        <v>1</v>
      </c>
      <c r="H142" s="200">
        <v>0.83</v>
      </c>
      <c r="I142" s="176"/>
    </row>
    <row r="143" spans="5:9">
      <c r="E143" s="109">
        <v>41842</v>
      </c>
      <c r="F143" s="110">
        <v>0.14586070959264127</v>
      </c>
      <c r="G143" s="110">
        <v>1</v>
      </c>
      <c r="H143" s="200">
        <v>0.83</v>
      </c>
      <c r="I143" s="176"/>
    </row>
    <row r="144" spans="5:9">
      <c r="E144" s="109">
        <v>41843</v>
      </c>
      <c r="F144" s="110">
        <v>0.14717477003942181</v>
      </c>
      <c r="G144" s="110">
        <v>1</v>
      </c>
      <c r="H144" s="200">
        <v>0.83</v>
      </c>
      <c r="I144" s="176"/>
    </row>
    <row r="145" spans="5:9">
      <c r="E145" s="109">
        <v>41844</v>
      </c>
      <c r="F145" s="110">
        <v>0.14848883048620237</v>
      </c>
      <c r="G145" s="110">
        <v>1</v>
      </c>
      <c r="H145" s="200">
        <v>0.83</v>
      </c>
      <c r="I145" s="176"/>
    </row>
    <row r="146" spans="5:9">
      <c r="E146" s="109">
        <v>41845</v>
      </c>
      <c r="F146" s="110">
        <v>0.14980289093298291</v>
      </c>
      <c r="G146" s="110">
        <v>1</v>
      </c>
      <c r="H146" s="200">
        <v>0.83</v>
      </c>
      <c r="I146" s="176"/>
    </row>
    <row r="147" spans="5:9">
      <c r="E147" s="109">
        <v>41846</v>
      </c>
      <c r="F147" s="110">
        <v>0.15111695137976347</v>
      </c>
      <c r="G147" s="110">
        <v>1</v>
      </c>
      <c r="H147" s="200">
        <v>0.83</v>
      </c>
      <c r="I147" s="176"/>
    </row>
    <row r="148" spans="5:9">
      <c r="E148" s="109">
        <v>41847</v>
      </c>
      <c r="F148" s="110">
        <v>0.15243101182654403</v>
      </c>
      <c r="G148" s="110">
        <v>1</v>
      </c>
      <c r="H148" s="200">
        <v>0.83</v>
      </c>
      <c r="I148" s="176"/>
    </row>
    <row r="149" spans="5:9">
      <c r="E149" s="109">
        <v>41848</v>
      </c>
      <c r="F149" s="110">
        <v>0.15374507227332457</v>
      </c>
      <c r="G149" s="110">
        <v>1</v>
      </c>
      <c r="H149" s="200">
        <v>0.83</v>
      </c>
      <c r="I149" s="176"/>
    </row>
    <row r="150" spans="5:9">
      <c r="E150" s="109">
        <v>41849</v>
      </c>
      <c r="F150" s="110">
        <v>0.15505913272010513</v>
      </c>
      <c r="G150" s="110">
        <v>1</v>
      </c>
      <c r="H150" s="200">
        <v>0.83</v>
      </c>
      <c r="I150" s="176"/>
    </row>
    <row r="151" spans="5:9">
      <c r="E151" s="109">
        <v>41850</v>
      </c>
      <c r="F151" s="110">
        <v>0.15637319316688567</v>
      </c>
      <c r="G151" s="110">
        <v>1</v>
      </c>
      <c r="H151" s="200">
        <v>0.83</v>
      </c>
      <c r="I151" s="176"/>
    </row>
    <row r="152" spans="5:9">
      <c r="E152" s="109">
        <v>41851</v>
      </c>
      <c r="F152" s="110">
        <v>0.15768725361366623</v>
      </c>
      <c r="G152" s="110">
        <v>1</v>
      </c>
      <c r="H152" s="200">
        <v>0.83</v>
      </c>
      <c r="I152" s="176"/>
    </row>
    <row r="153" spans="5:9">
      <c r="E153" s="109">
        <v>41880</v>
      </c>
      <c r="F153" s="110">
        <v>0.15900131406044679</v>
      </c>
      <c r="G153" s="110">
        <v>1</v>
      </c>
      <c r="H153" s="200">
        <v>0.83</v>
      </c>
      <c r="I153" s="176"/>
    </row>
    <row r="154" spans="5:9">
      <c r="E154" s="109">
        <v>41881</v>
      </c>
      <c r="F154" s="110">
        <v>0.16031537450722733</v>
      </c>
      <c r="G154" s="110">
        <v>1</v>
      </c>
      <c r="H154" s="200">
        <v>0.83</v>
      </c>
      <c r="I154" s="176"/>
    </row>
    <row r="155" spans="5:9">
      <c r="E155" s="109">
        <v>41882</v>
      </c>
      <c r="F155" s="110">
        <v>0.16162943495400789</v>
      </c>
      <c r="G155" s="110">
        <v>1</v>
      </c>
      <c r="H155" s="200">
        <v>0.83</v>
      </c>
      <c r="I155" s="176"/>
    </row>
    <row r="156" spans="5:9">
      <c r="E156" s="109">
        <v>41883</v>
      </c>
      <c r="F156" s="110">
        <v>0.16294349540078842</v>
      </c>
      <c r="G156" s="110">
        <v>1</v>
      </c>
      <c r="H156" s="200">
        <v>0.83</v>
      </c>
      <c r="I156" s="176"/>
    </row>
    <row r="157" spans="5:9">
      <c r="E157" s="109">
        <v>41884</v>
      </c>
      <c r="F157" s="110">
        <v>0.16425755584756899</v>
      </c>
      <c r="G157" s="110">
        <v>1</v>
      </c>
      <c r="H157" s="200">
        <v>0.83</v>
      </c>
      <c r="I157" s="176"/>
    </row>
    <row r="158" spans="5:9">
      <c r="E158" s="109">
        <v>41888</v>
      </c>
      <c r="F158" s="110">
        <v>0.16557161629434955</v>
      </c>
      <c r="G158" s="110">
        <v>1</v>
      </c>
      <c r="H158" s="200">
        <v>0.83</v>
      </c>
      <c r="I158" s="176"/>
    </row>
    <row r="159" spans="5:9">
      <c r="E159" s="109">
        <v>41889</v>
      </c>
      <c r="F159" s="110">
        <v>0.16688567674113008</v>
      </c>
      <c r="G159" s="110">
        <v>1</v>
      </c>
      <c r="H159" s="200">
        <v>0.83</v>
      </c>
      <c r="I159" s="176"/>
    </row>
    <row r="160" spans="5:9">
      <c r="E160" s="109">
        <v>41890</v>
      </c>
      <c r="F160" s="110">
        <v>0.16819973718791065</v>
      </c>
      <c r="G160" s="110">
        <v>1</v>
      </c>
      <c r="H160" s="200">
        <v>0.83</v>
      </c>
      <c r="I160" s="176"/>
    </row>
    <row r="161" spans="5:9">
      <c r="E161" s="109">
        <v>41891</v>
      </c>
      <c r="F161" s="110">
        <v>0.16951379763469118</v>
      </c>
      <c r="G161" s="110">
        <v>1</v>
      </c>
      <c r="H161" s="200">
        <v>0.83</v>
      </c>
      <c r="I161" s="176"/>
    </row>
    <row r="162" spans="5:9">
      <c r="E162" s="109">
        <v>41892</v>
      </c>
      <c r="F162" s="110">
        <v>0.17082785808147175</v>
      </c>
      <c r="G162" s="110">
        <v>1</v>
      </c>
      <c r="H162" s="200">
        <v>0.83</v>
      </c>
      <c r="I162" s="176"/>
    </row>
    <row r="163" spans="5:9">
      <c r="E163" s="109">
        <v>41893</v>
      </c>
      <c r="F163" s="110">
        <v>0.17214191852825231</v>
      </c>
      <c r="G163" s="110">
        <v>1</v>
      </c>
      <c r="H163" s="200">
        <v>0.83</v>
      </c>
      <c r="I163" s="176"/>
    </row>
    <row r="164" spans="5:9">
      <c r="E164" s="109">
        <v>41894</v>
      </c>
      <c r="F164" s="110">
        <v>0.17345597897503284</v>
      </c>
      <c r="G164" s="110">
        <v>1</v>
      </c>
      <c r="H164" s="200">
        <v>0.83</v>
      </c>
      <c r="I164" s="176"/>
    </row>
    <row r="165" spans="5:9">
      <c r="E165" s="109">
        <v>41896</v>
      </c>
      <c r="F165" s="110">
        <v>0.17477003942181341</v>
      </c>
      <c r="G165" s="110">
        <v>1</v>
      </c>
      <c r="H165" s="200">
        <v>0.83</v>
      </c>
      <c r="I165" s="176"/>
    </row>
    <row r="166" spans="5:9">
      <c r="E166" s="109">
        <v>41897</v>
      </c>
      <c r="F166" s="110">
        <v>0.17608409986859397</v>
      </c>
      <c r="G166" s="110">
        <v>1</v>
      </c>
      <c r="H166" s="200">
        <v>0.83</v>
      </c>
      <c r="I166" s="176"/>
    </row>
    <row r="167" spans="5:9">
      <c r="E167" s="109">
        <v>41898</v>
      </c>
      <c r="F167" s="110">
        <v>0.1773981603153745</v>
      </c>
      <c r="G167" s="110">
        <v>1</v>
      </c>
      <c r="H167" s="200">
        <v>0.83</v>
      </c>
      <c r="I167" s="176"/>
    </row>
    <row r="168" spans="5:9">
      <c r="E168" s="109">
        <v>41899</v>
      </c>
      <c r="F168" s="110">
        <v>0.17871222076215507</v>
      </c>
      <c r="G168" s="110">
        <v>1</v>
      </c>
      <c r="H168" s="200">
        <v>0.83</v>
      </c>
      <c r="I168" s="176"/>
    </row>
    <row r="169" spans="5:9">
      <c r="E169" s="109">
        <v>41900</v>
      </c>
      <c r="F169" s="110">
        <v>0.1800262812089356</v>
      </c>
      <c r="G169" s="110">
        <v>1</v>
      </c>
      <c r="H169" s="200">
        <v>0.83</v>
      </c>
      <c r="I169" s="176"/>
    </row>
    <row r="170" spans="5:9">
      <c r="E170" s="109">
        <v>41901</v>
      </c>
      <c r="F170" s="110">
        <v>0.18134034165571616</v>
      </c>
      <c r="G170" s="110">
        <v>1</v>
      </c>
      <c r="H170" s="200">
        <v>0.83</v>
      </c>
      <c r="I170" s="176"/>
    </row>
    <row r="171" spans="5:9">
      <c r="E171" s="109">
        <v>41902</v>
      </c>
      <c r="F171" s="110">
        <v>0.18265440210249673</v>
      </c>
      <c r="G171" s="110">
        <v>1</v>
      </c>
      <c r="H171" s="200">
        <v>0.83</v>
      </c>
      <c r="I171" s="176"/>
    </row>
    <row r="172" spans="5:9">
      <c r="E172" s="109">
        <v>41903</v>
      </c>
      <c r="F172" s="110">
        <v>0.18396846254927726</v>
      </c>
      <c r="G172" s="110">
        <v>1</v>
      </c>
      <c r="H172" s="200">
        <v>0.83</v>
      </c>
      <c r="I172" s="176"/>
    </row>
    <row r="173" spans="5:9">
      <c r="E173" s="109">
        <v>41904</v>
      </c>
      <c r="F173" s="110">
        <v>0.18528252299605782</v>
      </c>
      <c r="G173" s="110">
        <v>1</v>
      </c>
      <c r="H173" s="200">
        <v>0.83</v>
      </c>
      <c r="I173" s="176"/>
    </row>
    <row r="174" spans="5:9">
      <c r="E174" s="109">
        <v>41905</v>
      </c>
      <c r="F174" s="110">
        <v>0.18659658344283836</v>
      </c>
      <c r="G174" s="110">
        <v>1</v>
      </c>
      <c r="H174" s="200">
        <v>0.83</v>
      </c>
      <c r="I174" s="176"/>
    </row>
    <row r="175" spans="5:9">
      <c r="E175" s="109">
        <v>41906</v>
      </c>
      <c r="F175" s="110">
        <v>0.18791064388961892</v>
      </c>
      <c r="G175" s="110">
        <v>1</v>
      </c>
      <c r="H175" s="200">
        <v>0.83</v>
      </c>
      <c r="I175" s="176"/>
    </row>
    <row r="176" spans="5:9">
      <c r="E176" s="109">
        <v>41907</v>
      </c>
      <c r="F176" s="110">
        <v>0.18922470433639949</v>
      </c>
      <c r="G176" s="110">
        <v>1</v>
      </c>
      <c r="H176" s="200">
        <v>0.83</v>
      </c>
      <c r="I176" s="176"/>
    </row>
    <row r="177" spans="5:9">
      <c r="E177" s="109">
        <v>41908</v>
      </c>
      <c r="F177" s="110">
        <v>0.19053876478318002</v>
      </c>
      <c r="G177" s="110">
        <v>1</v>
      </c>
      <c r="H177" s="200">
        <v>0.83</v>
      </c>
      <c r="I177" s="176"/>
    </row>
    <row r="178" spans="5:9">
      <c r="E178" s="109">
        <v>41910</v>
      </c>
      <c r="F178" s="110">
        <v>0.19185282522996058</v>
      </c>
      <c r="G178" s="110">
        <v>1</v>
      </c>
      <c r="H178" s="200">
        <v>0.83</v>
      </c>
      <c r="I178" s="176"/>
    </row>
    <row r="179" spans="5:9">
      <c r="E179" s="109">
        <v>41911</v>
      </c>
      <c r="F179" s="110">
        <v>0.19316688567674112</v>
      </c>
      <c r="G179" s="110">
        <v>1</v>
      </c>
      <c r="H179" s="200">
        <v>0.83</v>
      </c>
      <c r="I179" s="176"/>
    </row>
    <row r="180" spans="5:9">
      <c r="E180" s="109">
        <v>41912</v>
      </c>
      <c r="F180" s="110">
        <v>0.19448094612352168</v>
      </c>
      <c r="G180" s="110">
        <v>1</v>
      </c>
      <c r="H180" s="200">
        <v>0.83</v>
      </c>
      <c r="I180" s="176"/>
    </row>
    <row r="181" spans="5:9">
      <c r="E181" s="109">
        <v>41913</v>
      </c>
      <c r="F181" s="110">
        <v>0.19579500657030224</v>
      </c>
      <c r="G181" s="110">
        <v>1</v>
      </c>
      <c r="H181" s="200">
        <v>0.83</v>
      </c>
      <c r="I181" s="176"/>
    </row>
    <row r="182" spans="5:9">
      <c r="E182" s="109">
        <v>41914</v>
      </c>
      <c r="F182" s="110">
        <v>0.19710906701708278</v>
      </c>
      <c r="G182" s="110">
        <v>1</v>
      </c>
      <c r="H182" s="200">
        <v>0.83</v>
      </c>
      <c r="I182" s="176"/>
    </row>
    <row r="183" spans="5:9">
      <c r="E183" s="109">
        <v>41915</v>
      </c>
      <c r="F183" s="110">
        <v>0.19842312746386334</v>
      </c>
      <c r="G183" s="110">
        <v>1</v>
      </c>
      <c r="H183" s="200">
        <v>0.83</v>
      </c>
      <c r="I183" s="176"/>
    </row>
    <row r="184" spans="5:9">
      <c r="E184" s="109">
        <v>41916</v>
      </c>
      <c r="F184" s="110">
        <v>0.19973718791064388</v>
      </c>
      <c r="G184" s="110">
        <v>1</v>
      </c>
      <c r="H184" s="200">
        <v>0.83</v>
      </c>
      <c r="I184" s="176"/>
    </row>
    <row r="185" spans="5:9">
      <c r="E185" s="109">
        <v>41917</v>
      </c>
      <c r="F185" s="110">
        <v>0.20105124835742444</v>
      </c>
      <c r="G185" s="110">
        <v>1</v>
      </c>
      <c r="H185" s="200">
        <v>0.83</v>
      </c>
      <c r="I185" s="176"/>
    </row>
    <row r="186" spans="5:9">
      <c r="E186" s="109">
        <v>41918</v>
      </c>
      <c r="F186" s="110">
        <v>0.202365308804205</v>
      </c>
      <c r="G186" s="110">
        <v>1</v>
      </c>
      <c r="H186" s="200">
        <v>0.83</v>
      </c>
      <c r="I186" s="176"/>
    </row>
    <row r="187" spans="5:9">
      <c r="E187" s="109">
        <v>41919</v>
      </c>
      <c r="F187" s="110">
        <v>0.20367936925098554</v>
      </c>
      <c r="G187" s="110">
        <v>1</v>
      </c>
      <c r="H187" s="200">
        <v>0.83</v>
      </c>
      <c r="I187" s="176"/>
    </row>
    <row r="188" spans="5:9">
      <c r="E188" s="109">
        <v>41920</v>
      </c>
      <c r="F188" s="110">
        <v>0.2049934296977661</v>
      </c>
      <c r="G188" s="110">
        <v>1</v>
      </c>
      <c r="H188" s="200">
        <v>0.83</v>
      </c>
      <c r="I188" s="176"/>
    </row>
    <row r="189" spans="5:9">
      <c r="E189" s="109">
        <v>41921</v>
      </c>
      <c r="F189" s="110">
        <v>0.20630749014454666</v>
      </c>
      <c r="G189" s="110">
        <v>1</v>
      </c>
      <c r="H189" s="200">
        <v>0.83</v>
      </c>
      <c r="I189" s="176"/>
    </row>
    <row r="190" spans="5:9">
      <c r="E190" s="109">
        <v>41922</v>
      </c>
      <c r="F190" s="110">
        <v>0.2076215505913272</v>
      </c>
      <c r="G190" s="110">
        <v>1</v>
      </c>
      <c r="H190" s="200">
        <v>0.83</v>
      </c>
      <c r="I190" s="176"/>
    </row>
    <row r="191" spans="5:9">
      <c r="E191" s="109">
        <v>41924</v>
      </c>
      <c r="F191" s="110">
        <v>0.20893561103810776</v>
      </c>
      <c r="G191" s="110">
        <v>1</v>
      </c>
      <c r="H191" s="200">
        <v>0.83</v>
      </c>
      <c r="I191" s="176"/>
    </row>
    <row r="192" spans="5:9">
      <c r="E192" s="109">
        <v>41925</v>
      </c>
      <c r="F192" s="110">
        <v>0.2102496714848883</v>
      </c>
      <c r="G192" s="110">
        <v>1</v>
      </c>
      <c r="H192" s="200">
        <v>0.83</v>
      </c>
      <c r="I192" s="176"/>
    </row>
    <row r="193" spans="5:9">
      <c r="E193" s="109">
        <v>41926</v>
      </c>
      <c r="F193" s="110">
        <v>0.21156373193166886</v>
      </c>
      <c r="G193" s="110">
        <v>1</v>
      </c>
      <c r="H193" s="200">
        <v>0.83</v>
      </c>
      <c r="I193" s="176"/>
    </row>
    <row r="194" spans="5:9">
      <c r="E194" s="109">
        <v>41927</v>
      </c>
      <c r="F194" s="110">
        <v>0.21287779237844942</v>
      </c>
      <c r="G194" s="110">
        <v>1</v>
      </c>
      <c r="H194" s="200">
        <v>0.83</v>
      </c>
      <c r="I194" s="176"/>
    </row>
    <row r="195" spans="5:9">
      <c r="E195" s="109">
        <v>41928</v>
      </c>
      <c r="F195" s="110">
        <v>0.21419185282522996</v>
      </c>
      <c r="G195" s="110">
        <v>1</v>
      </c>
      <c r="H195" s="200">
        <v>0.83</v>
      </c>
      <c r="I195" s="176"/>
    </row>
    <row r="196" spans="5:9">
      <c r="E196" s="109">
        <v>41929</v>
      </c>
      <c r="F196" s="110">
        <v>0.21550591327201052</v>
      </c>
      <c r="G196" s="110">
        <v>1</v>
      </c>
      <c r="H196" s="200">
        <v>0.83</v>
      </c>
      <c r="I196" s="176"/>
    </row>
    <row r="197" spans="5:9">
      <c r="E197" s="109">
        <v>41930</v>
      </c>
      <c r="F197" s="110">
        <v>0.21681997371879105</v>
      </c>
      <c r="G197" s="110">
        <v>1</v>
      </c>
      <c r="H197" s="200">
        <v>0.83</v>
      </c>
      <c r="I197" s="176"/>
    </row>
    <row r="198" spans="5:9">
      <c r="E198" s="109">
        <v>41931</v>
      </c>
      <c r="F198" s="110">
        <v>0.21813403416557162</v>
      </c>
      <c r="G198" s="110">
        <v>1</v>
      </c>
      <c r="H198" s="200">
        <v>0.83</v>
      </c>
      <c r="I198" s="176"/>
    </row>
    <row r="199" spans="5:9">
      <c r="E199" s="109">
        <v>41932</v>
      </c>
      <c r="F199" s="110">
        <v>0.21944809461235218</v>
      </c>
      <c r="G199" s="110">
        <v>1</v>
      </c>
      <c r="H199" s="200">
        <v>0.83</v>
      </c>
      <c r="I199" s="176"/>
    </row>
    <row r="200" spans="5:9">
      <c r="E200" s="109">
        <v>41933</v>
      </c>
      <c r="F200" s="110">
        <v>0.22076215505913271</v>
      </c>
      <c r="G200" s="110">
        <v>1</v>
      </c>
      <c r="H200" s="200">
        <v>0.83</v>
      </c>
      <c r="I200" s="176"/>
    </row>
    <row r="201" spans="5:9">
      <c r="E201" s="109">
        <v>41934</v>
      </c>
      <c r="F201" s="110">
        <v>0.22207621550591328</v>
      </c>
      <c r="G201" s="110">
        <v>1</v>
      </c>
      <c r="H201" s="200">
        <v>0.83</v>
      </c>
      <c r="I201" s="176"/>
    </row>
    <row r="202" spans="5:9">
      <c r="E202" s="109">
        <v>41935</v>
      </c>
      <c r="F202" s="110">
        <v>0.22339027595269381</v>
      </c>
      <c r="G202" s="110">
        <v>1</v>
      </c>
      <c r="H202" s="200">
        <v>0.83</v>
      </c>
      <c r="I202" s="176"/>
    </row>
    <row r="203" spans="5:9">
      <c r="E203" s="109">
        <v>41936</v>
      </c>
      <c r="F203" s="110">
        <v>0.22470433639947437</v>
      </c>
      <c r="G203" s="110">
        <v>1</v>
      </c>
      <c r="H203" s="200">
        <v>0.83</v>
      </c>
      <c r="I203" s="176"/>
    </row>
    <row r="204" spans="5:9">
      <c r="E204" s="109">
        <v>41938</v>
      </c>
      <c r="F204" s="110">
        <v>0.22601839684625494</v>
      </c>
      <c r="G204" s="110">
        <v>1</v>
      </c>
      <c r="H204" s="200">
        <v>0.83</v>
      </c>
      <c r="I204" s="176"/>
    </row>
    <row r="205" spans="5:9">
      <c r="E205" s="109">
        <v>41939</v>
      </c>
      <c r="F205" s="110">
        <v>0.22733245729303547</v>
      </c>
      <c r="G205" s="110">
        <v>1</v>
      </c>
      <c r="H205" s="200">
        <v>0.83</v>
      </c>
      <c r="I205" s="176"/>
    </row>
    <row r="206" spans="5:9">
      <c r="E206" s="109">
        <v>41940</v>
      </c>
      <c r="F206" s="110">
        <v>0.22864651773981604</v>
      </c>
      <c r="G206" s="110">
        <v>1</v>
      </c>
      <c r="H206" s="200">
        <v>0.83</v>
      </c>
      <c r="I206" s="176"/>
    </row>
    <row r="207" spans="5:9">
      <c r="E207" s="109">
        <v>41941</v>
      </c>
      <c r="F207" s="110">
        <v>0.22996057818659657</v>
      </c>
      <c r="G207" s="110">
        <v>1</v>
      </c>
      <c r="H207" s="200">
        <v>0.83</v>
      </c>
      <c r="I207" s="176"/>
    </row>
    <row r="208" spans="5:9">
      <c r="E208" s="109">
        <v>41942</v>
      </c>
      <c r="F208" s="110">
        <v>0.23127463863337713</v>
      </c>
      <c r="G208" s="110">
        <v>1</v>
      </c>
      <c r="H208" s="200">
        <v>0.83</v>
      </c>
      <c r="I208" s="176"/>
    </row>
    <row r="209" spans="5:9">
      <c r="E209" s="109">
        <v>41943</v>
      </c>
      <c r="F209" s="110">
        <v>0.2325886990801577</v>
      </c>
      <c r="G209" s="110">
        <v>1</v>
      </c>
      <c r="H209" s="200">
        <v>0.83</v>
      </c>
      <c r="I209" s="176"/>
    </row>
    <row r="210" spans="5:9">
      <c r="E210" s="109">
        <v>41944</v>
      </c>
      <c r="F210" s="110">
        <v>0.23390275952693823</v>
      </c>
      <c r="G210" s="110">
        <v>1</v>
      </c>
      <c r="H210" s="200">
        <v>0.83</v>
      </c>
      <c r="I210" s="176"/>
    </row>
    <row r="211" spans="5:9">
      <c r="E211" s="109">
        <v>41945</v>
      </c>
      <c r="F211" s="110">
        <v>0.23521681997371879</v>
      </c>
      <c r="G211" s="110">
        <v>1</v>
      </c>
      <c r="H211" s="200">
        <v>0.83</v>
      </c>
      <c r="I211" s="176"/>
    </row>
    <row r="212" spans="5:9">
      <c r="E212" s="109">
        <v>41946</v>
      </c>
      <c r="F212" s="110">
        <v>0.23653088042049936</v>
      </c>
      <c r="G212" s="110">
        <v>1</v>
      </c>
      <c r="H212" s="200">
        <v>0.83</v>
      </c>
      <c r="I212" s="176"/>
    </row>
    <row r="213" spans="5:9">
      <c r="E213" s="109">
        <v>41947</v>
      </c>
      <c r="F213" s="110">
        <v>0.23784494086727989</v>
      </c>
      <c r="G213" s="110">
        <v>1</v>
      </c>
      <c r="H213" s="200">
        <v>0.83</v>
      </c>
      <c r="I213" s="176"/>
    </row>
    <row r="214" spans="5:9">
      <c r="E214" s="109">
        <v>41948</v>
      </c>
      <c r="F214" s="110">
        <v>0.23915900131406045</v>
      </c>
      <c r="G214" s="110">
        <v>1</v>
      </c>
      <c r="H214" s="200">
        <v>0.83</v>
      </c>
      <c r="I214" s="176"/>
    </row>
    <row r="215" spans="5:9">
      <c r="E215" s="109">
        <v>41949</v>
      </c>
      <c r="F215" s="110">
        <v>0.24047306176084099</v>
      </c>
      <c r="G215" s="110">
        <v>1</v>
      </c>
      <c r="H215" s="200">
        <v>0.83</v>
      </c>
      <c r="I215" s="176"/>
    </row>
    <row r="216" spans="5:9">
      <c r="E216" s="109">
        <v>41950</v>
      </c>
      <c r="F216" s="110">
        <v>0.24178712220762155</v>
      </c>
      <c r="G216" s="110">
        <v>1</v>
      </c>
      <c r="H216" s="200">
        <v>0.83</v>
      </c>
      <c r="I216" s="176"/>
    </row>
    <row r="217" spans="5:9">
      <c r="E217" s="109">
        <v>41952</v>
      </c>
      <c r="F217" s="110">
        <v>0.24310118265440211</v>
      </c>
      <c r="G217" s="110">
        <v>1</v>
      </c>
      <c r="H217" s="200">
        <v>0.83</v>
      </c>
      <c r="I217" s="176"/>
    </row>
    <row r="218" spans="5:9">
      <c r="E218" s="109">
        <v>41953</v>
      </c>
      <c r="F218" s="110">
        <v>0.24441524310118265</v>
      </c>
      <c r="G218" s="110">
        <v>1</v>
      </c>
      <c r="H218" s="200">
        <v>0.83</v>
      </c>
      <c r="I218" s="176"/>
    </row>
    <row r="219" spans="5:9">
      <c r="E219" s="109">
        <v>41954</v>
      </c>
      <c r="F219" s="110">
        <v>0.24572930354796321</v>
      </c>
      <c r="G219" s="110">
        <v>1</v>
      </c>
      <c r="H219" s="200">
        <v>0.83</v>
      </c>
      <c r="I219" s="176"/>
    </row>
    <row r="220" spans="5:9">
      <c r="E220" s="109">
        <v>41955</v>
      </c>
      <c r="F220" s="110">
        <v>0.24704336399474375</v>
      </c>
      <c r="G220" s="110">
        <v>1</v>
      </c>
      <c r="H220" s="200">
        <v>0.83</v>
      </c>
      <c r="I220" s="176"/>
    </row>
    <row r="221" spans="5:9">
      <c r="E221" s="109">
        <v>41956</v>
      </c>
      <c r="F221" s="110">
        <v>0.24835742444152431</v>
      </c>
      <c r="G221" s="110">
        <v>1</v>
      </c>
      <c r="H221" s="200">
        <v>0.83</v>
      </c>
      <c r="I221" s="176"/>
    </row>
    <row r="222" spans="5:9">
      <c r="E222" s="109">
        <v>41958</v>
      </c>
      <c r="F222" s="110">
        <v>0.24967148488830487</v>
      </c>
      <c r="G222" s="110">
        <v>1</v>
      </c>
      <c r="H222" s="200">
        <v>0.83</v>
      </c>
      <c r="I222" s="176"/>
    </row>
    <row r="223" spans="5:9">
      <c r="E223" s="109">
        <v>41959</v>
      </c>
      <c r="F223" s="110">
        <v>0.25098554533508544</v>
      </c>
      <c r="G223" s="110">
        <v>1</v>
      </c>
      <c r="H223" s="200">
        <v>0.83</v>
      </c>
      <c r="I223" s="176"/>
    </row>
    <row r="224" spans="5:9">
      <c r="E224" s="109">
        <v>41968</v>
      </c>
      <c r="F224" s="110">
        <v>0.25229960578186594</v>
      </c>
      <c r="G224" s="110">
        <v>1</v>
      </c>
      <c r="H224" s="200">
        <v>0.83</v>
      </c>
      <c r="I224" s="176"/>
    </row>
    <row r="225" spans="5:9">
      <c r="E225" s="109">
        <v>41969</v>
      </c>
      <c r="F225" s="110">
        <v>0.25361366622864651</v>
      </c>
      <c r="G225" s="110">
        <v>1</v>
      </c>
      <c r="H225" s="200">
        <v>0.83</v>
      </c>
      <c r="I225" s="176"/>
    </row>
    <row r="226" spans="5:9">
      <c r="E226" s="109">
        <v>41970</v>
      </c>
      <c r="F226" s="110">
        <v>0.25492772667542707</v>
      </c>
      <c r="G226" s="110">
        <v>1</v>
      </c>
      <c r="H226" s="200">
        <v>0.83</v>
      </c>
      <c r="I226" s="176"/>
    </row>
    <row r="227" spans="5:9">
      <c r="E227" s="109">
        <v>41971</v>
      </c>
      <c r="F227" s="110">
        <v>0.25624178712220763</v>
      </c>
      <c r="G227" s="110">
        <v>1</v>
      </c>
      <c r="H227" s="200">
        <v>0.83</v>
      </c>
      <c r="I227" s="176"/>
    </row>
    <row r="228" spans="5:9">
      <c r="E228" s="109">
        <v>41972</v>
      </c>
      <c r="F228" s="110">
        <v>0.25755584756898819</v>
      </c>
      <c r="G228" s="110">
        <v>1</v>
      </c>
      <c r="H228" s="200">
        <v>0.83</v>
      </c>
      <c r="I228" s="176"/>
    </row>
    <row r="229" spans="5:9">
      <c r="E229" s="109">
        <v>41973</v>
      </c>
      <c r="F229" s="110">
        <v>0.2588699080157687</v>
      </c>
      <c r="G229" s="110">
        <v>1</v>
      </c>
      <c r="H229" s="200">
        <v>0.83</v>
      </c>
      <c r="I229" s="176"/>
    </row>
    <row r="230" spans="5:9">
      <c r="E230" s="109">
        <v>41974</v>
      </c>
      <c r="F230" s="110">
        <v>0.26018396846254926</v>
      </c>
      <c r="G230" s="110">
        <v>1</v>
      </c>
      <c r="H230" s="200">
        <v>0.83</v>
      </c>
      <c r="I230" s="176"/>
    </row>
    <row r="231" spans="5:9">
      <c r="E231" s="109">
        <v>41975</v>
      </c>
      <c r="F231" s="110">
        <v>0.26149802890932983</v>
      </c>
      <c r="G231" s="110">
        <v>1</v>
      </c>
      <c r="H231" s="200">
        <v>0.83</v>
      </c>
      <c r="I231" s="176"/>
    </row>
    <row r="232" spans="5:9">
      <c r="E232" s="109">
        <v>41976</v>
      </c>
      <c r="F232" s="110">
        <v>0.26281208935611039</v>
      </c>
      <c r="G232" s="110">
        <v>1</v>
      </c>
      <c r="H232" s="200">
        <v>0.83</v>
      </c>
      <c r="I232" s="176"/>
    </row>
    <row r="233" spans="5:9">
      <c r="E233" s="109">
        <v>41980</v>
      </c>
      <c r="F233" s="110">
        <v>0.26412614980289095</v>
      </c>
      <c r="G233" s="110">
        <v>1</v>
      </c>
      <c r="H233" s="200">
        <v>0.83</v>
      </c>
      <c r="I233" s="176"/>
    </row>
    <row r="234" spans="5:9">
      <c r="E234" s="109">
        <v>41981</v>
      </c>
      <c r="F234" s="110">
        <v>0.26544021024967146</v>
      </c>
      <c r="G234" s="110">
        <v>1</v>
      </c>
      <c r="H234" s="200">
        <v>0.83</v>
      </c>
      <c r="I234" s="176"/>
    </row>
    <row r="235" spans="5:9">
      <c r="E235" s="109">
        <v>41983</v>
      </c>
      <c r="F235" s="110">
        <v>0.26675427069645202</v>
      </c>
      <c r="G235" s="110">
        <v>1</v>
      </c>
      <c r="H235" s="200">
        <v>0.83</v>
      </c>
      <c r="I235" s="176"/>
    </row>
    <row r="236" spans="5:9">
      <c r="E236" s="109">
        <v>41984</v>
      </c>
      <c r="F236" s="110">
        <v>0.26806833114323259</v>
      </c>
      <c r="G236" s="110">
        <v>1</v>
      </c>
      <c r="H236" s="200">
        <v>0.83</v>
      </c>
      <c r="I236" s="176"/>
    </row>
    <row r="237" spans="5:9">
      <c r="E237" s="109">
        <v>41985</v>
      </c>
      <c r="F237" s="110">
        <v>0.26938239159001315</v>
      </c>
      <c r="G237" s="110">
        <v>1</v>
      </c>
      <c r="H237" s="200">
        <v>0.83</v>
      </c>
      <c r="I237" s="176"/>
    </row>
    <row r="238" spans="5:9">
      <c r="E238" s="109">
        <v>41986</v>
      </c>
      <c r="F238" s="110">
        <v>0.27069645203679371</v>
      </c>
      <c r="G238" s="110">
        <v>1</v>
      </c>
      <c r="H238" s="200">
        <v>0.83</v>
      </c>
      <c r="I238" s="176"/>
    </row>
    <row r="239" spans="5:9">
      <c r="E239" s="109">
        <v>41987</v>
      </c>
      <c r="F239" s="110">
        <v>0.27201051248357422</v>
      </c>
      <c r="G239" s="110">
        <v>1</v>
      </c>
      <c r="H239" s="200">
        <v>0.83</v>
      </c>
      <c r="I239" s="176"/>
    </row>
    <row r="240" spans="5:9">
      <c r="E240" s="109">
        <v>41988</v>
      </c>
      <c r="F240" s="110">
        <v>0.27332457293035478</v>
      </c>
      <c r="G240" s="110">
        <v>1</v>
      </c>
      <c r="H240" s="200">
        <v>0.83</v>
      </c>
      <c r="I240" s="176"/>
    </row>
    <row r="241" spans="5:9">
      <c r="E241" s="109">
        <v>41989</v>
      </c>
      <c r="F241" s="110">
        <v>0.27463863337713534</v>
      </c>
      <c r="G241" s="110">
        <v>1</v>
      </c>
      <c r="H241" s="200">
        <v>0.83</v>
      </c>
      <c r="I241" s="176"/>
    </row>
    <row r="242" spans="5:9">
      <c r="E242" s="109">
        <v>41990</v>
      </c>
      <c r="F242" s="110">
        <v>0.27595269382391591</v>
      </c>
      <c r="G242" s="110">
        <v>1</v>
      </c>
      <c r="H242" s="200">
        <v>0.83</v>
      </c>
      <c r="I242" s="176"/>
    </row>
    <row r="243" spans="5:9">
      <c r="E243" s="109">
        <v>41991</v>
      </c>
      <c r="F243" s="110">
        <v>0.27726675427069647</v>
      </c>
      <c r="G243" s="110">
        <v>1</v>
      </c>
      <c r="H243" s="200">
        <v>0.83</v>
      </c>
      <c r="I243" s="176"/>
    </row>
    <row r="244" spans="5:9">
      <c r="E244" s="109">
        <v>41992</v>
      </c>
      <c r="F244" s="110">
        <v>0.27858081471747698</v>
      </c>
      <c r="G244" s="110">
        <v>1</v>
      </c>
      <c r="H244" s="200">
        <v>0.83</v>
      </c>
      <c r="I244" s="176"/>
    </row>
    <row r="245" spans="5:9">
      <c r="E245" s="109">
        <v>41994</v>
      </c>
      <c r="F245" s="110">
        <v>0.27989487516425754</v>
      </c>
      <c r="G245" s="110">
        <v>1</v>
      </c>
      <c r="H245" s="200">
        <v>0.83</v>
      </c>
      <c r="I245" s="176"/>
    </row>
    <row r="246" spans="5:9">
      <c r="E246" s="109">
        <v>41995</v>
      </c>
      <c r="F246" s="110">
        <v>0.2812089356110381</v>
      </c>
      <c r="G246" s="110">
        <v>1</v>
      </c>
      <c r="H246" s="200">
        <v>0.83</v>
      </c>
      <c r="I246" s="176"/>
    </row>
    <row r="247" spans="5:9">
      <c r="E247" s="109">
        <v>41996</v>
      </c>
      <c r="F247" s="110">
        <v>0.28252299605781866</v>
      </c>
      <c r="G247" s="110">
        <v>1</v>
      </c>
      <c r="H247" s="200">
        <v>0.83</v>
      </c>
      <c r="I247" s="176"/>
    </row>
    <row r="248" spans="5:9">
      <c r="E248" s="109">
        <v>41997</v>
      </c>
      <c r="F248" s="110">
        <v>0.28383705650459923</v>
      </c>
      <c r="G248" s="110">
        <v>1</v>
      </c>
      <c r="H248" s="200">
        <v>0.83</v>
      </c>
      <c r="I248" s="176"/>
    </row>
    <row r="249" spans="5:9">
      <c r="E249" s="109">
        <v>41998</v>
      </c>
      <c r="F249" s="110">
        <v>0.28515111695137979</v>
      </c>
      <c r="G249" s="110">
        <v>1</v>
      </c>
      <c r="H249" s="200">
        <v>0.83</v>
      </c>
      <c r="I249" s="176"/>
    </row>
    <row r="250" spans="5:9">
      <c r="E250" s="109">
        <v>41999</v>
      </c>
      <c r="F250" s="110">
        <v>0.2864651773981603</v>
      </c>
      <c r="G250" s="110">
        <v>1</v>
      </c>
      <c r="H250" s="200">
        <v>0.83</v>
      </c>
      <c r="I250" s="176"/>
    </row>
    <row r="251" spans="5:9">
      <c r="E251" s="109">
        <v>42000</v>
      </c>
      <c r="F251" s="110">
        <v>0.28777923784494086</v>
      </c>
      <c r="G251" s="110">
        <v>1</v>
      </c>
      <c r="H251" s="200">
        <v>0.83</v>
      </c>
      <c r="I251" s="176"/>
    </row>
    <row r="252" spans="5:9">
      <c r="E252" s="109">
        <v>42001</v>
      </c>
      <c r="F252" s="110">
        <v>0.28909329829172142</v>
      </c>
      <c r="G252" s="110">
        <v>1</v>
      </c>
      <c r="H252" s="200">
        <v>0.83</v>
      </c>
      <c r="I252" s="176"/>
    </row>
    <row r="253" spans="5:9">
      <c r="E253" s="109">
        <v>42002</v>
      </c>
      <c r="F253" s="110">
        <v>0.29040735873850199</v>
      </c>
      <c r="G253" s="110">
        <v>1</v>
      </c>
      <c r="H253" s="200">
        <v>0.83</v>
      </c>
      <c r="I253" s="176"/>
    </row>
    <row r="254" spans="5:9">
      <c r="E254" s="109">
        <v>42003</v>
      </c>
      <c r="F254" s="110">
        <v>0.29172141918528255</v>
      </c>
      <c r="G254" s="110">
        <v>1</v>
      </c>
      <c r="H254" s="200">
        <v>0.83</v>
      </c>
      <c r="I254" s="176"/>
    </row>
    <row r="255" spans="5:9">
      <c r="E255" s="109">
        <v>42004</v>
      </c>
      <c r="F255" s="110">
        <v>0.29303547963206306</v>
      </c>
      <c r="G255" s="110">
        <v>1</v>
      </c>
      <c r="H255" s="200">
        <v>0.83</v>
      </c>
      <c r="I255" s="176"/>
    </row>
    <row r="256" spans="5:9">
      <c r="E256" s="109">
        <v>42005</v>
      </c>
      <c r="F256" s="110">
        <v>0.29434954007884362</v>
      </c>
      <c r="G256" s="110">
        <v>1</v>
      </c>
      <c r="H256" s="200">
        <v>0.83</v>
      </c>
      <c r="I256" s="176"/>
    </row>
    <row r="257" spans="5:9">
      <c r="E257" s="109">
        <v>42006</v>
      </c>
      <c r="F257" s="110">
        <v>0.29566360052562418</v>
      </c>
      <c r="G257" s="110">
        <v>1</v>
      </c>
      <c r="H257" s="200">
        <v>0.83</v>
      </c>
      <c r="I257" s="176"/>
    </row>
    <row r="258" spans="5:9">
      <c r="E258" s="109">
        <v>42008</v>
      </c>
      <c r="F258" s="110">
        <v>0.29697766097240474</v>
      </c>
      <c r="G258" s="110">
        <v>1</v>
      </c>
      <c r="H258" s="200">
        <v>0.83</v>
      </c>
      <c r="I258" s="176"/>
    </row>
    <row r="259" spans="5:9">
      <c r="E259" s="109">
        <v>42009</v>
      </c>
      <c r="F259" s="110">
        <v>0.29829172141918531</v>
      </c>
      <c r="G259" s="110">
        <v>1</v>
      </c>
      <c r="H259" s="200">
        <v>0.83</v>
      </c>
      <c r="I259" s="176"/>
    </row>
    <row r="260" spans="5:9">
      <c r="E260" s="109">
        <v>42010</v>
      </c>
      <c r="F260" s="110">
        <v>0.29960578186596581</v>
      </c>
      <c r="G260" s="110">
        <v>1</v>
      </c>
      <c r="H260" s="200">
        <v>0.83</v>
      </c>
      <c r="I260" s="176"/>
    </row>
    <row r="261" spans="5:9">
      <c r="E261" s="109">
        <v>42011</v>
      </c>
      <c r="F261" s="110">
        <v>0.30091984231274638</v>
      </c>
      <c r="G261" s="110">
        <v>1</v>
      </c>
      <c r="H261" s="200">
        <v>0.83</v>
      </c>
      <c r="I261" s="176"/>
    </row>
    <row r="262" spans="5:9">
      <c r="E262" s="109">
        <v>42012</v>
      </c>
      <c r="F262" s="110">
        <v>0.30223390275952694</v>
      </c>
      <c r="G262" s="110">
        <v>1</v>
      </c>
      <c r="H262" s="200">
        <v>0.83</v>
      </c>
      <c r="I262" s="176"/>
    </row>
    <row r="263" spans="5:9">
      <c r="E263" s="109">
        <v>42013</v>
      </c>
      <c r="F263" s="110">
        <v>0.3035479632063075</v>
      </c>
      <c r="G263" s="110">
        <v>1</v>
      </c>
      <c r="H263" s="200">
        <v>0.83</v>
      </c>
      <c r="I263" s="176"/>
    </row>
    <row r="264" spans="5:9">
      <c r="E264" s="109">
        <v>42014</v>
      </c>
      <c r="F264" s="110">
        <v>0.30486202365308807</v>
      </c>
      <c r="G264" s="110">
        <v>1</v>
      </c>
      <c r="H264" s="200">
        <v>0.83</v>
      </c>
      <c r="I264" s="176"/>
    </row>
    <row r="265" spans="5:9">
      <c r="E265" s="109">
        <v>42015</v>
      </c>
      <c r="F265" s="110">
        <v>0.30617608409986857</v>
      </c>
      <c r="G265" s="110">
        <v>1</v>
      </c>
      <c r="H265" s="200">
        <v>0.83</v>
      </c>
      <c r="I265" s="176"/>
    </row>
    <row r="266" spans="5:9">
      <c r="E266" s="109">
        <v>42016</v>
      </c>
      <c r="F266" s="110">
        <v>0.30749014454664914</v>
      </c>
      <c r="G266" s="110">
        <v>1</v>
      </c>
      <c r="H266" s="200">
        <v>0.83</v>
      </c>
      <c r="I266" s="176"/>
    </row>
    <row r="267" spans="5:9">
      <c r="E267" s="109">
        <v>42017</v>
      </c>
      <c r="F267" s="110">
        <v>0.3088042049934297</v>
      </c>
      <c r="G267" s="110">
        <v>1</v>
      </c>
      <c r="H267" s="200">
        <v>0.83</v>
      </c>
      <c r="I267" s="176"/>
    </row>
    <row r="268" spans="5:9">
      <c r="E268" s="109">
        <v>42018</v>
      </c>
      <c r="F268" s="110">
        <v>0.31011826544021026</v>
      </c>
      <c r="G268" s="110">
        <v>1</v>
      </c>
      <c r="H268" s="200">
        <v>0.83</v>
      </c>
      <c r="I268" s="176"/>
    </row>
    <row r="269" spans="5:9">
      <c r="E269" s="109">
        <v>42019</v>
      </c>
      <c r="F269" s="110">
        <v>0.31143232588699082</v>
      </c>
      <c r="G269" s="110">
        <v>1</v>
      </c>
      <c r="H269" s="200">
        <v>0.83</v>
      </c>
      <c r="I269" s="176"/>
    </row>
    <row r="270" spans="5:9">
      <c r="E270" s="109">
        <v>42020</v>
      </c>
      <c r="F270" s="110">
        <v>0.31274638633377133</v>
      </c>
      <c r="G270" s="110">
        <v>1</v>
      </c>
      <c r="H270" s="200">
        <v>0.83</v>
      </c>
      <c r="I270" s="176"/>
    </row>
    <row r="271" spans="5:9">
      <c r="E271" s="109">
        <v>42022</v>
      </c>
      <c r="F271" s="110">
        <v>0.31406044678055189</v>
      </c>
      <c r="G271" s="110">
        <v>1</v>
      </c>
      <c r="H271" s="200">
        <v>0.83</v>
      </c>
      <c r="I271" s="176"/>
    </row>
    <row r="272" spans="5:9">
      <c r="E272" s="109">
        <v>42023</v>
      </c>
      <c r="F272" s="110">
        <v>0.31537450722733246</v>
      </c>
      <c r="G272" s="110">
        <v>1</v>
      </c>
      <c r="H272" s="200">
        <v>0.83</v>
      </c>
      <c r="I272" s="176"/>
    </row>
    <row r="273" spans="5:9">
      <c r="E273" s="109">
        <v>42024</v>
      </c>
      <c r="F273" s="110">
        <v>0.31668856767411302</v>
      </c>
      <c r="G273" s="110">
        <v>1</v>
      </c>
      <c r="H273" s="200">
        <v>0.83</v>
      </c>
      <c r="I273" s="176"/>
    </row>
    <row r="274" spans="5:9">
      <c r="E274" s="109">
        <v>42025</v>
      </c>
      <c r="F274" s="110">
        <v>0.31800262812089358</v>
      </c>
      <c r="G274" s="110">
        <v>1</v>
      </c>
      <c r="H274" s="200">
        <v>0.83</v>
      </c>
      <c r="I274" s="176"/>
    </row>
    <row r="275" spans="5:9">
      <c r="E275" s="109">
        <v>42026</v>
      </c>
      <c r="F275" s="110">
        <v>0.31931668856767409</v>
      </c>
      <c r="G275" s="110">
        <v>1</v>
      </c>
      <c r="H275" s="200">
        <v>0.83</v>
      </c>
      <c r="I275" s="176"/>
    </row>
    <row r="276" spans="5:9">
      <c r="E276" s="109">
        <v>42027</v>
      </c>
      <c r="F276" s="110">
        <v>0.32063074901445465</v>
      </c>
      <c r="G276" s="110">
        <v>1</v>
      </c>
      <c r="H276" s="200">
        <v>0.83</v>
      </c>
      <c r="I276" s="176"/>
    </row>
    <row r="277" spans="5:9">
      <c r="E277" s="109">
        <v>42028</v>
      </c>
      <c r="F277" s="110">
        <v>0.32194480946123522</v>
      </c>
      <c r="G277" s="110">
        <v>1</v>
      </c>
      <c r="H277" s="200">
        <v>0.83</v>
      </c>
      <c r="I277" s="176"/>
    </row>
    <row r="278" spans="5:9">
      <c r="E278" s="109">
        <v>42029</v>
      </c>
      <c r="F278" s="110">
        <v>0.32325886990801578</v>
      </c>
      <c r="G278" s="110">
        <v>1</v>
      </c>
      <c r="H278" s="200">
        <v>0.83</v>
      </c>
      <c r="I278" s="176"/>
    </row>
    <row r="279" spans="5:9">
      <c r="E279" s="109">
        <v>42030</v>
      </c>
      <c r="F279" s="110">
        <v>0.32457293035479634</v>
      </c>
      <c r="G279" s="110">
        <v>1</v>
      </c>
      <c r="H279" s="200">
        <v>0.83</v>
      </c>
      <c r="I279" s="176"/>
    </row>
    <row r="280" spans="5:9">
      <c r="E280" s="109">
        <v>42031</v>
      </c>
      <c r="F280" s="110">
        <v>0.32588699080157685</v>
      </c>
      <c r="G280" s="110">
        <v>1</v>
      </c>
      <c r="H280" s="200">
        <v>0.83</v>
      </c>
      <c r="I280" s="176"/>
    </row>
    <row r="281" spans="5:9">
      <c r="E281" s="109">
        <v>42032</v>
      </c>
      <c r="F281" s="110">
        <v>0.32720105124835741</v>
      </c>
      <c r="G281" s="110">
        <v>1</v>
      </c>
      <c r="H281" s="200">
        <v>0.83</v>
      </c>
      <c r="I281" s="176"/>
    </row>
    <row r="282" spans="5:9">
      <c r="E282" s="109">
        <v>42033</v>
      </c>
      <c r="F282" s="110">
        <v>0.32851511169513797</v>
      </c>
      <c r="G282" s="110">
        <v>1</v>
      </c>
      <c r="H282" s="200">
        <v>0.83</v>
      </c>
      <c r="I282" s="176"/>
    </row>
    <row r="283" spans="5:9">
      <c r="E283" s="109">
        <v>42034</v>
      </c>
      <c r="F283" s="110">
        <v>0.32982917214191854</v>
      </c>
      <c r="G283" s="110">
        <v>1</v>
      </c>
      <c r="H283" s="200">
        <v>0.83</v>
      </c>
      <c r="I283" s="176"/>
    </row>
    <row r="284" spans="5:9">
      <c r="E284" s="109">
        <v>42036</v>
      </c>
      <c r="F284" s="110">
        <v>0.3311432325886991</v>
      </c>
      <c r="G284" s="110">
        <v>1</v>
      </c>
      <c r="H284" s="200">
        <v>0.83</v>
      </c>
      <c r="I284" s="176"/>
    </row>
    <row r="285" spans="5:9">
      <c r="E285" s="109">
        <v>42037</v>
      </c>
      <c r="F285" s="110">
        <v>0.33245729303547961</v>
      </c>
      <c r="G285" s="110">
        <v>1</v>
      </c>
      <c r="H285" s="200">
        <v>0.83</v>
      </c>
      <c r="I285" s="176"/>
    </row>
    <row r="286" spans="5:9">
      <c r="E286" s="109">
        <v>42038</v>
      </c>
      <c r="F286" s="110">
        <v>0.33377135348226017</v>
      </c>
      <c r="G286" s="110">
        <v>1</v>
      </c>
      <c r="H286" s="200">
        <v>0.83</v>
      </c>
      <c r="I286" s="176"/>
    </row>
    <row r="287" spans="5:9">
      <c r="E287" s="109">
        <v>42039</v>
      </c>
      <c r="F287" s="110">
        <v>0.33508541392904073</v>
      </c>
      <c r="G287" s="110">
        <v>1</v>
      </c>
      <c r="H287" s="200">
        <v>0.83</v>
      </c>
      <c r="I287" s="176"/>
    </row>
    <row r="288" spans="5:9">
      <c r="E288" s="109">
        <v>42040</v>
      </c>
      <c r="F288" s="110">
        <v>0.33639947437582129</v>
      </c>
      <c r="G288" s="110">
        <v>1</v>
      </c>
      <c r="H288" s="200">
        <v>0.83</v>
      </c>
      <c r="I288" s="176"/>
    </row>
    <row r="289" spans="5:9">
      <c r="E289" s="109">
        <v>42041</v>
      </c>
      <c r="F289" s="110">
        <v>0.33771353482260186</v>
      </c>
      <c r="G289" s="110">
        <v>1</v>
      </c>
      <c r="H289" s="200">
        <v>0.83</v>
      </c>
      <c r="I289" s="176"/>
    </row>
    <row r="290" spans="5:9">
      <c r="E290" s="109">
        <v>42042</v>
      </c>
      <c r="F290" s="110">
        <v>0.33902759526938236</v>
      </c>
      <c r="G290" s="110">
        <v>1</v>
      </c>
      <c r="H290" s="200">
        <v>0.83</v>
      </c>
      <c r="I290" s="176"/>
    </row>
    <row r="291" spans="5:9">
      <c r="E291" s="109">
        <v>42043</v>
      </c>
      <c r="F291" s="110">
        <v>0.34034165571616293</v>
      </c>
      <c r="G291" s="110">
        <v>1</v>
      </c>
      <c r="H291" s="200">
        <v>0.83</v>
      </c>
      <c r="I291" s="176"/>
    </row>
    <row r="292" spans="5:9">
      <c r="E292" s="109">
        <v>42044</v>
      </c>
      <c r="F292" s="110">
        <v>0.34165571616294349</v>
      </c>
      <c r="G292" s="110">
        <v>1</v>
      </c>
      <c r="H292" s="200">
        <v>0.83</v>
      </c>
      <c r="I292" s="176"/>
    </row>
    <row r="293" spans="5:9">
      <c r="E293" s="109">
        <v>42045</v>
      </c>
      <c r="F293" s="110">
        <v>0.34296977660972405</v>
      </c>
      <c r="G293" s="110">
        <v>1</v>
      </c>
      <c r="H293" s="200">
        <v>0.83</v>
      </c>
      <c r="I293" s="176"/>
    </row>
    <row r="294" spans="5:9">
      <c r="E294" s="109">
        <v>42046</v>
      </c>
      <c r="F294" s="110">
        <v>0.34428383705650462</v>
      </c>
      <c r="G294" s="110">
        <v>1</v>
      </c>
      <c r="H294" s="200">
        <v>0.83</v>
      </c>
      <c r="I294" s="176"/>
    </row>
    <row r="295" spans="5:9">
      <c r="E295" s="109">
        <v>42047</v>
      </c>
      <c r="F295" s="110">
        <v>0.34559789750328518</v>
      </c>
      <c r="G295" s="110">
        <v>1</v>
      </c>
      <c r="H295" s="200">
        <v>0.83</v>
      </c>
      <c r="I295" s="176"/>
    </row>
    <row r="296" spans="5:9">
      <c r="E296" s="109">
        <v>42048</v>
      </c>
      <c r="F296" s="110">
        <v>0.34691195795006569</v>
      </c>
      <c r="G296" s="110">
        <v>1</v>
      </c>
      <c r="H296" s="200">
        <v>0.83</v>
      </c>
      <c r="I296" s="176"/>
    </row>
    <row r="297" spans="5:9">
      <c r="E297" s="109">
        <v>42050</v>
      </c>
      <c r="F297" s="110">
        <v>0.34822601839684625</v>
      </c>
      <c r="G297" s="110">
        <v>1</v>
      </c>
      <c r="H297" s="200">
        <v>0.83</v>
      </c>
      <c r="I297" s="176"/>
    </row>
    <row r="298" spans="5:9">
      <c r="E298" s="109">
        <v>42051</v>
      </c>
      <c r="F298" s="110">
        <v>0.34954007884362681</v>
      </c>
      <c r="G298" s="110">
        <v>1</v>
      </c>
      <c r="H298" s="200">
        <v>0.83</v>
      </c>
      <c r="I298" s="176"/>
    </row>
    <row r="299" spans="5:9">
      <c r="E299" s="109">
        <v>42052</v>
      </c>
      <c r="F299" s="110">
        <v>0.35085413929040737</v>
      </c>
      <c r="G299" s="110">
        <v>1</v>
      </c>
      <c r="H299" s="200">
        <v>0.83</v>
      </c>
      <c r="I299" s="176"/>
    </row>
    <row r="300" spans="5:9">
      <c r="E300" s="109">
        <v>42053</v>
      </c>
      <c r="F300" s="110">
        <v>0.35216819973718794</v>
      </c>
      <c r="G300" s="110">
        <v>1</v>
      </c>
      <c r="H300" s="200">
        <v>0.83</v>
      </c>
      <c r="I300" s="176"/>
    </row>
    <row r="301" spans="5:9">
      <c r="E301" s="109">
        <v>42054</v>
      </c>
      <c r="F301" s="110">
        <v>0.35348226018396844</v>
      </c>
      <c r="G301" s="110">
        <v>1</v>
      </c>
      <c r="H301" s="200">
        <v>0.83</v>
      </c>
      <c r="I301" s="176"/>
    </row>
    <row r="302" spans="5:9">
      <c r="E302" s="109">
        <v>42057</v>
      </c>
      <c r="F302" s="110">
        <v>0.35479632063074901</v>
      </c>
      <c r="G302" s="110">
        <v>1</v>
      </c>
      <c r="H302" s="200">
        <v>0.83</v>
      </c>
      <c r="I302" s="176"/>
    </row>
    <row r="303" spans="5:9">
      <c r="E303" s="109">
        <v>42058</v>
      </c>
      <c r="F303" s="110">
        <v>0.35611038107752957</v>
      </c>
      <c r="G303" s="110">
        <v>1</v>
      </c>
      <c r="H303" s="200">
        <v>0.83</v>
      </c>
      <c r="I303" s="176"/>
    </row>
    <row r="304" spans="5:9">
      <c r="E304" s="109">
        <v>42059</v>
      </c>
      <c r="F304" s="110">
        <v>0.35742444152431013</v>
      </c>
      <c r="G304" s="110">
        <v>1</v>
      </c>
      <c r="H304" s="200">
        <v>0.83</v>
      </c>
      <c r="I304" s="176"/>
    </row>
    <row r="305" spans="5:9">
      <c r="E305" s="109">
        <v>42060</v>
      </c>
      <c r="F305" s="110">
        <v>0.3587385019710907</v>
      </c>
      <c r="G305" s="110">
        <v>1</v>
      </c>
      <c r="H305" s="200">
        <v>0.83</v>
      </c>
      <c r="I305" s="176"/>
    </row>
    <row r="306" spans="5:9">
      <c r="E306" s="109">
        <v>42061</v>
      </c>
      <c r="F306" s="110">
        <v>0.3600525624178712</v>
      </c>
      <c r="G306" s="110">
        <v>1</v>
      </c>
      <c r="H306" s="200">
        <v>0.83</v>
      </c>
      <c r="I306" s="176"/>
    </row>
    <row r="307" spans="5:9">
      <c r="E307" s="109">
        <v>42062</v>
      </c>
      <c r="F307" s="110">
        <v>0.36136662286465177</v>
      </c>
      <c r="G307" s="110">
        <v>1</v>
      </c>
      <c r="H307" s="200">
        <v>0.83</v>
      </c>
      <c r="I307" s="176"/>
    </row>
    <row r="308" spans="5:9">
      <c r="E308" s="109">
        <v>42064</v>
      </c>
      <c r="F308" s="110">
        <v>0.36268068331143233</v>
      </c>
      <c r="G308" s="110">
        <v>1</v>
      </c>
      <c r="H308" s="200">
        <v>0.83</v>
      </c>
      <c r="I308" s="176"/>
    </row>
    <row r="309" spans="5:9">
      <c r="E309" s="109">
        <v>42065</v>
      </c>
      <c r="F309" s="110">
        <v>0.36399474375821289</v>
      </c>
      <c r="G309" s="110">
        <v>1</v>
      </c>
      <c r="H309" s="200">
        <v>0.83</v>
      </c>
      <c r="I309" s="176"/>
    </row>
    <row r="310" spans="5:9">
      <c r="E310" s="109">
        <v>42066</v>
      </c>
      <c r="F310" s="110">
        <v>0.36530880420499345</v>
      </c>
      <c r="G310" s="110">
        <v>1</v>
      </c>
      <c r="H310" s="200">
        <v>0.83</v>
      </c>
      <c r="I310" s="176"/>
    </row>
    <row r="311" spans="5:9">
      <c r="E311" s="109">
        <v>42067</v>
      </c>
      <c r="F311" s="110">
        <v>0.36662286465177396</v>
      </c>
      <c r="G311" s="110">
        <v>1</v>
      </c>
      <c r="H311" s="200">
        <v>0.83</v>
      </c>
      <c r="I311" s="176"/>
    </row>
    <row r="312" spans="5:9">
      <c r="E312" s="109">
        <v>42068</v>
      </c>
      <c r="F312" s="110">
        <v>0.36793692509855452</v>
      </c>
      <c r="G312" s="110">
        <v>1</v>
      </c>
      <c r="H312" s="200">
        <v>0.83</v>
      </c>
      <c r="I312" s="176"/>
    </row>
    <row r="313" spans="5:9">
      <c r="E313" s="109">
        <v>42069</v>
      </c>
      <c r="F313" s="110">
        <v>0.36925098554533509</v>
      </c>
      <c r="G313" s="110">
        <v>1</v>
      </c>
      <c r="H313" s="200">
        <v>0.83</v>
      </c>
      <c r="I313" s="176"/>
    </row>
    <row r="314" spans="5:9">
      <c r="E314" s="109">
        <v>42070</v>
      </c>
      <c r="F314" s="110">
        <v>0.37056504599211565</v>
      </c>
      <c r="G314" s="110">
        <v>1</v>
      </c>
      <c r="H314" s="200">
        <v>0.83</v>
      </c>
      <c r="I314" s="176"/>
    </row>
    <row r="315" spans="5:9">
      <c r="E315" s="109">
        <v>42071</v>
      </c>
      <c r="F315" s="110">
        <v>0.37187910643889621</v>
      </c>
      <c r="G315" s="110">
        <v>1</v>
      </c>
      <c r="H315" s="200">
        <v>0.83</v>
      </c>
      <c r="I315" s="176"/>
    </row>
    <row r="316" spans="5:9">
      <c r="E316" s="109">
        <v>42072</v>
      </c>
      <c r="F316" s="110">
        <v>0.37319316688567672</v>
      </c>
      <c r="G316" s="110">
        <v>1</v>
      </c>
      <c r="H316" s="200">
        <v>0.83</v>
      </c>
      <c r="I316" s="176"/>
    </row>
    <row r="317" spans="5:9">
      <c r="E317" s="109">
        <v>42073</v>
      </c>
      <c r="F317" s="110">
        <v>0.37450722733245728</v>
      </c>
      <c r="G317" s="110">
        <v>1</v>
      </c>
      <c r="H317" s="200">
        <v>0.83</v>
      </c>
      <c r="I317" s="176"/>
    </row>
    <row r="318" spans="5:9">
      <c r="E318" s="109">
        <v>42074</v>
      </c>
      <c r="F318" s="110">
        <v>0.37582128777923784</v>
      </c>
      <c r="G318" s="110">
        <v>1</v>
      </c>
      <c r="H318" s="200">
        <v>0.83</v>
      </c>
      <c r="I318" s="176"/>
    </row>
    <row r="319" spans="5:9">
      <c r="E319" s="109">
        <v>42075</v>
      </c>
      <c r="F319" s="110">
        <v>0.37713534822601841</v>
      </c>
      <c r="G319" s="110">
        <v>1</v>
      </c>
      <c r="H319" s="200">
        <v>0.83</v>
      </c>
      <c r="I319" s="176"/>
    </row>
    <row r="320" spans="5:9">
      <c r="E320" s="109">
        <v>42076</v>
      </c>
      <c r="F320" s="110">
        <v>0.37844940867279897</v>
      </c>
      <c r="G320" s="110">
        <v>1</v>
      </c>
      <c r="H320" s="200">
        <v>0.83</v>
      </c>
      <c r="I320" s="176"/>
    </row>
    <row r="321" spans="5:9">
      <c r="E321" s="109">
        <v>42078</v>
      </c>
      <c r="F321" s="110">
        <v>0.37976346911957948</v>
      </c>
      <c r="G321" s="110">
        <v>1</v>
      </c>
      <c r="H321" s="200">
        <v>0.83</v>
      </c>
      <c r="I321" s="176"/>
    </row>
    <row r="322" spans="5:9">
      <c r="E322" s="109">
        <v>42079</v>
      </c>
      <c r="F322" s="110">
        <v>0.38107752956636004</v>
      </c>
      <c r="G322" s="110">
        <v>1</v>
      </c>
      <c r="H322" s="200">
        <v>0.83</v>
      </c>
      <c r="I322" s="176"/>
    </row>
    <row r="323" spans="5:9">
      <c r="E323" s="109">
        <v>42095</v>
      </c>
      <c r="F323" s="110">
        <v>0.3823915900131406</v>
      </c>
      <c r="G323" s="110">
        <v>1</v>
      </c>
      <c r="H323" s="200">
        <v>0.83</v>
      </c>
      <c r="I323" s="176"/>
    </row>
    <row r="324" spans="5:9">
      <c r="E324" s="109">
        <v>42096</v>
      </c>
      <c r="F324" s="110">
        <v>0.38370565045992117</v>
      </c>
      <c r="G324" s="110">
        <v>1</v>
      </c>
      <c r="H324" s="200">
        <v>0.83</v>
      </c>
      <c r="I324" s="176"/>
    </row>
    <row r="325" spans="5:9">
      <c r="E325" s="109">
        <v>42097</v>
      </c>
      <c r="F325" s="110">
        <v>0.38501971090670173</v>
      </c>
      <c r="G325" s="110">
        <v>1</v>
      </c>
      <c r="H325" s="200">
        <v>0.83</v>
      </c>
      <c r="I325" s="176"/>
    </row>
    <row r="326" spans="5:9">
      <c r="E326" s="109">
        <v>42098</v>
      </c>
      <c r="F326" s="110">
        <v>0.38633377135348224</v>
      </c>
      <c r="G326" s="110">
        <v>1</v>
      </c>
      <c r="H326" s="200">
        <v>0.83</v>
      </c>
      <c r="I326" s="176"/>
    </row>
    <row r="327" spans="5:9">
      <c r="E327" s="109">
        <v>42099</v>
      </c>
      <c r="F327" s="110">
        <v>0.3876478318002628</v>
      </c>
      <c r="G327" s="110">
        <v>1</v>
      </c>
      <c r="H327" s="200">
        <v>0.83</v>
      </c>
      <c r="I327" s="176"/>
    </row>
    <row r="328" spans="5:9">
      <c r="E328" s="109">
        <v>42100</v>
      </c>
      <c r="F328" s="110">
        <v>0.38896189224704336</v>
      </c>
      <c r="G328" s="110">
        <v>1</v>
      </c>
      <c r="H328" s="200">
        <v>0.83</v>
      </c>
      <c r="I328" s="176"/>
    </row>
    <row r="329" spans="5:9">
      <c r="E329" s="109">
        <v>42148</v>
      </c>
      <c r="F329" s="110">
        <v>0.39027595269382392</v>
      </c>
      <c r="G329" s="110">
        <v>1</v>
      </c>
      <c r="H329" s="200">
        <v>0.83</v>
      </c>
      <c r="I329" s="176"/>
    </row>
    <row r="330" spans="5:9">
      <c r="E330" s="109">
        <v>42149</v>
      </c>
      <c r="F330" s="110">
        <v>0.39159001314060449</v>
      </c>
      <c r="G330" s="110">
        <v>1</v>
      </c>
      <c r="H330" s="200">
        <v>0.83</v>
      </c>
      <c r="I330" s="176"/>
    </row>
    <row r="331" spans="5:9">
      <c r="E331" s="109">
        <v>42150</v>
      </c>
      <c r="F331" s="110">
        <v>0.39290407358738499</v>
      </c>
      <c r="G331" s="110">
        <v>1</v>
      </c>
      <c r="H331" s="200">
        <v>0.83</v>
      </c>
      <c r="I331" s="176"/>
    </row>
    <row r="332" spans="5:9">
      <c r="E332" s="109">
        <v>42151</v>
      </c>
      <c r="F332" s="110">
        <v>0.39421813403416556</v>
      </c>
      <c r="G332" s="110">
        <v>1</v>
      </c>
      <c r="H332" s="200">
        <v>0.83</v>
      </c>
      <c r="I332" s="176"/>
    </row>
    <row r="333" spans="5:9">
      <c r="E333" s="109">
        <v>42152</v>
      </c>
      <c r="F333" s="110">
        <v>0.39553219448094612</v>
      </c>
      <c r="G333" s="110">
        <v>1</v>
      </c>
      <c r="H333" s="200">
        <v>0.83</v>
      </c>
      <c r="I333" s="176"/>
    </row>
    <row r="334" spans="5:9">
      <c r="E334" s="109">
        <v>42153</v>
      </c>
      <c r="F334" s="110">
        <v>0.39684625492772668</v>
      </c>
      <c r="G334" s="110">
        <v>1</v>
      </c>
      <c r="H334" s="200">
        <v>0.83</v>
      </c>
      <c r="I334" s="176"/>
    </row>
    <row r="335" spans="5:9">
      <c r="E335" s="109">
        <v>42154</v>
      </c>
      <c r="F335" s="110">
        <v>0.39816031537450725</v>
      </c>
      <c r="G335" s="110">
        <v>1</v>
      </c>
      <c r="H335" s="200">
        <v>0.83</v>
      </c>
      <c r="I335" s="176"/>
    </row>
    <row r="336" spans="5:9">
      <c r="E336" s="109">
        <v>42155</v>
      </c>
      <c r="F336" s="110">
        <v>0.39947437582128775</v>
      </c>
      <c r="G336" s="110">
        <v>1</v>
      </c>
      <c r="H336" s="200">
        <v>0.83</v>
      </c>
      <c r="I336" s="176"/>
    </row>
    <row r="337" spans="5:9">
      <c r="E337" s="109">
        <v>42156</v>
      </c>
      <c r="F337" s="110">
        <v>0.40078843626806832</v>
      </c>
      <c r="G337" s="110">
        <v>1</v>
      </c>
      <c r="H337" s="200">
        <v>0.83</v>
      </c>
      <c r="I337" s="176"/>
    </row>
    <row r="338" spans="5:9">
      <c r="E338" s="109">
        <v>42157</v>
      </c>
      <c r="F338" s="110">
        <v>0.40210249671484888</v>
      </c>
      <c r="G338" s="110">
        <v>1</v>
      </c>
      <c r="H338" s="200">
        <v>0.83</v>
      </c>
      <c r="I338" s="176"/>
    </row>
    <row r="339" spans="5:9">
      <c r="E339" s="109">
        <v>42158</v>
      </c>
      <c r="F339" s="110">
        <v>0.40341655716162944</v>
      </c>
      <c r="G339" s="110">
        <v>1</v>
      </c>
      <c r="H339" s="200">
        <v>0.83</v>
      </c>
      <c r="I339" s="176"/>
    </row>
    <row r="340" spans="5:9">
      <c r="E340" s="109">
        <v>42159</v>
      </c>
      <c r="F340" s="110">
        <v>0.40473061760841</v>
      </c>
      <c r="G340" s="110">
        <v>1</v>
      </c>
      <c r="H340" s="200">
        <v>0.83</v>
      </c>
      <c r="I340" s="176"/>
    </row>
    <row r="341" spans="5:9">
      <c r="E341" s="109">
        <v>42160</v>
      </c>
      <c r="F341" s="110">
        <v>0.40604467805519051</v>
      </c>
      <c r="G341" s="110">
        <v>1</v>
      </c>
      <c r="H341" s="200">
        <v>0.83</v>
      </c>
      <c r="I341" s="176"/>
    </row>
    <row r="342" spans="5:9">
      <c r="E342" s="109">
        <v>42162</v>
      </c>
      <c r="F342" s="110">
        <v>0.40735873850197107</v>
      </c>
      <c r="G342" s="110">
        <v>1</v>
      </c>
      <c r="H342" s="200">
        <v>0.83</v>
      </c>
      <c r="I342" s="176"/>
    </row>
    <row r="343" spans="5:9">
      <c r="E343" s="109">
        <v>42168</v>
      </c>
      <c r="F343" s="110">
        <v>0.40867279894875164</v>
      </c>
      <c r="G343" s="110">
        <v>1</v>
      </c>
      <c r="H343" s="200">
        <v>0.83</v>
      </c>
      <c r="I343" s="176"/>
    </row>
    <row r="344" spans="5:9">
      <c r="E344" s="109">
        <v>42169</v>
      </c>
      <c r="F344" s="110">
        <v>0.4099868593955322</v>
      </c>
      <c r="G344" s="110">
        <v>1</v>
      </c>
      <c r="H344" s="200">
        <v>0.83</v>
      </c>
      <c r="I344" s="176"/>
    </row>
    <row r="345" spans="5:9">
      <c r="E345" s="109">
        <v>42170</v>
      </c>
      <c r="F345" s="110">
        <v>0.41130091984231276</v>
      </c>
      <c r="G345" s="110">
        <v>1</v>
      </c>
      <c r="H345" s="200">
        <v>0.83</v>
      </c>
      <c r="I345" s="176"/>
    </row>
    <row r="346" spans="5:9">
      <c r="E346" s="109">
        <v>42171</v>
      </c>
      <c r="F346" s="110">
        <v>0.41261498028909332</v>
      </c>
      <c r="G346" s="110">
        <v>1</v>
      </c>
      <c r="H346" s="200">
        <v>0.83</v>
      </c>
      <c r="I346" s="176"/>
    </row>
    <row r="347" spans="5:9">
      <c r="E347" s="109">
        <v>42172</v>
      </c>
      <c r="F347" s="110">
        <v>0.41392904073587383</v>
      </c>
      <c r="G347" s="110">
        <v>1</v>
      </c>
      <c r="H347" s="200">
        <v>0.83</v>
      </c>
      <c r="I347" s="176"/>
    </row>
    <row r="348" spans="5:9">
      <c r="E348" s="109">
        <v>42173</v>
      </c>
      <c r="F348" s="110">
        <v>0.41524310118265439</v>
      </c>
      <c r="G348" s="110">
        <v>1</v>
      </c>
      <c r="H348" s="200">
        <v>0.83</v>
      </c>
      <c r="I348" s="176"/>
    </row>
    <row r="349" spans="5:9">
      <c r="E349" s="109">
        <v>42174</v>
      </c>
      <c r="F349" s="110">
        <v>0.41655716162943496</v>
      </c>
      <c r="G349" s="110">
        <v>1</v>
      </c>
      <c r="H349" s="200">
        <v>0.83</v>
      </c>
      <c r="I349" s="176"/>
    </row>
    <row r="350" spans="5:9">
      <c r="E350" s="109">
        <v>42176</v>
      </c>
      <c r="F350" s="110">
        <v>0.41787122207621552</v>
      </c>
      <c r="G350" s="110">
        <v>1</v>
      </c>
      <c r="H350" s="200">
        <v>0.83</v>
      </c>
      <c r="I350" s="176"/>
    </row>
    <row r="351" spans="5:9">
      <c r="E351" s="109">
        <v>42177</v>
      </c>
      <c r="F351" s="110">
        <v>0.41918528252299608</v>
      </c>
      <c r="G351" s="110">
        <v>1</v>
      </c>
      <c r="H351" s="200">
        <v>0.83</v>
      </c>
      <c r="I351" s="176"/>
    </row>
    <row r="352" spans="5:9">
      <c r="E352" s="109">
        <v>42178</v>
      </c>
      <c r="F352" s="110">
        <v>0.42049934296977659</v>
      </c>
      <c r="G352" s="110">
        <v>1</v>
      </c>
      <c r="H352" s="200">
        <v>0.83</v>
      </c>
      <c r="I352" s="176"/>
    </row>
    <row r="353" spans="5:9">
      <c r="E353" s="109">
        <v>42179</v>
      </c>
      <c r="F353" s="110">
        <v>0.42181340341655715</v>
      </c>
      <c r="G353" s="110">
        <v>1</v>
      </c>
      <c r="H353" s="200">
        <v>0.83</v>
      </c>
      <c r="I353" s="176"/>
    </row>
    <row r="354" spans="5:9">
      <c r="E354" s="109">
        <v>42180</v>
      </c>
      <c r="F354" s="110">
        <v>0.42312746386333772</v>
      </c>
      <c r="G354" s="110">
        <v>1</v>
      </c>
      <c r="H354" s="200">
        <v>0.83</v>
      </c>
      <c r="I354" s="176"/>
    </row>
    <row r="355" spans="5:9">
      <c r="E355" s="109">
        <v>42181</v>
      </c>
      <c r="F355" s="110">
        <v>0.42444152431011828</v>
      </c>
      <c r="G355" s="110">
        <v>1</v>
      </c>
      <c r="H355" s="200">
        <v>0.83</v>
      </c>
      <c r="I355" s="176"/>
    </row>
    <row r="356" spans="5:9">
      <c r="E356" s="109">
        <v>42182</v>
      </c>
      <c r="F356" s="110">
        <v>0.42575558475689884</v>
      </c>
      <c r="G356" s="110">
        <v>1</v>
      </c>
      <c r="H356" s="200">
        <v>0.83</v>
      </c>
      <c r="I356" s="176"/>
    </row>
    <row r="357" spans="5:9">
      <c r="E357" s="109">
        <v>42183</v>
      </c>
      <c r="F357" s="110">
        <v>0.42706964520367935</v>
      </c>
      <c r="G357" s="110">
        <v>1</v>
      </c>
      <c r="H357" s="200">
        <v>0.83</v>
      </c>
      <c r="I357" s="176"/>
    </row>
    <row r="358" spans="5:9">
      <c r="E358" s="109">
        <v>42184</v>
      </c>
      <c r="F358" s="110">
        <v>0.42838370565045991</v>
      </c>
      <c r="G358" s="110">
        <v>1</v>
      </c>
      <c r="H358" s="200">
        <v>0.83</v>
      </c>
      <c r="I358" s="176"/>
    </row>
    <row r="359" spans="5:9">
      <c r="E359" s="109">
        <v>42185</v>
      </c>
      <c r="F359" s="110">
        <v>0.42969776609724047</v>
      </c>
      <c r="G359" s="110">
        <v>1</v>
      </c>
      <c r="H359" s="200">
        <v>0.83</v>
      </c>
      <c r="I359" s="176"/>
    </row>
    <row r="360" spans="5:9">
      <c r="E360" s="109">
        <v>42190</v>
      </c>
      <c r="F360" s="110">
        <v>0.43101182654402104</v>
      </c>
      <c r="G360" s="110">
        <v>1</v>
      </c>
      <c r="H360" s="200">
        <v>0.83</v>
      </c>
      <c r="I360" s="176"/>
    </row>
    <row r="361" spans="5:9">
      <c r="E361" s="109">
        <v>42191</v>
      </c>
      <c r="F361" s="110">
        <v>0.4323258869908016</v>
      </c>
      <c r="G361" s="110">
        <v>1</v>
      </c>
      <c r="H361" s="200">
        <v>0.83</v>
      </c>
      <c r="I361" s="176"/>
    </row>
    <row r="362" spans="5:9">
      <c r="E362" s="109">
        <v>42193</v>
      </c>
      <c r="F362" s="110">
        <v>0.43363994743758211</v>
      </c>
      <c r="G362" s="110">
        <v>1</v>
      </c>
      <c r="H362" s="200">
        <v>0.83</v>
      </c>
      <c r="I362" s="176"/>
    </row>
    <row r="363" spans="5:9">
      <c r="E363" s="109">
        <v>42194</v>
      </c>
      <c r="F363" s="110">
        <v>0.43495400788436267</v>
      </c>
      <c r="G363" s="110">
        <v>1</v>
      </c>
      <c r="H363" s="200">
        <v>0.83</v>
      </c>
      <c r="I363" s="176"/>
    </row>
    <row r="364" spans="5:9">
      <c r="E364" s="109">
        <v>42195</v>
      </c>
      <c r="F364" s="110">
        <v>0.43626806833114323</v>
      </c>
      <c r="G364" s="110">
        <v>1</v>
      </c>
      <c r="H364" s="200">
        <v>0.83</v>
      </c>
      <c r="I364" s="176"/>
    </row>
    <row r="365" spans="5:9">
      <c r="E365" s="109">
        <v>42196</v>
      </c>
      <c r="F365" s="110">
        <v>0.4375821287779238</v>
      </c>
      <c r="G365" s="110">
        <v>1</v>
      </c>
      <c r="H365" s="200">
        <v>0.83</v>
      </c>
      <c r="I365" s="176"/>
    </row>
    <row r="366" spans="5:9">
      <c r="E366" s="109">
        <v>42197</v>
      </c>
      <c r="F366" s="110">
        <v>0.43889618922470436</v>
      </c>
      <c r="G366" s="110">
        <v>1</v>
      </c>
      <c r="H366" s="200">
        <v>0.83</v>
      </c>
      <c r="I366" s="176"/>
    </row>
    <row r="367" spans="5:9">
      <c r="E367" s="109">
        <v>42198</v>
      </c>
      <c r="F367" s="110">
        <v>0.44021024967148487</v>
      </c>
      <c r="G367" s="110">
        <v>1</v>
      </c>
      <c r="H367" s="200">
        <v>0.83</v>
      </c>
      <c r="I367" s="176"/>
    </row>
    <row r="368" spans="5:9">
      <c r="E368" s="109">
        <v>42199</v>
      </c>
      <c r="F368" s="110">
        <v>0.44152431011826543</v>
      </c>
      <c r="G368" s="110">
        <v>1</v>
      </c>
      <c r="H368" s="200">
        <v>0.83</v>
      </c>
      <c r="I368" s="176"/>
    </row>
    <row r="369" spans="5:9">
      <c r="E369" s="109">
        <v>42200</v>
      </c>
      <c r="F369" s="110">
        <v>0.44283837056504599</v>
      </c>
      <c r="G369" s="110">
        <v>1</v>
      </c>
      <c r="H369" s="200">
        <v>0.83</v>
      </c>
      <c r="I369" s="176"/>
    </row>
    <row r="370" spans="5:9">
      <c r="E370" s="109">
        <v>42201</v>
      </c>
      <c r="F370" s="110">
        <v>0.44415243101182655</v>
      </c>
      <c r="G370" s="110">
        <v>1</v>
      </c>
      <c r="H370" s="200">
        <v>0.83</v>
      </c>
      <c r="I370" s="176"/>
    </row>
    <row r="371" spans="5:9">
      <c r="E371" s="109">
        <v>42202</v>
      </c>
      <c r="F371" s="110">
        <v>0.44546649145860712</v>
      </c>
      <c r="G371" s="110">
        <v>1</v>
      </c>
      <c r="H371" s="200">
        <v>0.83</v>
      </c>
      <c r="I371" s="176"/>
    </row>
    <row r="372" spans="5:9">
      <c r="E372" s="109">
        <v>42204</v>
      </c>
      <c r="F372" s="110">
        <v>0.44678055190538762</v>
      </c>
      <c r="G372" s="110">
        <v>1</v>
      </c>
      <c r="H372" s="200">
        <v>0.83</v>
      </c>
      <c r="I372" s="176"/>
    </row>
    <row r="373" spans="5:9">
      <c r="E373" s="109">
        <v>42218</v>
      </c>
      <c r="F373" s="110">
        <v>0.44809461235216819</v>
      </c>
      <c r="G373" s="110">
        <v>1</v>
      </c>
      <c r="H373" s="200">
        <v>0.83</v>
      </c>
      <c r="I373" s="176"/>
    </row>
    <row r="374" spans="5:9">
      <c r="E374" s="109">
        <v>42219</v>
      </c>
      <c r="F374" s="110">
        <v>0.44940867279894875</v>
      </c>
      <c r="G374" s="110">
        <v>1</v>
      </c>
      <c r="H374" s="200">
        <v>0.83</v>
      </c>
      <c r="I374" s="176"/>
    </row>
    <row r="375" spans="5:9">
      <c r="E375" s="109">
        <v>42221</v>
      </c>
      <c r="F375" s="110">
        <v>0.45072273324572931</v>
      </c>
      <c r="G375" s="110">
        <v>1</v>
      </c>
      <c r="H375" s="200">
        <v>0.83</v>
      </c>
      <c r="I375" s="176"/>
    </row>
    <row r="376" spans="5:9">
      <c r="E376" s="109">
        <v>42222</v>
      </c>
      <c r="F376" s="110">
        <v>0.45203679369250988</v>
      </c>
      <c r="G376" s="110">
        <v>1</v>
      </c>
      <c r="H376" s="200">
        <v>0.83</v>
      </c>
      <c r="I376" s="176"/>
    </row>
    <row r="377" spans="5:9">
      <c r="E377" s="109">
        <v>42223</v>
      </c>
      <c r="F377" s="110">
        <v>0.45335085413929038</v>
      </c>
      <c r="G377" s="110">
        <v>1</v>
      </c>
      <c r="H377" s="200">
        <v>0.83</v>
      </c>
      <c r="I377" s="176"/>
    </row>
    <row r="378" spans="5:9">
      <c r="E378" s="109">
        <v>42224</v>
      </c>
      <c r="F378" s="110">
        <v>0.45466491458607095</v>
      </c>
      <c r="G378" s="110">
        <v>1</v>
      </c>
      <c r="H378" s="200">
        <v>0.83</v>
      </c>
      <c r="I378" s="176"/>
    </row>
    <row r="379" spans="5:9">
      <c r="E379" s="109">
        <v>42225</v>
      </c>
      <c r="F379" s="110">
        <v>0.45597897503285151</v>
      </c>
      <c r="G379" s="110">
        <v>1</v>
      </c>
      <c r="H379" s="200">
        <v>0.83</v>
      </c>
      <c r="I379" s="176"/>
    </row>
    <row r="380" spans="5:9">
      <c r="E380" s="109">
        <v>42229</v>
      </c>
      <c r="F380" s="110">
        <v>0.45729303547963207</v>
      </c>
      <c r="G380" s="110">
        <v>1</v>
      </c>
      <c r="H380" s="200">
        <v>0.83</v>
      </c>
      <c r="I380" s="176"/>
    </row>
    <row r="381" spans="5:9">
      <c r="E381" s="109">
        <v>42230</v>
      </c>
      <c r="F381" s="110">
        <v>0.45860709592641263</v>
      </c>
      <c r="G381" s="110">
        <v>1</v>
      </c>
      <c r="H381" s="200">
        <v>0.83</v>
      </c>
      <c r="I381" s="176"/>
    </row>
    <row r="382" spans="5:9">
      <c r="E382" s="109">
        <v>42232</v>
      </c>
      <c r="F382" s="110">
        <v>0.45992115637319314</v>
      </c>
      <c r="G382" s="110">
        <v>1</v>
      </c>
      <c r="H382" s="200">
        <v>0.83</v>
      </c>
      <c r="I382" s="176"/>
    </row>
    <row r="383" spans="5:9">
      <c r="E383" s="109">
        <v>42233</v>
      </c>
      <c r="F383" s="110">
        <v>0.4612352168199737</v>
      </c>
      <c r="G383" s="110">
        <v>1</v>
      </c>
      <c r="H383" s="200">
        <v>0.83</v>
      </c>
      <c r="I383" s="176"/>
    </row>
    <row r="384" spans="5:9">
      <c r="E384" s="109">
        <v>42234</v>
      </c>
      <c r="F384" s="110">
        <v>0.46254927726675427</v>
      </c>
      <c r="G384" s="110">
        <v>1</v>
      </c>
      <c r="H384" s="200">
        <v>0.83</v>
      </c>
      <c r="I384" s="176"/>
    </row>
    <row r="385" spans="5:9">
      <c r="E385" s="109">
        <v>42235</v>
      </c>
      <c r="F385" s="110">
        <v>0.46386333771353483</v>
      </c>
      <c r="G385" s="110">
        <v>1</v>
      </c>
      <c r="H385" s="200">
        <v>0.83</v>
      </c>
      <c r="I385" s="176"/>
    </row>
    <row r="386" spans="5:9">
      <c r="E386" s="109">
        <v>42236</v>
      </c>
      <c r="F386" s="110">
        <v>0.46517739816031539</v>
      </c>
      <c r="G386" s="110">
        <v>1</v>
      </c>
      <c r="H386" s="200">
        <v>0.83</v>
      </c>
      <c r="I386" s="176"/>
    </row>
    <row r="387" spans="5:9">
      <c r="E387" s="109">
        <v>42237</v>
      </c>
      <c r="F387" s="110">
        <v>0.4664914586070959</v>
      </c>
      <c r="G387" s="110">
        <v>1</v>
      </c>
      <c r="H387" s="200">
        <v>0.83</v>
      </c>
      <c r="I387" s="176"/>
    </row>
    <row r="388" spans="5:9">
      <c r="E388" s="109">
        <v>42238</v>
      </c>
      <c r="F388" s="110">
        <v>0.46780551905387646</v>
      </c>
      <c r="G388" s="110">
        <v>1</v>
      </c>
      <c r="H388" s="200">
        <v>0.83</v>
      </c>
      <c r="I388" s="176"/>
    </row>
    <row r="389" spans="5:9">
      <c r="E389" s="109">
        <v>42239</v>
      </c>
      <c r="F389" s="110">
        <v>0.46911957950065702</v>
      </c>
      <c r="G389" s="110">
        <v>1</v>
      </c>
      <c r="H389" s="200">
        <v>0.83</v>
      </c>
      <c r="I389" s="176"/>
    </row>
    <row r="390" spans="5:9">
      <c r="E390" s="109">
        <v>42240</v>
      </c>
      <c r="F390" s="110">
        <v>0.47043363994743759</v>
      </c>
      <c r="G390" s="110">
        <v>1</v>
      </c>
      <c r="H390" s="200">
        <v>0.83</v>
      </c>
      <c r="I390" s="176"/>
    </row>
    <row r="391" spans="5:9">
      <c r="E391" s="109">
        <v>42241</v>
      </c>
      <c r="F391" s="110">
        <v>0.47174770039421815</v>
      </c>
      <c r="G391" s="110">
        <v>1</v>
      </c>
      <c r="H391" s="200">
        <v>0.83</v>
      </c>
      <c r="I391" s="176"/>
    </row>
    <row r="392" spans="5:9">
      <c r="E392" s="109">
        <v>42242</v>
      </c>
      <c r="F392" s="110">
        <v>0.47306176084099871</v>
      </c>
      <c r="G392" s="110">
        <v>1</v>
      </c>
      <c r="H392" s="200">
        <v>0.83</v>
      </c>
      <c r="I392" s="176"/>
    </row>
    <row r="393" spans="5:9">
      <c r="E393" s="109">
        <v>42243</v>
      </c>
      <c r="F393" s="110">
        <v>0.47437582128777922</v>
      </c>
      <c r="G393" s="110">
        <v>1</v>
      </c>
      <c r="H393" s="200">
        <v>0.83</v>
      </c>
      <c r="I393" s="176"/>
    </row>
    <row r="394" spans="5:9">
      <c r="E394" s="109">
        <v>42244</v>
      </c>
      <c r="F394" s="110">
        <v>0.47568988173455978</v>
      </c>
      <c r="G394" s="110">
        <v>1</v>
      </c>
      <c r="H394" s="200">
        <v>0.83</v>
      </c>
      <c r="I394" s="176"/>
    </row>
    <row r="395" spans="5:9">
      <c r="E395" s="109">
        <v>42246</v>
      </c>
      <c r="F395" s="110">
        <v>0.47700394218134035</v>
      </c>
      <c r="G395" s="110">
        <v>1</v>
      </c>
      <c r="H395" s="200">
        <v>0.83</v>
      </c>
      <c r="I395" s="176"/>
    </row>
    <row r="396" spans="5:9">
      <c r="E396" s="109">
        <v>42247</v>
      </c>
      <c r="F396" s="110">
        <v>0.47831800262812091</v>
      </c>
      <c r="G396" s="110">
        <v>1</v>
      </c>
      <c r="H396" s="200">
        <v>0.83</v>
      </c>
      <c r="I396" s="176"/>
    </row>
    <row r="397" spans="5:9">
      <c r="E397" s="109">
        <v>41759</v>
      </c>
      <c r="F397" s="110">
        <v>0.47963206307490147</v>
      </c>
      <c r="G397" s="110">
        <v>0.99863481228668938</v>
      </c>
      <c r="H397" s="200">
        <v>0.83</v>
      </c>
      <c r="I397" s="176"/>
    </row>
    <row r="398" spans="5:9">
      <c r="E398" s="109">
        <v>41758</v>
      </c>
      <c r="F398" s="110">
        <v>0.48094612352168198</v>
      </c>
      <c r="G398" s="110">
        <v>0.99726962457337887</v>
      </c>
      <c r="H398" s="200">
        <v>0.83</v>
      </c>
      <c r="I398" s="176"/>
    </row>
    <row r="399" spans="5:9">
      <c r="E399" s="109">
        <v>42125</v>
      </c>
      <c r="F399" s="110">
        <v>0.48226018396846254</v>
      </c>
      <c r="G399" s="110">
        <v>0.9965870307167235</v>
      </c>
      <c r="H399" s="200">
        <v>0.83</v>
      </c>
      <c r="I399" s="176"/>
    </row>
    <row r="400" spans="5:9">
      <c r="E400" s="109">
        <v>42126</v>
      </c>
      <c r="F400" s="110">
        <v>0.4835742444152431</v>
      </c>
      <c r="G400" s="110">
        <v>0.9965870307167235</v>
      </c>
      <c r="H400" s="200">
        <v>0.83</v>
      </c>
      <c r="I400" s="176"/>
    </row>
    <row r="401" spans="5:9">
      <c r="E401" s="109">
        <v>42141</v>
      </c>
      <c r="F401" s="110">
        <v>0.48488830486202367</v>
      </c>
      <c r="G401" s="110">
        <v>0.9965870307167235</v>
      </c>
      <c r="H401" s="200">
        <v>0.83</v>
      </c>
      <c r="I401" s="176"/>
    </row>
    <row r="402" spans="5:9">
      <c r="E402" s="109">
        <v>42142</v>
      </c>
      <c r="F402" s="110">
        <v>0.48620236530880423</v>
      </c>
      <c r="G402" s="110">
        <v>0.9965870307167235</v>
      </c>
      <c r="H402" s="200">
        <v>0.83</v>
      </c>
      <c r="I402" s="176"/>
    </row>
    <row r="403" spans="5:9">
      <c r="E403" s="109">
        <v>42143</v>
      </c>
      <c r="F403" s="110">
        <v>0.48751642575558474</v>
      </c>
      <c r="G403" s="110">
        <v>0.9965870307167235</v>
      </c>
      <c r="H403" s="200">
        <v>0.83</v>
      </c>
      <c r="I403" s="176"/>
    </row>
    <row r="404" spans="5:9">
      <c r="E404" s="109">
        <v>42144</v>
      </c>
      <c r="F404" s="110">
        <v>0.4888304862023653</v>
      </c>
      <c r="G404" s="110">
        <v>0.9965870307167235</v>
      </c>
      <c r="H404" s="200">
        <v>0.83</v>
      </c>
      <c r="I404" s="176"/>
    </row>
    <row r="405" spans="5:9">
      <c r="E405" s="109">
        <v>41610</v>
      </c>
      <c r="F405" s="110">
        <v>0.49014454664914586</v>
      </c>
      <c r="G405" s="110">
        <v>0.99590443686006824</v>
      </c>
      <c r="H405" s="200">
        <v>0.83</v>
      </c>
      <c r="I405" s="176"/>
    </row>
    <row r="406" spans="5:9">
      <c r="E406" s="109">
        <v>41611</v>
      </c>
      <c r="F406" s="110">
        <v>0.49145860709592643</v>
      </c>
      <c r="G406" s="110">
        <v>0.99590443686006824</v>
      </c>
      <c r="H406" s="200">
        <v>0.83</v>
      </c>
      <c r="I406" s="176"/>
    </row>
    <row r="407" spans="5:9">
      <c r="E407" s="109">
        <v>41757</v>
      </c>
      <c r="F407" s="110">
        <v>0.49277266754270699</v>
      </c>
      <c r="G407" s="110">
        <v>0.99590443686006824</v>
      </c>
      <c r="H407" s="200">
        <v>0.83</v>
      </c>
      <c r="I407" s="176"/>
    </row>
    <row r="408" spans="5:9">
      <c r="E408" s="109">
        <v>41598</v>
      </c>
      <c r="F408" s="110">
        <v>0.4940867279894875</v>
      </c>
      <c r="G408" s="110">
        <v>0.99453924914675773</v>
      </c>
      <c r="H408" s="200">
        <v>0.83</v>
      </c>
      <c r="I408" s="176"/>
    </row>
    <row r="409" spans="5:9">
      <c r="E409" s="109">
        <v>41599</v>
      </c>
      <c r="F409" s="110">
        <v>0.49540078843626806</v>
      </c>
      <c r="G409" s="110">
        <v>0.99453924914675773</v>
      </c>
      <c r="H409" s="200">
        <v>0.83</v>
      </c>
      <c r="I409" s="176"/>
    </row>
    <row r="410" spans="5:9">
      <c r="E410" s="109">
        <v>41600</v>
      </c>
      <c r="F410" s="110">
        <v>0.49671484888304862</v>
      </c>
      <c r="G410" s="110">
        <v>0.99453924914675773</v>
      </c>
      <c r="H410" s="200">
        <v>0.83</v>
      </c>
      <c r="I410" s="176"/>
    </row>
    <row r="411" spans="5:9">
      <c r="E411" s="109">
        <v>41601</v>
      </c>
      <c r="F411" s="110">
        <v>0.49802890932982918</v>
      </c>
      <c r="G411" s="110">
        <v>0.99453924914675773</v>
      </c>
      <c r="H411" s="200">
        <v>0.83</v>
      </c>
      <c r="I411" s="176"/>
    </row>
    <row r="412" spans="5:9">
      <c r="E412" s="109">
        <v>41602</v>
      </c>
      <c r="F412" s="110">
        <v>0.49934296977660975</v>
      </c>
      <c r="G412" s="110">
        <v>0.99453924914675773</v>
      </c>
      <c r="H412" s="200">
        <v>0.83</v>
      </c>
      <c r="I412" s="176"/>
    </row>
    <row r="413" spans="5:9">
      <c r="E413" s="109">
        <v>41603</v>
      </c>
      <c r="F413" s="110">
        <v>0.50065703022339025</v>
      </c>
      <c r="G413" s="110">
        <v>0.99453924914675773</v>
      </c>
      <c r="H413" s="200">
        <v>0.83</v>
      </c>
      <c r="I413" s="176"/>
    </row>
    <row r="414" spans="5:9">
      <c r="E414" s="109">
        <v>41604</v>
      </c>
      <c r="F414" s="110">
        <v>0.50197109067017087</v>
      </c>
      <c r="G414" s="110">
        <v>0.99453924914675773</v>
      </c>
      <c r="H414" s="200">
        <v>0.83</v>
      </c>
      <c r="I414" s="176"/>
    </row>
    <row r="415" spans="5:9">
      <c r="E415" s="109">
        <v>41605</v>
      </c>
      <c r="F415" s="110">
        <v>0.50328515111695138</v>
      </c>
      <c r="G415" s="110">
        <v>0.99453924914675773</v>
      </c>
      <c r="H415" s="200">
        <v>0.83</v>
      </c>
      <c r="I415" s="176"/>
    </row>
    <row r="416" spans="5:9">
      <c r="E416" s="109">
        <v>41606</v>
      </c>
      <c r="F416" s="110">
        <v>0.50459921156373189</v>
      </c>
      <c r="G416" s="110">
        <v>0.99453924914675773</v>
      </c>
      <c r="H416" s="200">
        <v>0.83</v>
      </c>
      <c r="I416" s="176"/>
    </row>
    <row r="417" spans="5:9">
      <c r="E417" s="109">
        <v>41607</v>
      </c>
      <c r="F417" s="110">
        <v>0.5059132720105125</v>
      </c>
      <c r="G417" s="110">
        <v>0.99453924914675773</v>
      </c>
      <c r="H417" s="200">
        <v>0.83</v>
      </c>
      <c r="I417" s="176"/>
    </row>
    <row r="418" spans="5:9">
      <c r="E418" s="109">
        <v>41609</v>
      </c>
      <c r="F418" s="110">
        <v>0.50722733245729301</v>
      </c>
      <c r="G418" s="110">
        <v>0.99453924914675773</v>
      </c>
      <c r="H418" s="200">
        <v>0.83</v>
      </c>
      <c r="I418" s="176"/>
    </row>
    <row r="419" spans="5:9">
      <c r="E419" s="109">
        <v>41753</v>
      </c>
      <c r="F419" s="110">
        <v>0.50854139290407363</v>
      </c>
      <c r="G419" s="110">
        <v>0.99453924914675773</v>
      </c>
      <c r="H419" s="200">
        <v>0.83</v>
      </c>
      <c r="I419" s="176"/>
    </row>
    <row r="420" spans="5:9">
      <c r="E420" s="109">
        <v>41754</v>
      </c>
      <c r="F420" s="110">
        <v>0.50985545335085414</v>
      </c>
      <c r="G420" s="110">
        <v>0.99453924914675773</v>
      </c>
      <c r="H420" s="200">
        <v>0.83</v>
      </c>
      <c r="I420" s="176"/>
    </row>
    <row r="421" spans="5:9">
      <c r="E421" s="109">
        <v>41755</v>
      </c>
      <c r="F421" s="110">
        <v>0.51116951379763464</v>
      </c>
      <c r="G421" s="110">
        <v>0.99453924914675773</v>
      </c>
      <c r="H421" s="200">
        <v>0.83</v>
      </c>
      <c r="I421" s="176"/>
    </row>
    <row r="422" spans="5:9">
      <c r="E422" s="109">
        <v>41756</v>
      </c>
      <c r="F422" s="110">
        <v>0.51248357424441526</v>
      </c>
      <c r="G422" s="110">
        <v>0.99453924914675773</v>
      </c>
      <c r="H422" s="200">
        <v>0.83</v>
      </c>
      <c r="I422" s="176"/>
    </row>
    <row r="423" spans="5:9">
      <c r="E423" s="109">
        <v>41730</v>
      </c>
      <c r="F423" s="110">
        <v>0.51379763469119577</v>
      </c>
      <c r="G423" s="110">
        <v>0.99317406143344711</v>
      </c>
      <c r="H423" s="200">
        <v>0.83</v>
      </c>
      <c r="I423" s="176"/>
    </row>
    <row r="424" spans="5:9">
      <c r="E424" s="109">
        <v>41732</v>
      </c>
      <c r="F424" s="110">
        <v>0.51511169513797639</v>
      </c>
      <c r="G424" s="110">
        <v>0.99317406143344711</v>
      </c>
      <c r="H424" s="200">
        <v>0.83</v>
      </c>
      <c r="I424" s="176"/>
    </row>
    <row r="425" spans="5:9">
      <c r="E425" s="109">
        <v>41733</v>
      </c>
      <c r="F425" s="110">
        <v>0.5164257555847569</v>
      </c>
      <c r="G425" s="110">
        <v>0.99317406143344711</v>
      </c>
      <c r="H425" s="200">
        <v>0.83</v>
      </c>
      <c r="I425" s="176"/>
    </row>
    <row r="426" spans="5:9">
      <c r="E426" s="109">
        <v>41736</v>
      </c>
      <c r="F426" s="110">
        <v>0.5177398160315374</v>
      </c>
      <c r="G426" s="110">
        <v>0.99317406143344711</v>
      </c>
      <c r="H426" s="200">
        <v>0.83</v>
      </c>
      <c r="I426" s="176"/>
    </row>
    <row r="427" spans="5:9">
      <c r="E427" s="109">
        <v>41737</v>
      </c>
      <c r="F427" s="110">
        <v>0.51905387647831802</v>
      </c>
      <c r="G427" s="110">
        <v>0.99317406143344711</v>
      </c>
      <c r="H427" s="200">
        <v>0.83</v>
      </c>
      <c r="I427" s="176"/>
    </row>
    <row r="428" spans="5:9">
      <c r="E428" s="109">
        <v>41738</v>
      </c>
      <c r="F428" s="110">
        <v>0.52036793692509853</v>
      </c>
      <c r="G428" s="110">
        <v>0.99317406143344711</v>
      </c>
      <c r="H428" s="200">
        <v>0.83</v>
      </c>
      <c r="I428" s="176"/>
    </row>
    <row r="429" spans="5:9">
      <c r="E429" s="109">
        <v>41740</v>
      </c>
      <c r="F429" s="110">
        <v>0.52168199737187915</v>
      </c>
      <c r="G429" s="110">
        <v>0.99317406143344711</v>
      </c>
      <c r="H429" s="200">
        <v>0.83</v>
      </c>
      <c r="I429" s="176"/>
    </row>
    <row r="430" spans="5:9">
      <c r="E430" s="109">
        <v>41741</v>
      </c>
      <c r="F430" s="110">
        <v>0.52299605781865965</v>
      </c>
      <c r="G430" s="110">
        <v>0.99317406143344711</v>
      </c>
      <c r="H430" s="200">
        <v>0.83</v>
      </c>
      <c r="I430" s="176"/>
    </row>
    <row r="431" spans="5:9">
      <c r="E431" s="109">
        <v>41742</v>
      </c>
      <c r="F431" s="110">
        <v>0.52431011826544016</v>
      </c>
      <c r="G431" s="110">
        <v>0.99317406143344711</v>
      </c>
      <c r="H431" s="200">
        <v>0.83</v>
      </c>
      <c r="I431" s="176"/>
    </row>
    <row r="432" spans="5:9">
      <c r="E432" s="109">
        <v>41743</v>
      </c>
      <c r="F432" s="110">
        <v>0.52562417871222078</v>
      </c>
      <c r="G432" s="110">
        <v>0.99317406143344711</v>
      </c>
      <c r="H432" s="200">
        <v>0.83</v>
      </c>
      <c r="I432" s="176"/>
    </row>
    <row r="433" spans="5:9">
      <c r="E433" s="109">
        <v>41744</v>
      </c>
      <c r="F433" s="110">
        <v>0.52693823915900129</v>
      </c>
      <c r="G433" s="110">
        <v>0.99317406143344711</v>
      </c>
      <c r="H433" s="200">
        <v>0.83</v>
      </c>
      <c r="I433" s="176"/>
    </row>
    <row r="434" spans="5:9">
      <c r="E434" s="109">
        <v>41745</v>
      </c>
      <c r="F434" s="110">
        <v>0.52825229960578191</v>
      </c>
      <c r="G434" s="110">
        <v>0.99317406143344711</v>
      </c>
      <c r="H434" s="200">
        <v>0.83</v>
      </c>
      <c r="I434" s="176"/>
    </row>
    <row r="435" spans="5:9">
      <c r="E435" s="109">
        <v>41746</v>
      </c>
      <c r="F435" s="110">
        <v>0.52956636005256241</v>
      </c>
      <c r="G435" s="110">
        <v>0.99317406143344711</v>
      </c>
      <c r="H435" s="200">
        <v>0.83</v>
      </c>
      <c r="I435" s="176"/>
    </row>
    <row r="436" spans="5:9">
      <c r="E436" s="109">
        <v>41747</v>
      </c>
      <c r="F436" s="110">
        <v>0.53088042049934292</v>
      </c>
      <c r="G436" s="110">
        <v>0.99317406143344711</v>
      </c>
      <c r="H436" s="200">
        <v>0.83</v>
      </c>
      <c r="I436" s="176"/>
    </row>
    <row r="437" spans="5:9">
      <c r="E437" s="109">
        <v>41748</v>
      </c>
      <c r="F437" s="110">
        <v>0.53219448094612354</v>
      </c>
      <c r="G437" s="110">
        <v>0.99317406143344711</v>
      </c>
      <c r="H437" s="200">
        <v>0.83</v>
      </c>
      <c r="I437" s="176"/>
    </row>
    <row r="438" spans="5:9">
      <c r="E438" s="109">
        <v>41749</v>
      </c>
      <c r="F438" s="110">
        <v>0.53350854139290405</v>
      </c>
      <c r="G438" s="110">
        <v>0.99317406143344711</v>
      </c>
      <c r="H438" s="200">
        <v>0.83</v>
      </c>
      <c r="I438" s="176"/>
    </row>
    <row r="439" spans="5:9">
      <c r="E439" s="109">
        <v>41750</v>
      </c>
      <c r="F439" s="110">
        <v>0.53482260183968466</v>
      </c>
      <c r="G439" s="110">
        <v>0.99317406143344711</v>
      </c>
      <c r="H439" s="200">
        <v>0.83</v>
      </c>
      <c r="I439" s="176"/>
    </row>
    <row r="440" spans="5:9">
      <c r="E440" s="109">
        <v>41751</v>
      </c>
      <c r="F440" s="110">
        <v>0.53613666228646517</v>
      </c>
      <c r="G440" s="110">
        <v>0.99317406143344711</v>
      </c>
      <c r="H440" s="200">
        <v>0.83</v>
      </c>
      <c r="I440" s="176"/>
    </row>
    <row r="441" spans="5:9">
      <c r="E441" s="109">
        <v>41752</v>
      </c>
      <c r="F441" s="110">
        <v>0.53745072273324568</v>
      </c>
      <c r="G441" s="110">
        <v>0.99317406143344711</v>
      </c>
      <c r="H441" s="200">
        <v>0.83</v>
      </c>
      <c r="I441" s="176"/>
    </row>
    <row r="442" spans="5:9">
      <c r="E442" s="109">
        <v>41735</v>
      </c>
      <c r="F442" s="110">
        <v>0.5387647831800263</v>
      </c>
      <c r="G442" s="110">
        <v>0.99044368600682597</v>
      </c>
      <c r="H442" s="200">
        <v>0.83</v>
      </c>
      <c r="I442" s="176"/>
    </row>
    <row r="443" spans="5:9">
      <c r="E443" s="109">
        <v>41739</v>
      </c>
      <c r="F443" s="110">
        <v>0.5400788436268068</v>
      </c>
      <c r="G443" s="110">
        <v>0.99044368600682597</v>
      </c>
      <c r="H443" s="200">
        <v>0.83</v>
      </c>
      <c r="I443" s="176"/>
    </row>
    <row r="444" spans="5:9">
      <c r="E444" s="109">
        <v>41699</v>
      </c>
      <c r="F444" s="110">
        <v>0.54139290407358742</v>
      </c>
      <c r="G444" s="110">
        <v>0.98907849829351535</v>
      </c>
      <c r="H444" s="200">
        <v>0.83</v>
      </c>
      <c r="I444" s="176"/>
    </row>
    <row r="445" spans="5:9">
      <c r="E445" s="109">
        <v>41700</v>
      </c>
      <c r="F445" s="110">
        <v>0.54270696452036793</v>
      </c>
      <c r="G445" s="110">
        <v>0.98907849829351535</v>
      </c>
      <c r="H445" s="200">
        <v>0.83</v>
      </c>
      <c r="I445" s="176"/>
    </row>
    <row r="446" spans="5:9">
      <c r="E446" s="109">
        <v>41701</v>
      </c>
      <c r="F446" s="110">
        <v>0.54402102496714844</v>
      </c>
      <c r="G446" s="110">
        <v>0.98907849829351535</v>
      </c>
      <c r="H446" s="200">
        <v>0.83</v>
      </c>
      <c r="I446" s="176"/>
    </row>
    <row r="447" spans="5:9">
      <c r="E447" s="109">
        <v>41702</v>
      </c>
      <c r="F447" s="110">
        <v>0.54533508541392905</v>
      </c>
      <c r="G447" s="110">
        <v>0.98907849829351535</v>
      </c>
      <c r="H447" s="200">
        <v>0.83</v>
      </c>
      <c r="I447" s="176"/>
    </row>
    <row r="448" spans="5:9">
      <c r="E448" s="109">
        <v>41703</v>
      </c>
      <c r="F448" s="110">
        <v>0.54664914586070956</v>
      </c>
      <c r="G448" s="110">
        <v>0.98907849829351535</v>
      </c>
      <c r="H448" s="200">
        <v>0.83</v>
      </c>
      <c r="I448" s="176"/>
    </row>
    <row r="449" spans="5:9">
      <c r="E449" s="109">
        <v>41704</v>
      </c>
      <c r="F449" s="110">
        <v>0.54796320630749018</v>
      </c>
      <c r="G449" s="110">
        <v>0.98907849829351535</v>
      </c>
      <c r="H449" s="200">
        <v>0.83</v>
      </c>
      <c r="I449" s="176"/>
    </row>
    <row r="450" spans="5:9">
      <c r="E450" s="109">
        <v>41705</v>
      </c>
      <c r="F450" s="110">
        <v>0.54927726675427069</v>
      </c>
      <c r="G450" s="110">
        <v>0.98907849829351535</v>
      </c>
      <c r="H450" s="200">
        <v>0.83</v>
      </c>
      <c r="I450" s="176"/>
    </row>
    <row r="451" spans="5:9">
      <c r="E451" s="109">
        <v>41706</v>
      </c>
      <c r="F451" s="110">
        <v>0.55059132720105119</v>
      </c>
      <c r="G451" s="110">
        <v>0.98907849829351535</v>
      </c>
      <c r="H451" s="200">
        <v>0.83</v>
      </c>
      <c r="I451" s="176"/>
    </row>
    <row r="452" spans="5:9">
      <c r="E452" s="109">
        <v>41707</v>
      </c>
      <c r="F452" s="110">
        <v>0.55190538764783181</v>
      </c>
      <c r="G452" s="110">
        <v>0.98907849829351535</v>
      </c>
      <c r="H452" s="200">
        <v>0.83</v>
      </c>
      <c r="I452" s="176"/>
    </row>
    <row r="453" spans="5:9">
      <c r="E453" s="109">
        <v>41708</v>
      </c>
      <c r="F453" s="110">
        <v>0.55321944809461232</v>
      </c>
      <c r="G453" s="110">
        <v>0.98907849829351535</v>
      </c>
      <c r="H453" s="200">
        <v>0.83</v>
      </c>
      <c r="I453" s="176"/>
    </row>
    <row r="454" spans="5:9">
      <c r="E454" s="109">
        <v>41711</v>
      </c>
      <c r="F454" s="110">
        <v>0.55453350854139294</v>
      </c>
      <c r="G454" s="110">
        <v>0.98907849829351535</v>
      </c>
      <c r="H454" s="200">
        <v>0.83</v>
      </c>
      <c r="I454" s="176"/>
    </row>
    <row r="455" spans="5:9">
      <c r="E455" s="109">
        <v>41619</v>
      </c>
      <c r="F455" s="110">
        <v>0.55584756898817345</v>
      </c>
      <c r="G455" s="110">
        <v>0.98771331058020473</v>
      </c>
      <c r="H455" s="200">
        <v>0.83</v>
      </c>
      <c r="I455" s="176"/>
    </row>
    <row r="456" spans="5:9">
      <c r="E456" s="109">
        <v>41620</v>
      </c>
      <c r="F456" s="110">
        <v>0.55716162943495395</v>
      </c>
      <c r="G456" s="110">
        <v>0.98771331058020473</v>
      </c>
      <c r="H456" s="200">
        <v>0.83</v>
      </c>
      <c r="I456" s="176"/>
    </row>
    <row r="457" spans="5:9">
      <c r="E457" s="109">
        <v>41621</v>
      </c>
      <c r="F457" s="110">
        <v>0.55847568988173457</v>
      </c>
      <c r="G457" s="110">
        <v>0.98771331058020473</v>
      </c>
      <c r="H457" s="200">
        <v>0.83</v>
      </c>
      <c r="I457" s="176"/>
    </row>
    <row r="458" spans="5:9">
      <c r="E458" s="109">
        <v>41622</v>
      </c>
      <c r="F458" s="110">
        <v>0.55978975032851508</v>
      </c>
      <c r="G458" s="110">
        <v>0.98771331058020473</v>
      </c>
      <c r="H458" s="200">
        <v>0.83</v>
      </c>
      <c r="I458" s="176"/>
    </row>
    <row r="459" spans="5:9">
      <c r="E459" s="109">
        <v>41623</v>
      </c>
      <c r="F459" s="110">
        <v>0.5611038107752957</v>
      </c>
      <c r="G459" s="110">
        <v>0.98771331058020473</v>
      </c>
      <c r="H459" s="200">
        <v>0.83</v>
      </c>
      <c r="I459" s="176"/>
    </row>
    <row r="460" spans="5:9">
      <c r="E460" s="109">
        <v>41624</v>
      </c>
      <c r="F460" s="110">
        <v>0.5624178712220762</v>
      </c>
      <c r="G460" s="110">
        <v>0.98771331058020473</v>
      </c>
      <c r="H460" s="200">
        <v>0.83</v>
      </c>
      <c r="I460" s="176"/>
    </row>
    <row r="461" spans="5:9">
      <c r="E461" s="109">
        <v>41625</v>
      </c>
      <c r="F461" s="110">
        <v>0.56373193166885682</v>
      </c>
      <c r="G461" s="110">
        <v>0.98771331058020473</v>
      </c>
      <c r="H461" s="200">
        <v>0.83</v>
      </c>
      <c r="I461" s="176"/>
    </row>
    <row r="462" spans="5:9">
      <c r="E462" s="109">
        <v>41626</v>
      </c>
      <c r="F462" s="110">
        <v>0.56504599211563733</v>
      </c>
      <c r="G462" s="110">
        <v>0.98771331058020473</v>
      </c>
      <c r="H462" s="200">
        <v>0.83</v>
      </c>
      <c r="I462" s="176"/>
    </row>
    <row r="463" spans="5:9">
      <c r="E463" s="109">
        <v>41627</v>
      </c>
      <c r="F463" s="110">
        <v>0.56636005256241784</v>
      </c>
      <c r="G463" s="110">
        <v>0.98771331058020473</v>
      </c>
      <c r="H463" s="200">
        <v>0.83</v>
      </c>
      <c r="I463" s="176"/>
    </row>
    <row r="464" spans="5:9">
      <c r="E464" s="109">
        <v>41628</v>
      </c>
      <c r="F464" s="110">
        <v>0.56767411300919846</v>
      </c>
      <c r="G464" s="110">
        <v>0.98771331058020473</v>
      </c>
      <c r="H464" s="200">
        <v>0.83</v>
      </c>
      <c r="I464" s="176"/>
    </row>
    <row r="465" spans="5:9">
      <c r="E465" s="109">
        <v>41629</v>
      </c>
      <c r="F465" s="110">
        <v>0.56898817345597896</v>
      </c>
      <c r="G465" s="110">
        <v>0.98771331058020473</v>
      </c>
      <c r="H465" s="200">
        <v>0.83</v>
      </c>
      <c r="I465" s="176"/>
    </row>
    <row r="466" spans="5:9">
      <c r="E466" s="109">
        <v>41630</v>
      </c>
      <c r="F466" s="110">
        <v>0.57030223390275958</v>
      </c>
      <c r="G466" s="110">
        <v>0.98771331058020473</v>
      </c>
      <c r="H466" s="200">
        <v>0.83</v>
      </c>
      <c r="I466" s="176"/>
    </row>
    <row r="467" spans="5:9">
      <c r="E467" s="109">
        <v>41650</v>
      </c>
      <c r="F467" s="110">
        <v>0.57161629434954009</v>
      </c>
      <c r="G467" s="110">
        <v>0.98771331058020473</v>
      </c>
      <c r="H467" s="200">
        <v>0.83</v>
      </c>
      <c r="I467" s="176"/>
    </row>
    <row r="468" spans="5:9">
      <c r="E468" s="109">
        <v>41651</v>
      </c>
      <c r="F468" s="110">
        <v>0.5729303547963206</v>
      </c>
      <c r="G468" s="110">
        <v>0.98771331058020473</v>
      </c>
      <c r="H468" s="200">
        <v>0.83</v>
      </c>
      <c r="I468" s="176"/>
    </row>
    <row r="469" spans="5:9">
      <c r="E469" s="109">
        <v>41652</v>
      </c>
      <c r="F469" s="110">
        <v>0.57424441524310121</v>
      </c>
      <c r="G469" s="110">
        <v>0.98771331058020473</v>
      </c>
      <c r="H469" s="200">
        <v>0.83</v>
      </c>
      <c r="I469" s="176"/>
    </row>
    <row r="470" spans="5:9">
      <c r="E470" s="109">
        <v>41653</v>
      </c>
      <c r="F470" s="110">
        <v>0.57555847568988172</v>
      </c>
      <c r="G470" s="110">
        <v>0.98771331058020473</v>
      </c>
      <c r="H470" s="200">
        <v>0.83</v>
      </c>
      <c r="I470" s="176"/>
    </row>
    <row r="471" spans="5:9">
      <c r="E471" s="109">
        <v>41654</v>
      </c>
      <c r="F471" s="110">
        <v>0.57687253613666234</v>
      </c>
      <c r="G471" s="110">
        <v>0.98771331058020473</v>
      </c>
      <c r="H471" s="200">
        <v>0.83</v>
      </c>
      <c r="I471" s="176"/>
    </row>
    <row r="472" spans="5:9">
      <c r="E472" s="109">
        <v>41655</v>
      </c>
      <c r="F472" s="110">
        <v>0.57818659658344285</v>
      </c>
      <c r="G472" s="110">
        <v>0.98771331058020473</v>
      </c>
      <c r="H472" s="200">
        <v>0.83</v>
      </c>
      <c r="I472" s="176"/>
    </row>
    <row r="473" spans="5:9">
      <c r="E473" s="109">
        <v>41660</v>
      </c>
      <c r="F473" s="110">
        <v>0.57950065703022335</v>
      </c>
      <c r="G473" s="110">
        <v>0.98771331058020473</v>
      </c>
      <c r="H473" s="200">
        <v>0.83</v>
      </c>
      <c r="I473" s="176"/>
    </row>
    <row r="474" spans="5:9">
      <c r="E474" s="109">
        <v>41661</v>
      </c>
      <c r="F474" s="110">
        <v>0.58081471747700397</v>
      </c>
      <c r="G474" s="110">
        <v>0.98771331058020473</v>
      </c>
      <c r="H474" s="200">
        <v>0.83</v>
      </c>
      <c r="I474" s="176"/>
    </row>
    <row r="475" spans="5:9">
      <c r="E475" s="109">
        <v>41662</v>
      </c>
      <c r="F475" s="110">
        <v>0.58212877792378448</v>
      </c>
      <c r="G475" s="110">
        <v>0.98771331058020473</v>
      </c>
      <c r="H475" s="200">
        <v>0.83</v>
      </c>
      <c r="I475" s="176"/>
    </row>
    <row r="476" spans="5:9">
      <c r="E476" s="109">
        <v>41663</v>
      </c>
      <c r="F476" s="110">
        <v>0.5834428383705651</v>
      </c>
      <c r="G476" s="110">
        <v>0.98771331058020473</v>
      </c>
      <c r="H476" s="200">
        <v>0.83</v>
      </c>
      <c r="I476" s="176"/>
    </row>
    <row r="477" spans="5:9">
      <c r="E477" s="109">
        <v>41664</v>
      </c>
      <c r="F477" s="110">
        <v>0.58475689881734561</v>
      </c>
      <c r="G477" s="110">
        <v>0.98771331058020473</v>
      </c>
      <c r="H477" s="200">
        <v>0.83</v>
      </c>
      <c r="I477" s="176"/>
    </row>
    <row r="478" spans="5:9">
      <c r="E478" s="109">
        <v>41665</v>
      </c>
      <c r="F478" s="110">
        <v>0.58607095926412611</v>
      </c>
      <c r="G478" s="110">
        <v>0.98771331058020473</v>
      </c>
      <c r="H478" s="200">
        <v>0.83</v>
      </c>
      <c r="I478" s="176"/>
    </row>
    <row r="479" spans="5:9">
      <c r="E479" s="109">
        <v>41666</v>
      </c>
      <c r="F479" s="110">
        <v>0.58738501971090673</v>
      </c>
      <c r="G479" s="110">
        <v>0.98771331058020473</v>
      </c>
      <c r="H479" s="200">
        <v>0.83</v>
      </c>
      <c r="I479" s="176"/>
    </row>
    <row r="480" spans="5:9">
      <c r="E480" s="109">
        <v>41734</v>
      </c>
      <c r="F480" s="110">
        <v>0.58869908015768724</v>
      </c>
      <c r="G480" s="110">
        <v>0.98771331058020473</v>
      </c>
      <c r="H480" s="200">
        <v>0.83</v>
      </c>
      <c r="I480" s="176"/>
    </row>
    <row r="481" spans="5:9">
      <c r="E481" s="109">
        <v>42080</v>
      </c>
      <c r="F481" s="110">
        <v>0.59001314060446786</v>
      </c>
      <c r="G481" s="110">
        <v>0.98771331058020473</v>
      </c>
      <c r="H481" s="200">
        <v>0.83</v>
      </c>
      <c r="I481" s="176"/>
    </row>
    <row r="482" spans="5:9">
      <c r="E482" s="109">
        <v>42081</v>
      </c>
      <c r="F482" s="110">
        <v>0.59132720105124836</v>
      </c>
      <c r="G482" s="110">
        <v>0.98771331058020473</v>
      </c>
      <c r="H482" s="200">
        <v>0.83</v>
      </c>
      <c r="I482" s="176"/>
    </row>
    <row r="483" spans="5:9">
      <c r="E483" s="109">
        <v>42082</v>
      </c>
      <c r="F483" s="110">
        <v>0.59264126149802887</v>
      </c>
      <c r="G483" s="110">
        <v>0.98771331058020473</v>
      </c>
      <c r="H483" s="200">
        <v>0.83</v>
      </c>
      <c r="I483" s="176"/>
    </row>
    <row r="484" spans="5:9">
      <c r="E484" s="109">
        <v>42083</v>
      </c>
      <c r="F484" s="110">
        <v>0.59395532194480949</v>
      </c>
      <c r="G484" s="110">
        <v>0.98771331058020473</v>
      </c>
      <c r="H484" s="200">
        <v>0.83</v>
      </c>
      <c r="I484" s="176"/>
    </row>
    <row r="485" spans="5:9">
      <c r="E485" s="109">
        <v>42084</v>
      </c>
      <c r="F485" s="110">
        <v>0.59526938239159</v>
      </c>
      <c r="G485" s="110">
        <v>0.98771331058020473</v>
      </c>
      <c r="H485" s="200">
        <v>0.83</v>
      </c>
      <c r="I485" s="176"/>
    </row>
    <row r="486" spans="5:9">
      <c r="E486" s="109">
        <v>42085</v>
      </c>
      <c r="F486" s="110">
        <v>0.59658344283837061</v>
      </c>
      <c r="G486" s="110">
        <v>0.98771331058020473</v>
      </c>
      <c r="H486" s="200">
        <v>0.83</v>
      </c>
      <c r="I486" s="176"/>
    </row>
    <row r="487" spans="5:9">
      <c r="E487" s="109">
        <v>42086</v>
      </c>
      <c r="F487" s="110">
        <v>0.59789750328515112</v>
      </c>
      <c r="G487" s="110">
        <v>0.98771331058020473</v>
      </c>
      <c r="H487" s="200">
        <v>0.83</v>
      </c>
      <c r="I487" s="176"/>
    </row>
    <row r="488" spans="5:9">
      <c r="E488" s="109">
        <v>42087</v>
      </c>
      <c r="F488" s="110">
        <v>0.59921156373193163</v>
      </c>
      <c r="G488" s="110">
        <v>0.98771331058020473</v>
      </c>
      <c r="H488" s="200">
        <v>0.83</v>
      </c>
      <c r="I488" s="176"/>
    </row>
    <row r="489" spans="5:9">
      <c r="E489" s="109">
        <v>42088</v>
      </c>
      <c r="F489" s="110">
        <v>0.60052562417871225</v>
      </c>
      <c r="G489" s="110">
        <v>0.98771331058020473</v>
      </c>
      <c r="H489" s="200">
        <v>0.83</v>
      </c>
      <c r="I489" s="176"/>
    </row>
    <row r="490" spans="5:9">
      <c r="E490" s="109">
        <v>42089</v>
      </c>
      <c r="F490" s="110">
        <v>0.60183968462549275</v>
      </c>
      <c r="G490" s="110">
        <v>0.98771331058020473</v>
      </c>
      <c r="H490" s="200">
        <v>0.83</v>
      </c>
      <c r="I490" s="176"/>
    </row>
    <row r="491" spans="5:9">
      <c r="E491" s="109">
        <v>42090</v>
      </c>
      <c r="F491" s="110">
        <v>0.60315374507227337</v>
      </c>
      <c r="G491" s="110">
        <v>0.98771331058020473</v>
      </c>
      <c r="H491" s="200">
        <v>0.83</v>
      </c>
      <c r="I491" s="176"/>
    </row>
    <row r="492" spans="5:9">
      <c r="E492" s="109">
        <v>42092</v>
      </c>
      <c r="F492" s="110">
        <v>0.60446780551905388</v>
      </c>
      <c r="G492" s="110">
        <v>0.98771331058020473</v>
      </c>
      <c r="H492" s="200">
        <v>0.83</v>
      </c>
      <c r="I492" s="176"/>
    </row>
    <row r="493" spans="5:9">
      <c r="E493" s="109">
        <v>42093</v>
      </c>
      <c r="F493" s="110">
        <v>0.60578186596583439</v>
      </c>
      <c r="G493" s="110">
        <v>0.98771331058020473</v>
      </c>
      <c r="H493" s="200">
        <v>0.83</v>
      </c>
      <c r="I493" s="176"/>
    </row>
    <row r="494" spans="5:9">
      <c r="E494" s="109">
        <v>42094</v>
      </c>
      <c r="F494" s="110">
        <v>0.60709592641261501</v>
      </c>
      <c r="G494" s="110">
        <v>0.98771331058020473</v>
      </c>
      <c r="H494" s="200">
        <v>0.83</v>
      </c>
      <c r="I494" s="176"/>
    </row>
    <row r="495" spans="5:9">
      <c r="E495" s="109">
        <v>42101</v>
      </c>
      <c r="F495" s="110">
        <v>0.60840998685939551</v>
      </c>
      <c r="G495" s="110">
        <v>0.98771331058020473</v>
      </c>
      <c r="H495" s="200">
        <v>0.83</v>
      </c>
      <c r="I495" s="176"/>
    </row>
    <row r="496" spans="5:9">
      <c r="E496" s="109">
        <v>42102</v>
      </c>
      <c r="F496" s="110">
        <v>0.60972404730617613</v>
      </c>
      <c r="G496" s="110">
        <v>0.98771331058020473</v>
      </c>
      <c r="H496" s="200">
        <v>0.83</v>
      </c>
      <c r="I496" s="176"/>
    </row>
    <row r="497" spans="5:9">
      <c r="E497" s="109">
        <v>42118</v>
      </c>
      <c r="F497" s="110">
        <v>0.61103810775295664</v>
      </c>
      <c r="G497" s="110">
        <v>0.98771331058020473</v>
      </c>
      <c r="H497" s="200">
        <v>0.83</v>
      </c>
      <c r="I497" s="176"/>
    </row>
    <row r="498" spans="5:9">
      <c r="E498" s="109">
        <v>42121</v>
      </c>
      <c r="F498" s="110">
        <v>0.61235216819973715</v>
      </c>
      <c r="G498" s="110">
        <v>0.98771331058020473</v>
      </c>
      <c r="H498" s="200">
        <v>0.83</v>
      </c>
      <c r="I498" s="176"/>
    </row>
    <row r="499" spans="5:9">
      <c r="E499" s="109">
        <v>42122</v>
      </c>
      <c r="F499" s="110">
        <v>0.61366622864651776</v>
      </c>
      <c r="G499" s="110">
        <v>0.98771331058020473</v>
      </c>
      <c r="H499" s="200">
        <v>0.83</v>
      </c>
      <c r="I499" s="176"/>
    </row>
    <row r="500" spans="5:9">
      <c r="E500" s="109">
        <v>42123</v>
      </c>
      <c r="F500" s="110">
        <v>0.61498028909329827</v>
      </c>
      <c r="G500" s="110">
        <v>0.98771331058020473</v>
      </c>
      <c r="H500" s="200">
        <v>0.83</v>
      </c>
      <c r="I500" s="176"/>
    </row>
    <row r="501" spans="5:9">
      <c r="E501" s="109">
        <v>42124</v>
      </c>
      <c r="F501" s="110">
        <v>0.61629434954007889</v>
      </c>
      <c r="G501" s="110">
        <v>0.98771331058020473</v>
      </c>
      <c r="H501" s="200">
        <v>0.83</v>
      </c>
      <c r="I501" s="176"/>
    </row>
    <row r="502" spans="5:9">
      <c r="E502" s="109">
        <v>41523</v>
      </c>
      <c r="F502" s="110">
        <v>0.6176084099868594</v>
      </c>
      <c r="G502" s="110">
        <v>0.98744027303754267</v>
      </c>
      <c r="H502" s="200">
        <v>0.83</v>
      </c>
      <c r="I502" s="176"/>
    </row>
    <row r="503" spans="5:9">
      <c r="E503" s="109">
        <v>41524</v>
      </c>
      <c r="F503" s="110">
        <v>0.6189224704336399</v>
      </c>
      <c r="G503" s="110">
        <v>0.98744027303754267</v>
      </c>
      <c r="H503" s="200">
        <v>0.83</v>
      </c>
      <c r="I503" s="176"/>
    </row>
    <row r="504" spans="5:9">
      <c r="E504" s="109">
        <v>41532</v>
      </c>
      <c r="F504" s="110">
        <v>0.62023653088042052</v>
      </c>
      <c r="G504" s="110">
        <v>0.98744027303754267</v>
      </c>
      <c r="H504" s="200">
        <v>0.83</v>
      </c>
      <c r="I504" s="176"/>
    </row>
    <row r="505" spans="5:9">
      <c r="E505" s="109">
        <v>41533</v>
      </c>
      <c r="F505" s="110">
        <v>0.62155059132720103</v>
      </c>
      <c r="G505" s="110">
        <v>0.98744027303754267</v>
      </c>
      <c r="H505" s="200">
        <v>0.83</v>
      </c>
      <c r="I505" s="176"/>
    </row>
    <row r="506" spans="5:9">
      <c r="E506" s="109">
        <v>41534</v>
      </c>
      <c r="F506" s="110">
        <v>0.62286465177398165</v>
      </c>
      <c r="G506" s="110">
        <v>0.98744027303754267</v>
      </c>
      <c r="H506" s="200">
        <v>0.83</v>
      </c>
      <c r="I506" s="176"/>
    </row>
    <row r="507" spans="5:9">
      <c r="E507" s="109">
        <v>41535</v>
      </c>
      <c r="F507" s="110">
        <v>0.62417871222076216</v>
      </c>
      <c r="G507" s="110">
        <v>0.98744027303754267</v>
      </c>
      <c r="H507" s="200">
        <v>0.83</v>
      </c>
      <c r="I507" s="176"/>
    </row>
    <row r="508" spans="5:9">
      <c r="E508" s="109">
        <v>41536</v>
      </c>
      <c r="F508" s="110">
        <v>0.62549277266754266</v>
      </c>
      <c r="G508" s="110">
        <v>0.98744027303754267</v>
      </c>
      <c r="H508" s="200">
        <v>0.83</v>
      </c>
      <c r="I508" s="176"/>
    </row>
    <row r="509" spans="5:9">
      <c r="E509" s="109">
        <v>41537</v>
      </c>
      <c r="F509" s="110">
        <v>0.62680683311432328</v>
      </c>
      <c r="G509" s="110">
        <v>0.98744027303754267</v>
      </c>
      <c r="H509" s="200">
        <v>0.83</v>
      </c>
      <c r="I509" s="176"/>
    </row>
    <row r="510" spans="5:9">
      <c r="E510" s="109">
        <v>41644</v>
      </c>
      <c r="F510" s="110">
        <v>0.62812089356110379</v>
      </c>
      <c r="G510" s="110">
        <v>0.98634812286689422</v>
      </c>
      <c r="H510" s="200">
        <v>0.83</v>
      </c>
      <c r="I510" s="176"/>
    </row>
    <row r="511" spans="5:9">
      <c r="E511" s="109">
        <v>41645</v>
      </c>
      <c r="F511" s="110">
        <v>0.62943495400788441</v>
      </c>
      <c r="G511" s="110">
        <v>0.98634812286689422</v>
      </c>
      <c r="H511" s="200">
        <v>0.83</v>
      </c>
      <c r="I511" s="176"/>
    </row>
    <row r="512" spans="5:9">
      <c r="E512" s="109">
        <v>41646</v>
      </c>
      <c r="F512" s="110">
        <v>0.63074901445466491</v>
      </c>
      <c r="G512" s="110">
        <v>0.98634812286689422</v>
      </c>
      <c r="H512" s="200">
        <v>0.83</v>
      </c>
      <c r="I512" s="176"/>
    </row>
    <row r="513" spans="5:9">
      <c r="E513" s="109">
        <v>41647</v>
      </c>
      <c r="F513" s="110">
        <v>0.63206307490144542</v>
      </c>
      <c r="G513" s="110">
        <v>0.98634812286689422</v>
      </c>
      <c r="H513" s="200">
        <v>0.83</v>
      </c>
      <c r="I513" s="176"/>
    </row>
    <row r="514" spans="5:9">
      <c r="E514" s="109">
        <v>41648</v>
      </c>
      <c r="F514" s="110">
        <v>0.63337713534822604</v>
      </c>
      <c r="G514" s="110">
        <v>0.98634812286689422</v>
      </c>
      <c r="H514" s="200">
        <v>0.83</v>
      </c>
      <c r="I514" s="176"/>
    </row>
    <row r="515" spans="5:9">
      <c r="E515" s="109">
        <v>41615</v>
      </c>
      <c r="F515" s="110">
        <v>0.63469119579500655</v>
      </c>
      <c r="G515" s="110">
        <v>0.98361774744027308</v>
      </c>
      <c r="H515" s="200">
        <v>0.83</v>
      </c>
      <c r="I515" s="176"/>
    </row>
    <row r="516" spans="5:9">
      <c r="E516" s="109">
        <v>41616</v>
      </c>
      <c r="F516" s="110">
        <v>0.63600525624178716</v>
      </c>
      <c r="G516" s="110">
        <v>0.98361774744027308</v>
      </c>
      <c r="H516" s="200">
        <v>0.83</v>
      </c>
      <c r="I516" s="176"/>
    </row>
    <row r="517" spans="5:9">
      <c r="E517" s="109">
        <v>41617</v>
      </c>
      <c r="F517" s="110">
        <v>0.63731931668856767</v>
      </c>
      <c r="G517" s="110">
        <v>0.98361774744027308</v>
      </c>
      <c r="H517" s="200">
        <v>0.83</v>
      </c>
      <c r="I517" s="176"/>
    </row>
    <row r="518" spans="5:9">
      <c r="E518" s="109">
        <v>41618</v>
      </c>
      <c r="F518" s="110">
        <v>0.63863337713534818</v>
      </c>
      <c r="G518" s="110">
        <v>0.98361774744027308</v>
      </c>
      <c r="H518" s="200">
        <v>0.83</v>
      </c>
      <c r="I518" s="176"/>
    </row>
    <row r="519" spans="5:9">
      <c r="E519" s="109">
        <v>41712</v>
      </c>
      <c r="F519" s="110">
        <v>0.6399474375821288</v>
      </c>
      <c r="G519" s="110">
        <v>0.98361774744027308</v>
      </c>
      <c r="H519" s="200">
        <v>0.83</v>
      </c>
      <c r="I519" s="176"/>
    </row>
    <row r="520" spans="5:9">
      <c r="E520" s="109">
        <v>41713</v>
      </c>
      <c r="F520" s="110">
        <v>0.6412614980289093</v>
      </c>
      <c r="G520" s="110">
        <v>0.98361774744027308</v>
      </c>
      <c r="H520" s="200">
        <v>0.83</v>
      </c>
      <c r="I520" s="176"/>
    </row>
    <row r="521" spans="5:9">
      <c r="E521" s="109">
        <v>41714</v>
      </c>
      <c r="F521" s="110">
        <v>0.64257555847568992</v>
      </c>
      <c r="G521" s="110">
        <v>0.98361774744027308</v>
      </c>
      <c r="H521" s="200">
        <v>0.83</v>
      </c>
      <c r="I521" s="176"/>
    </row>
    <row r="522" spans="5:9">
      <c r="E522" s="109">
        <v>41715</v>
      </c>
      <c r="F522" s="110">
        <v>0.64388961892247043</v>
      </c>
      <c r="G522" s="110">
        <v>0.98361774744027308</v>
      </c>
      <c r="H522" s="200">
        <v>0.83</v>
      </c>
      <c r="I522" s="176"/>
    </row>
    <row r="523" spans="5:9">
      <c r="E523" s="109">
        <v>41716</v>
      </c>
      <c r="F523" s="110">
        <v>0.64520367936925094</v>
      </c>
      <c r="G523" s="110">
        <v>0.98361774744027308</v>
      </c>
      <c r="H523" s="200">
        <v>0.83</v>
      </c>
      <c r="I523" s="176"/>
    </row>
    <row r="524" spans="5:9">
      <c r="E524" s="109">
        <v>41717</v>
      </c>
      <c r="F524" s="110">
        <v>0.64651773981603156</v>
      </c>
      <c r="G524" s="110">
        <v>0.98361774744027308</v>
      </c>
      <c r="H524" s="200">
        <v>0.83</v>
      </c>
      <c r="I524" s="176"/>
    </row>
    <row r="525" spans="5:9">
      <c r="E525" s="109">
        <v>41718</v>
      </c>
      <c r="F525" s="110">
        <v>0.64783180026281206</v>
      </c>
      <c r="G525" s="110">
        <v>0.98361774744027308</v>
      </c>
      <c r="H525" s="200">
        <v>0.83</v>
      </c>
      <c r="I525" s="176"/>
    </row>
    <row r="526" spans="5:9">
      <c r="E526" s="109">
        <v>41719</v>
      </c>
      <c r="F526" s="110">
        <v>0.64914586070959268</v>
      </c>
      <c r="G526" s="110">
        <v>0.98361774744027308</v>
      </c>
      <c r="H526" s="200">
        <v>0.83</v>
      </c>
      <c r="I526" s="176"/>
    </row>
    <row r="527" spans="5:9">
      <c r="E527" s="109">
        <v>41720</v>
      </c>
      <c r="F527" s="110">
        <v>0.65045992115637319</v>
      </c>
      <c r="G527" s="110">
        <v>0.98361774744027308</v>
      </c>
      <c r="H527" s="200">
        <v>0.83</v>
      </c>
      <c r="I527" s="176"/>
    </row>
    <row r="528" spans="5:9">
      <c r="E528" s="109">
        <v>41721</v>
      </c>
      <c r="F528" s="110">
        <v>0.6517739816031537</v>
      </c>
      <c r="G528" s="110">
        <v>0.98361774744027308</v>
      </c>
      <c r="H528" s="200">
        <v>0.83</v>
      </c>
      <c r="I528" s="176"/>
    </row>
    <row r="529" spans="5:9">
      <c r="E529" s="109">
        <v>41722</v>
      </c>
      <c r="F529" s="110">
        <v>0.65308804204993431</v>
      </c>
      <c r="G529" s="110">
        <v>0.98361774744027308</v>
      </c>
      <c r="H529" s="200">
        <v>0.83</v>
      </c>
      <c r="I529" s="176"/>
    </row>
    <row r="530" spans="5:9">
      <c r="E530" s="109">
        <v>41723</v>
      </c>
      <c r="F530" s="110">
        <v>0.65440210249671482</v>
      </c>
      <c r="G530" s="110">
        <v>0.98361774744027308</v>
      </c>
      <c r="H530" s="200">
        <v>0.83</v>
      </c>
      <c r="I530" s="176"/>
    </row>
    <row r="531" spans="5:9">
      <c r="E531" s="109">
        <v>41724</v>
      </c>
      <c r="F531" s="110">
        <v>0.65571616294349544</v>
      </c>
      <c r="G531" s="110">
        <v>0.98361774744027308</v>
      </c>
      <c r="H531" s="200">
        <v>0.83</v>
      </c>
      <c r="I531" s="176"/>
    </row>
    <row r="532" spans="5:9">
      <c r="E532" s="109">
        <v>41667</v>
      </c>
      <c r="F532" s="110">
        <v>0.65703022339027595</v>
      </c>
      <c r="G532" s="110">
        <v>0.98225255972696246</v>
      </c>
      <c r="H532" s="200">
        <v>0.83</v>
      </c>
      <c r="I532" s="176"/>
    </row>
    <row r="533" spans="5:9">
      <c r="E533" s="109">
        <v>41668</v>
      </c>
      <c r="F533" s="110">
        <v>0.65834428383705645</v>
      </c>
      <c r="G533" s="110">
        <v>0.98225255972696246</v>
      </c>
      <c r="H533" s="200">
        <v>0.83</v>
      </c>
      <c r="I533" s="176"/>
    </row>
    <row r="534" spans="5:9">
      <c r="E534" s="109">
        <v>41669</v>
      </c>
      <c r="F534" s="110">
        <v>0.65965834428383707</v>
      </c>
      <c r="G534" s="110">
        <v>0.98225255972696246</v>
      </c>
      <c r="H534" s="200">
        <v>0.83</v>
      </c>
      <c r="I534" s="176"/>
    </row>
    <row r="535" spans="5:9">
      <c r="E535" s="109">
        <v>41670</v>
      </c>
      <c r="F535" s="110">
        <v>0.66097240473061758</v>
      </c>
      <c r="G535" s="110">
        <v>0.98225255972696246</v>
      </c>
      <c r="H535" s="200">
        <v>0.83</v>
      </c>
      <c r="I535" s="176"/>
    </row>
    <row r="536" spans="5:9">
      <c r="E536" s="109">
        <v>41671</v>
      </c>
      <c r="F536" s="110">
        <v>0.6622864651773982</v>
      </c>
      <c r="G536" s="110">
        <v>0.98225255972696246</v>
      </c>
      <c r="H536" s="200">
        <v>0.83</v>
      </c>
      <c r="I536" s="176"/>
    </row>
    <row r="537" spans="5:9">
      <c r="E537" s="109">
        <v>41672</v>
      </c>
      <c r="F537" s="110">
        <v>0.66360052562417871</v>
      </c>
      <c r="G537" s="110">
        <v>0.98225255972696246</v>
      </c>
      <c r="H537" s="200">
        <v>0.83</v>
      </c>
      <c r="I537" s="176"/>
    </row>
    <row r="538" spans="5:9">
      <c r="E538" s="109">
        <v>41673</v>
      </c>
      <c r="F538" s="110">
        <v>0.66491458607095921</v>
      </c>
      <c r="G538" s="110">
        <v>0.98225255972696246</v>
      </c>
      <c r="H538" s="200">
        <v>0.83</v>
      </c>
      <c r="I538" s="176"/>
    </row>
    <row r="539" spans="5:9">
      <c r="E539" s="109">
        <v>41674</v>
      </c>
      <c r="F539" s="110">
        <v>0.66622864651773983</v>
      </c>
      <c r="G539" s="110">
        <v>0.98225255972696246</v>
      </c>
      <c r="H539" s="200">
        <v>0.83</v>
      </c>
      <c r="I539" s="176"/>
    </row>
    <row r="540" spans="5:9">
      <c r="E540" s="109">
        <v>41675</v>
      </c>
      <c r="F540" s="110">
        <v>0.66754270696452034</v>
      </c>
      <c r="G540" s="110">
        <v>0.98225255972696246</v>
      </c>
      <c r="H540" s="200">
        <v>0.83</v>
      </c>
      <c r="I540" s="176"/>
    </row>
    <row r="541" spans="5:9">
      <c r="E541" s="109">
        <v>41676</v>
      </c>
      <c r="F541" s="110">
        <v>0.66885676741130096</v>
      </c>
      <c r="G541" s="110">
        <v>0.98225255972696246</v>
      </c>
      <c r="H541" s="200">
        <v>0.83</v>
      </c>
      <c r="I541" s="176"/>
    </row>
    <row r="542" spans="5:9">
      <c r="E542" s="109">
        <v>41677</v>
      </c>
      <c r="F542" s="110">
        <v>0.67017082785808146</v>
      </c>
      <c r="G542" s="110">
        <v>0.98225255972696246</v>
      </c>
      <c r="H542" s="200">
        <v>0.83</v>
      </c>
      <c r="I542" s="176"/>
    </row>
    <row r="543" spans="5:9">
      <c r="E543" s="109">
        <v>41678</v>
      </c>
      <c r="F543" s="110">
        <v>0.67148488830486197</v>
      </c>
      <c r="G543" s="110">
        <v>0.98225255972696246</v>
      </c>
      <c r="H543" s="200">
        <v>0.83</v>
      </c>
      <c r="I543" s="176"/>
    </row>
    <row r="544" spans="5:9">
      <c r="E544" s="109">
        <v>41679</v>
      </c>
      <c r="F544" s="110">
        <v>0.67279894875164259</v>
      </c>
      <c r="G544" s="110">
        <v>0.98225255972696246</v>
      </c>
      <c r="H544" s="200">
        <v>0.83</v>
      </c>
      <c r="I544" s="176"/>
    </row>
    <row r="545" spans="5:9">
      <c r="E545" s="109">
        <v>41680</v>
      </c>
      <c r="F545" s="110">
        <v>0.6741130091984231</v>
      </c>
      <c r="G545" s="110">
        <v>0.98225255972696246</v>
      </c>
      <c r="H545" s="200">
        <v>0.83</v>
      </c>
      <c r="I545" s="176"/>
    </row>
    <row r="546" spans="5:9">
      <c r="E546" s="109">
        <v>41683</v>
      </c>
      <c r="F546" s="110">
        <v>0.67542706964520371</v>
      </c>
      <c r="G546" s="110">
        <v>0.98225255972696246</v>
      </c>
      <c r="H546" s="200">
        <v>0.83</v>
      </c>
      <c r="I546" s="176"/>
    </row>
    <row r="547" spans="5:9">
      <c r="E547" s="109">
        <v>41684</v>
      </c>
      <c r="F547" s="110">
        <v>0.67674113009198422</v>
      </c>
      <c r="G547" s="110">
        <v>0.98225255972696246</v>
      </c>
      <c r="H547" s="200">
        <v>0.83</v>
      </c>
      <c r="I547" s="176"/>
    </row>
    <row r="548" spans="5:9">
      <c r="E548" s="109">
        <v>41685</v>
      </c>
      <c r="F548" s="110">
        <v>0.67805519053876473</v>
      </c>
      <c r="G548" s="110">
        <v>0.98225255972696246</v>
      </c>
      <c r="H548" s="200">
        <v>0.83</v>
      </c>
      <c r="I548" s="176"/>
    </row>
    <row r="549" spans="5:9">
      <c r="E549" s="109">
        <v>41686</v>
      </c>
      <c r="F549" s="110">
        <v>0.67936925098554535</v>
      </c>
      <c r="G549" s="110">
        <v>0.98225255972696246</v>
      </c>
      <c r="H549" s="200">
        <v>0.83</v>
      </c>
      <c r="I549" s="176"/>
    </row>
    <row r="550" spans="5:9">
      <c r="E550" s="109">
        <v>41687</v>
      </c>
      <c r="F550" s="110">
        <v>0.68068331143232585</v>
      </c>
      <c r="G550" s="110">
        <v>0.98225255972696246</v>
      </c>
      <c r="H550" s="200">
        <v>0.83</v>
      </c>
      <c r="I550" s="176"/>
    </row>
    <row r="551" spans="5:9">
      <c r="E551" s="109">
        <v>41688</v>
      </c>
      <c r="F551" s="110">
        <v>0.68199737187910647</v>
      </c>
      <c r="G551" s="110">
        <v>0.98225255972696246</v>
      </c>
      <c r="H551" s="200">
        <v>0.83</v>
      </c>
      <c r="I551" s="176"/>
    </row>
    <row r="552" spans="5:9">
      <c r="E552" s="109">
        <v>41689</v>
      </c>
      <c r="F552" s="110">
        <v>0.68331143232588698</v>
      </c>
      <c r="G552" s="110">
        <v>0.98225255972696246</v>
      </c>
      <c r="H552" s="200">
        <v>0.83</v>
      </c>
      <c r="I552" s="176"/>
    </row>
    <row r="553" spans="5:9">
      <c r="E553" s="109">
        <v>41690</v>
      </c>
      <c r="F553" s="110">
        <v>0.68462549277266749</v>
      </c>
      <c r="G553" s="110">
        <v>0.98225255972696246</v>
      </c>
      <c r="H553" s="200">
        <v>0.83</v>
      </c>
      <c r="I553" s="176"/>
    </row>
    <row r="554" spans="5:9">
      <c r="E554" s="109">
        <v>41691</v>
      </c>
      <c r="F554" s="110">
        <v>0.68593955321944811</v>
      </c>
      <c r="G554" s="110">
        <v>0.98225255972696246</v>
      </c>
      <c r="H554" s="200">
        <v>0.83</v>
      </c>
      <c r="I554" s="176"/>
    </row>
    <row r="555" spans="5:9">
      <c r="E555" s="109">
        <v>41692</v>
      </c>
      <c r="F555" s="110">
        <v>0.68725361366622861</v>
      </c>
      <c r="G555" s="110">
        <v>0.98225255972696246</v>
      </c>
      <c r="H555" s="200">
        <v>0.83</v>
      </c>
      <c r="I555" s="176"/>
    </row>
    <row r="556" spans="5:9">
      <c r="E556" s="109">
        <v>41693</v>
      </c>
      <c r="F556" s="110">
        <v>0.68856767411300923</v>
      </c>
      <c r="G556" s="110">
        <v>0.98225255972696246</v>
      </c>
      <c r="H556" s="200">
        <v>0.83</v>
      </c>
      <c r="I556" s="176"/>
    </row>
    <row r="557" spans="5:9">
      <c r="E557" s="109">
        <v>41694</v>
      </c>
      <c r="F557" s="110">
        <v>0.68988173455978974</v>
      </c>
      <c r="G557" s="110">
        <v>0.98225255972696246</v>
      </c>
      <c r="H557" s="200">
        <v>0.83</v>
      </c>
      <c r="I557" s="176"/>
    </row>
    <row r="558" spans="5:9">
      <c r="E558" s="109">
        <v>41639</v>
      </c>
      <c r="F558" s="110">
        <v>0.69119579500657036</v>
      </c>
      <c r="G558" s="110">
        <v>0.97952218430034133</v>
      </c>
      <c r="H558" s="200">
        <v>0.83</v>
      </c>
      <c r="I558" s="176"/>
    </row>
    <row r="559" spans="5:9">
      <c r="E559" s="109">
        <v>41775</v>
      </c>
      <c r="F559" s="110">
        <v>0.69250985545335086</v>
      </c>
      <c r="G559" s="110">
        <v>0.97952218430034133</v>
      </c>
      <c r="H559" s="200">
        <v>0.83</v>
      </c>
      <c r="I559" s="176"/>
    </row>
    <row r="560" spans="5:9">
      <c r="E560" s="109">
        <v>42055</v>
      </c>
      <c r="F560" s="110">
        <v>0.69382391590013137</v>
      </c>
      <c r="G560" s="110">
        <v>0.97952218430034133</v>
      </c>
      <c r="H560" s="200">
        <v>0.83</v>
      </c>
      <c r="I560" s="176"/>
    </row>
    <row r="561" spans="5:9">
      <c r="E561" s="109">
        <v>42056</v>
      </c>
      <c r="F561" s="110">
        <v>0.69513797634691199</v>
      </c>
      <c r="G561" s="110">
        <v>0.97952218430034133</v>
      </c>
      <c r="H561" s="200">
        <v>0.83</v>
      </c>
      <c r="I561" s="176"/>
    </row>
    <row r="562" spans="5:9">
      <c r="E562" s="109">
        <v>41695</v>
      </c>
      <c r="F562" s="110">
        <v>0.6964520367936925</v>
      </c>
      <c r="G562" s="110">
        <v>0.97679180887372019</v>
      </c>
      <c r="H562" s="200">
        <v>0.83</v>
      </c>
      <c r="I562" s="176"/>
    </row>
    <row r="563" spans="5:9">
      <c r="E563" s="109">
        <v>41696</v>
      </c>
      <c r="F563" s="110">
        <v>0.69776609724047312</v>
      </c>
      <c r="G563" s="110">
        <v>0.97679180887372019</v>
      </c>
      <c r="H563" s="200">
        <v>0.83</v>
      </c>
      <c r="I563" s="176"/>
    </row>
    <row r="564" spans="5:9">
      <c r="E564" s="109">
        <v>41697</v>
      </c>
      <c r="F564" s="110">
        <v>0.69908015768725362</v>
      </c>
      <c r="G564" s="110">
        <v>0.97679180887372019</v>
      </c>
      <c r="H564" s="200">
        <v>0.83</v>
      </c>
      <c r="I564" s="176"/>
    </row>
    <row r="565" spans="5:9">
      <c r="E565" s="109">
        <v>41698</v>
      </c>
      <c r="F565" s="110">
        <v>0.70039421813403413</v>
      </c>
      <c r="G565" s="110">
        <v>0.97679180887372019</v>
      </c>
      <c r="H565" s="200">
        <v>0.83</v>
      </c>
      <c r="I565" s="176"/>
    </row>
    <row r="566" spans="5:9">
      <c r="E566" s="109">
        <v>41725</v>
      </c>
      <c r="F566" s="110">
        <v>0.70170827858081475</v>
      </c>
      <c r="G566" s="110">
        <v>0.97679180887372019</v>
      </c>
      <c r="H566" s="200">
        <v>0.83</v>
      </c>
      <c r="I566" s="176"/>
    </row>
    <row r="567" spans="5:9">
      <c r="E567" s="109">
        <v>41726</v>
      </c>
      <c r="F567" s="110">
        <v>0.70302233902759526</v>
      </c>
      <c r="G567" s="110">
        <v>0.97679180887372019</v>
      </c>
      <c r="H567" s="200">
        <v>0.83</v>
      </c>
      <c r="I567" s="176"/>
    </row>
    <row r="568" spans="5:9">
      <c r="E568" s="109">
        <v>41727</v>
      </c>
      <c r="F568" s="110">
        <v>0.70433639947437587</v>
      </c>
      <c r="G568" s="110">
        <v>0.97679180887372019</v>
      </c>
      <c r="H568" s="200">
        <v>0.83</v>
      </c>
      <c r="I568" s="176"/>
    </row>
    <row r="569" spans="5:9">
      <c r="E569" s="109">
        <v>41728</v>
      </c>
      <c r="F569" s="110">
        <v>0.70565045992115638</v>
      </c>
      <c r="G569" s="110">
        <v>0.97679180887372019</v>
      </c>
      <c r="H569" s="200">
        <v>0.83</v>
      </c>
      <c r="I569" s="176"/>
    </row>
    <row r="570" spans="5:9">
      <c r="E570" s="109">
        <v>41729</v>
      </c>
      <c r="F570" s="110">
        <v>0.70696452036793689</v>
      </c>
      <c r="G570" s="110">
        <v>0.97679180887372019</v>
      </c>
      <c r="H570" s="200">
        <v>0.83</v>
      </c>
      <c r="I570" s="176"/>
    </row>
    <row r="571" spans="5:9">
      <c r="E571" s="109">
        <v>42134</v>
      </c>
      <c r="F571" s="110">
        <v>0.70827858081471751</v>
      </c>
      <c r="G571" s="110">
        <v>0.97610921501706482</v>
      </c>
      <c r="H571" s="200">
        <v>0.83</v>
      </c>
      <c r="I571" s="176"/>
    </row>
    <row r="572" spans="5:9">
      <c r="E572" s="109">
        <v>42138</v>
      </c>
      <c r="F572" s="110">
        <v>0.70959264126149801</v>
      </c>
      <c r="G572" s="110">
        <v>0.97610921501706482</v>
      </c>
      <c r="H572" s="200">
        <v>0.83</v>
      </c>
      <c r="I572" s="176"/>
    </row>
    <row r="573" spans="5:9">
      <c r="E573" s="109">
        <v>42139</v>
      </c>
      <c r="F573" s="110">
        <v>0.71090670170827863</v>
      </c>
      <c r="G573" s="110">
        <v>0.97610921501706482</v>
      </c>
      <c r="H573" s="200">
        <v>0.83</v>
      </c>
      <c r="I573" s="176"/>
    </row>
    <row r="574" spans="5:9">
      <c r="E574" s="109">
        <v>42140</v>
      </c>
      <c r="F574" s="110">
        <v>0.71222076215505914</v>
      </c>
      <c r="G574" s="110">
        <v>0.97610921501706482</v>
      </c>
      <c r="H574" s="200">
        <v>0.83</v>
      </c>
      <c r="I574" s="176"/>
    </row>
    <row r="575" spans="5:9">
      <c r="E575" s="109">
        <v>42103</v>
      </c>
      <c r="F575" s="110">
        <v>0.71353482260183965</v>
      </c>
      <c r="G575" s="110">
        <v>0.97542662116040957</v>
      </c>
      <c r="H575" s="200">
        <v>0.83</v>
      </c>
      <c r="I575" s="176"/>
    </row>
    <row r="576" spans="5:9">
      <c r="E576" s="109">
        <v>42104</v>
      </c>
      <c r="F576" s="110">
        <v>0.71484888304862026</v>
      </c>
      <c r="G576" s="110">
        <v>0.97542662116040957</v>
      </c>
      <c r="H576" s="200">
        <v>0.83</v>
      </c>
      <c r="I576" s="176"/>
    </row>
    <row r="577" spans="5:9">
      <c r="E577" s="109">
        <v>42106</v>
      </c>
      <c r="F577" s="110">
        <v>0.71616294349540077</v>
      </c>
      <c r="G577" s="110">
        <v>0.97542662116040957</v>
      </c>
      <c r="H577" s="200">
        <v>0.83</v>
      </c>
      <c r="I577" s="176"/>
    </row>
    <row r="578" spans="5:9">
      <c r="E578" s="109">
        <v>42107</v>
      </c>
      <c r="F578" s="110">
        <v>0.71747700394218139</v>
      </c>
      <c r="G578" s="110">
        <v>0.97542662116040957</v>
      </c>
      <c r="H578" s="200">
        <v>0.83</v>
      </c>
      <c r="I578" s="176"/>
    </row>
    <row r="579" spans="5:9">
      <c r="E579" s="109">
        <v>42108</v>
      </c>
      <c r="F579" s="110">
        <v>0.7187910643889619</v>
      </c>
      <c r="G579" s="110">
        <v>0.97542662116040957</v>
      </c>
      <c r="H579" s="200">
        <v>0.83</v>
      </c>
      <c r="I579" s="176"/>
    </row>
    <row r="580" spans="5:9">
      <c r="E580" s="109">
        <v>42109</v>
      </c>
      <c r="F580" s="110">
        <v>0.72010512483574241</v>
      </c>
      <c r="G580" s="110">
        <v>0.97542662116040957</v>
      </c>
      <c r="H580" s="200">
        <v>0.83</v>
      </c>
      <c r="I580" s="176"/>
    </row>
    <row r="581" spans="5:9">
      <c r="E581" s="109">
        <v>42117</v>
      </c>
      <c r="F581" s="110">
        <v>0.72141918528252302</v>
      </c>
      <c r="G581" s="110">
        <v>0.97542662116040957</v>
      </c>
      <c r="H581" s="200">
        <v>0.83</v>
      </c>
      <c r="I581" s="176"/>
    </row>
    <row r="582" spans="5:9">
      <c r="E582" s="109">
        <v>41517</v>
      </c>
      <c r="F582" s="110">
        <v>0.72273324572930353</v>
      </c>
      <c r="G582" s="110">
        <v>0.97378839590443689</v>
      </c>
      <c r="H582" s="200">
        <v>0.83</v>
      </c>
      <c r="I582" s="176"/>
    </row>
    <row r="583" spans="5:9">
      <c r="E583" s="109">
        <v>41528</v>
      </c>
      <c r="F583" s="110">
        <v>0.72404730617608415</v>
      </c>
      <c r="G583" s="110">
        <v>0.97378839590443689</v>
      </c>
      <c r="H583" s="200">
        <v>0.83</v>
      </c>
      <c r="I583" s="176"/>
    </row>
    <row r="584" spans="5:9">
      <c r="E584" s="109">
        <v>41529</v>
      </c>
      <c r="F584" s="110">
        <v>0.72536136662286466</v>
      </c>
      <c r="G584" s="110">
        <v>0.97378839590443689</v>
      </c>
      <c r="H584" s="200">
        <v>0.83</v>
      </c>
      <c r="I584" s="176"/>
    </row>
    <row r="585" spans="5:9">
      <c r="E585" s="109">
        <v>41518</v>
      </c>
      <c r="F585" s="110">
        <v>0.72667542706964516</v>
      </c>
      <c r="G585" s="110">
        <v>0.97269624573378843</v>
      </c>
      <c r="H585" s="200">
        <v>0.83</v>
      </c>
      <c r="I585" s="176"/>
    </row>
    <row r="586" spans="5:9">
      <c r="E586" s="109">
        <v>41519</v>
      </c>
      <c r="F586" s="110">
        <v>0.72798948751642578</v>
      </c>
      <c r="G586" s="110">
        <v>0.97269624573378843</v>
      </c>
      <c r="H586" s="200">
        <v>0.83</v>
      </c>
      <c r="I586" s="176"/>
    </row>
    <row r="587" spans="5:9">
      <c r="E587" s="109">
        <v>41885</v>
      </c>
      <c r="F587" s="110">
        <v>0.72930354796320629</v>
      </c>
      <c r="G587" s="110">
        <v>0.96791808873720142</v>
      </c>
      <c r="H587" s="200">
        <v>0.83</v>
      </c>
      <c r="I587" s="176"/>
    </row>
    <row r="588" spans="5:9">
      <c r="E588" s="109">
        <v>41886</v>
      </c>
      <c r="F588" s="110">
        <v>0.73061760840998691</v>
      </c>
      <c r="G588" s="110">
        <v>0.96791808873720142</v>
      </c>
      <c r="H588" s="200">
        <v>0.83</v>
      </c>
      <c r="I588" s="176"/>
    </row>
    <row r="589" spans="5:9">
      <c r="E589" s="109">
        <v>41887</v>
      </c>
      <c r="F589" s="110">
        <v>0.73193166885676741</v>
      </c>
      <c r="G589" s="110">
        <v>0.96791808873720142</v>
      </c>
      <c r="H589" s="200">
        <v>0.83</v>
      </c>
      <c r="I589" s="176"/>
    </row>
    <row r="590" spans="5:9">
      <c r="E590" s="109">
        <v>42135</v>
      </c>
      <c r="F590" s="110">
        <v>0.73324572930354792</v>
      </c>
      <c r="G590" s="110">
        <v>0.96382252559726966</v>
      </c>
      <c r="H590" s="200">
        <v>0.83</v>
      </c>
      <c r="I590" s="176"/>
    </row>
    <row r="591" spans="5:9">
      <c r="E591" s="109">
        <v>42136</v>
      </c>
      <c r="F591" s="110">
        <v>0.73455978975032854</v>
      </c>
      <c r="G591" s="110">
        <v>0.96382252559726966</v>
      </c>
      <c r="H591" s="200">
        <v>0.83</v>
      </c>
      <c r="I591" s="176"/>
    </row>
    <row r="592" spans="5:9">
      <c r="E592" s="109">
        <v>42137</v>
      </c>
      <c r="F592" s="110">
        <v>0.73587385019710905</v>
      </c>
      <c r="G592" s="110">
        <v>0.96382252559726966</v>
      </c>
      <c r="H592" s="200">
        <v>0.83</v>
      </c>
      <c r="I592" s="176"/>
    </row>
    <row r="593" spans="5:9">
      <c r="E593" s="109">
        <v>41491</v>
      </c>
      <c r="F593" s="110">
        <v>0.73718791064388967</v>
      </c>
      <c r="G593" s="110">
        <v>0.96354948805460749</v>
      </c>
      <c r="H593" s="200">
        <v>0.83</v>
      </c>
      <c r="I593" s="176"/>
    </row>
    <row r="594" spans="5:9">
      <c r="E594" s="109">
        <v>41492</v>
      </c>
      <c r="F594" s="110">
        <v>0.73850197109067017</v>
      </c>
      <c r="G594" s="110">
        <v>0.96354948805460749</v>
      </c>
      <c r="H594" s="200">
        <v>0.83</v>
      </c>
      <c r="I594" s="176"/>
    </row>
    <row r="595" spans="5:9">
      <c r="E595" s="109">
        <v>41493</v>
      </c>
      <c r="F595" s="110">
        <v>0.73981603153745068</v>
      </c>
      <c r="G595" s="110">
        <v>0.96354948805460749</v>
      </c>
      <c r="H595" s="200">
        <v>0.83</v>
      </c>
      <c r="I595" s="176"/>
    </row>
    <row r="596" spans="5:9">
      <c r="E596" s="109">
        <v>41505</v>
      </c>
      <c r="F596" s="110">
        <v>0.7411300919842313</v>
      </c>
      <c r="G596" s="110">
        <v>0.96354948805460749</v>
      </c>
      <c r="H596" s="200">
        <v>0.83</v>
      </c>
      <c r="I596" s="176"/>
    </row>
    <row r="597" spans="5:9">
      <c r="E597" s="109">
        <v>41506</v>
      </c>
      <c r="F597" s="110">
        <v>0.74244415243101181</v>
      </c>
      <c r="G597" s="110">
        <v>0.96354948805460749</v>
      </c>
      <c r="H597" s="200">
        <v>0.83</v>
      </c>
      <c r="I597" s="176"/>
    </row>
    <row r="598" spans="5:9">
      <c r="E598" s="109">
        <v>42110</v>
      </c>
      <c r="F598" s="110">
        <v>0.74375821287779242</v>
      </c>
      <c r="G598" s="110">
        <v>0.9631399317406143</v>
      </c>
      <c r="H598" s="200">
        <v>0.83</v>
      </c>
      <c r="I598" s="176"/>
    </row>
    <row r="599" spans="5:9">
      <c r="E599" s="109">
        <v>41496</v>
      </c>
      <c r="F599" s="110">
        <v>0.74507227332457293</v>
      </c>
      <c r="G599" s="110">
        <v>0.96245733788395904</v>
      </c>
      <c r="H599" s="200">
        <v>0.83</v>
      </c>
      <c r="I599" s="176"/>
    </row>
    <row r="600" spans="5:9">
      <c r="E600" s="109">
        <v>41497</v>
      </c>
      <c r="F600" s="110">
        <v>0.74638633377135344</v>
      </c>
      <c r="G600" s="110">
        <v>0.96245733788395904</v>
      </c>
      <c r="H600" s="200">
        <v>0.83</v>
      </c>
      <c r="I600" s="176"/>
    </row>
    <row r="601" spans="5:9">
      <c r="E601" s="109">
        <v>41498</v>
      </c>
      <c r="F601" s="110">
        <v>0.74770039421813406</v>
      </c>
      <c r="G601" s="110">
        <v>0.96245733788395904</v>
      </c>
      <c r="H601" s="200">
        <v>0.83</v>
      </c>
      <c r="I601" s="176"/>
    </row>
    <row r="602" spans="5:9">
      <c r="E602" s="109">
        <v>41499</v>
      </c>
      <c r="F602" s="110">
        <v>0.74901445466491456</v>
      </c>
      <c r="G602" s="110">
        <v>0.96245733788395904</v>
      </c>
      <c r="H602" s="200">
        <v>0.83</v>
      </c>
      <c r="I602" s="176"/>
    </row>
    <row r="603" spans="5:9">
      <c r="E603" s="109">
        <v>41500</v>
      </c>
      <c r="F603" s="110">
        <v>0.75032851511169518</v>
      </c>
      <c r="G603" s="110">
        <v>0.96245733788395904</v>
      </c>
      <c r="H603" s="200">
        <v>0.83</v>
      </c>
      <c r="I603" s="176"/>
    </row>
    <row r="604" spans="5:9">
      <c r="E604" s="109">
        <v>41501</v>
      </c>
      <c r="F604" s="110">
        <v>0.75164257555847569</v>
      </c>
      <c r="G604" s="110">
        <v>0.96245733788395904</v>
      </c>
      <c r="H604" s="200">
        <v>0.83</v>
      </c>
      <c r="I604" s="176"/>
    </row>
    <row r="605" spans="5:9">
      <c r="E605" s="109">
        <v>41502</v>
      </c>
      <c r="F605" s="110">
        <v>0.7529566360052562</v>
      </c>
      <c r="G605" s="110">
        <v>0.96245733788395904</v>
      </c>
      <c r="H605" s="200">
        <v>0.83</v>
      </c>
      <c r="I605" s="176"/>
    </row>
    <row r="606" spans="5:9">
      <c r="E606" s="109">
        <v>41503</v>
      </c>
      <c r="F606" s="110">
        <v>0.75427069645203682</v>
      </c>
      <c r="G606" s="110">
        <v>0.96245733788395904</v>
      </c>
      <c r="H606" s="200">
        <v>0.83</v>
      </c>
      <c r="I606" s="176"/>
    </row>
    <row r="607" spans="5:9">
      <c r="E607" s="109">
        <v>41731</v>
      </c>
      <c r="F607" s="110">
        <v>0.75558475689881732</v>
      </c>
      <c r="G607" s="110">
        <v>0.96245733788395904</v>
      </c>
      <c r="H607" s="200">
        <v>0.83</v>
      </c>
      <c r="I607" s="176"/>
    </row>
    <row r="608" spans="5:9">
      <c r="E608" s="109">
        <v>41780</v>
      </c>
      <c r="F608" s="110">
        <v>0.75689881734559794</v>
      </c>
      <c r="G608" s="110">
        <v>0.96245733788395904</v>
      </c>
      <c r="H608" s="200">
        <v>0.83</v>
      </c>
      <c r="I608" s="176"/>
    </row>
    <row r="609" spans="5:9">
      <c r="E609" s="109">
        <v>41781</v>
      </c>
      <c r="F609" s="110">
        <v>0.75821287779237845</v>
      </c>
      <c r="G609" s="110">
        <v>0.96245733788395904</v>
      </c>
      <c r="H609" s="200">
        <v>0.83</v>
      </c>
      <c r="I609" s="176"/>
    </row>
    <row r="610" spans="5:9">
      <c r="E610" s="109">
        <v>41681</v>
      </c>
      <c r="F610" s="110">
        <v>0.75952693823915896</v>
      </c>
      <c r="G610" s="110">
        <v>0.96177474402730379</v>
      </c>
      <c r="H610" s="200">
        <v>0.83</v>
      </c>
      <c r="I610" s="176"/>
    </row>
    <row r="611" spans="5:9">
      <c r="E611" s="109">
        <v>42163</v>
      </c>
      <c r="F611" s="110">
        <v>0.76084099868593957</v>
      </c>
      <c r="G611" s="110">
        <v>0.95972696245733791</v>
      </c>
      <c r="H611" s="200">
        <v>0.83</v>
      </c>
      <c r="I611" s="176"/>
    </row>
    <row r="612" spans="5:9">
      <c r="E612" s="109">
        <v>42164</v>
      </c>
      <c r="F612" s="110">
        <v>0.76215505913272008</v>
      </c>
      <c r="G612" s="110">
        <v>0.95972696245733791</v>
      </c>
      <c r="H612" s="200">
        <v>0.83</v>
      </c>
      <c r="I612" s="176"/>
    </row>
    <row r="613" spans="5:9">
      <c r="E613" s="109">
        <v>42165</v>
      </c>
      <c r="F613" s="110">
        <v>0.7634691195795007</v>
      </c>
      <c r="G613" s="110">
        <v>0.95972696245733791</v>
      </c>
      <c r="H613" s="200">
        <v>0.83</v>
      </c>
      <c r="I613" s="176"/>
    </row>
    <row r="614" spans="5:9">
      <c r="E614" s="109">
        <v>42166</v>
      </c>
      <c r="F614" s="110">
        <v>0.76478318002628121</v>
      </c>
      <c r="G614" s="110">
        <v>0.95972696245733791</v>
      </c>
      <c r="H614" s="200">
        <v>0.83</v>
      </c>
      <c r="I614" s="176"/>
    </row>
    <row r="615" spans="5:9">
      <c r="E615" s="109">
        <v>42167</v>
      </c>
      <c r="F615" s="110">
        <v>0.76609724047306171</v>
      </c>
      <c r="G615" s="110">
        <v>0.95972696245733791</v>
      </c>
      <c r="H615" s="200">
        <v>0.83</v>
      </c>
      <c r="I615" s="176"/>
    </row>
    <row r="616" spans="5:9">
      <c r="E616" s="109">
        <v>41776</v>
      </c>
      <c r="F616" s="110">
        <v>0.76741130091984233</v>
      </c>
      <c r="G616" s="110">
        <v>0.95904436860068265</v>
      </c>
      <c r="H616" s="200">
        <v>0.83</v>
      </c>
      <c r="I616" s="176"/>
    </row>
    <row r="617" spans="5:9">
      <c r="E617" s="109">
        <v>41777</v>
      </c>
      <c r="F617" s="110">
        <v>0.76872536136662284</v>
      </c>
      <c r="G617" s="110">
        <v>0.95904436860068265</v>
      </c>
      <c r="H617" s="200">
        <v>0.83</v>
      </c>
      <c r="I617" s="176"/>
    </row>
    <row r="618" spans="5:9">
      <c r="E618" s="109">
        <v>42205</v>
      </c>
      <c r="F618" s="110">
        <v>0.77003942181340346</v>
      </c>
      <c r="G618" s="110">
        <v>0.95904436860068265</v>
      </c>
      <c r="H618" s="200">
        <v>0.83</v>
      </c>
      <c r="I618" s="176"/>
    </row>
    <row r="619" spans="5:9">
      <c r="E619" s="109">
        <v>42206</v>
      </c>
      <c r="F619" s="110">
        <v>0.77135348226018396</v>
      </c>
      <c r="G619" s="110">
        <v>0.95904436860068265</v>
      </c>
      <c r="H619" s="200">
        <v>0.83</v>
      </c>
      <c r="I619" s="176"/>
    </row>
    <row r="620" spans="5:9">
      <c r="E620" s="109">
        <v>42207</v>
      </c>
      <c r="F620" s="110">
        <v>0.77266754270696447</v>
      </c>
      <c r="G620" s="110">
        <v>0.95904436860068265</v>
      </c>
      <c r="H620" s="200">
        <v>0.83</v>
      </c>
      <c r="I620" s="176"/>
    </row>
    <row r="621" spans="5:9">
      <c r="E621" s="109">
        <v>42228</v>
      </c>
      <c r="F621" s="110">
        <v>0.77398160315374509</v>
      </c>
      <c r="G621" s="110">
        <v>0.95904436860068265</v>
      </c>
      <c r="H621" s="200">
        <v>0.83</v>
      </c>
      <c r="I621" s="176"/>
    </row>
    <row r="622" spans="5:9">
      <c r="E622" s="109">
        <v>42127</v>
      </c>
      <c r="F622" s="110">
        <v>0.7752956636005256</v>
      </c>
      <c r="G622" s="110">
        <v>0.95563139931740615</v>
      </c>
      <c r="H622" s="200">
        <v>0.83</v>
      </c>
      <c r="I622" s="176"/>
    </row>
    <row r="623" spans="5:9">
      <c r="E623" s="109">
        <v>42128</v>
      </c>
      <c r="F623" s="110">
        <v>0.77660972404730622</v>
      </c>
      <c r="G623" s="110">
        <v>0.95563139931740615</v>
      </c>
      <c r="H623" s="200">
        <v>0.83</v>
      </c>
      <c r="I623" s="176"/>
    </row>
    <row r="624" spans="5:9">
      <c r="E624" s="109">
        <v>42129</v>
      </c>
      <c r="F624" s="110">
        <v>0.77792378449408672</v>
      </c>
      <c r="G624" s="110">
        <v>0.95563139931740615</v>
      </c>
      <c r="H624" s="200">
        <v>0.83</v>
      </c>
      <c r="I624" s="176"/>
    </row>
    <row r="625" spans="5:9">
      <c r="E625" s="109">
        <v>42130</v>
      </c>
      <c r="F625" s="110">
        <v>0.77923784494086723</v>
      </c>
      <c r="G625" s="110">
        <v>0.95563139931740615</v>
      </c>
      <c r="H625" s="200">
        <v>0.83</v>
      </c>
      <c r="I625" s="176"/>
    </row>
    <row r="626" spans="5:9">
      <c r="E626" s="109">
        <v>42131</v>
      </c>
      <c r="F626" s="110">
        <v>0.78055190538764785</v>
      </c>
      <c r="G626" s="110">
        <v>0.95563139931740615</v>
      </c>
      <c r="H626" s="200">
        <v>0.83</v>
      </c>
      <c r="I626" s="176"/>
    </row>
    <row r="627" spans="5:9">
      <c r="E627" s="109">
        <v>42132</v>
      </c>
      <c r="F627" s="110">
        <v>0.78186596583442836</v>
      </c>
      <c r="G627" s="110">
        <v>0.95563139931740615</v>
      </c>
      <c r="H627" s="200">
        <v>0.83</v>
      </c>
      <c r="I627" s="176"/>
    </row>
    <row r="628" spans="5:9">
      <c r="E628" s="109">
        <v>41512</v>
      </c>
      <c r="F628" s="110">
        <v>0.78318002628120897</v>
      </c>
      <c r="G628" s="110">
        <v>0.9533105802047781</v>
      </c>
      <c r="H628" s="200">
        <v>0.83</v>
      </c>
      <c r="I628" s="176"/>
    </row>
    <row r="629" spans="5:9">
      <c r="E629" s="109">
        <v>42161</v>
      </c>
      <c r="F629" s="110">
        <v>0.78449408672798948</v>
      </c>
      <c r="G629" s="110">
        <v>0.95290102389078501</v>
      </c>
      <c r="H629" s="200">
        <v>0.83</v>
      </c>
      <c r="I629" s="176"/>
    </row>
    <row r="630" spans="5:9">
      <c r="E630" s="109">
        <v>42175</v>
      </c>
      <c r="F630" s="110">
        <v>0.78580814717476999</v>
      </c>
      <c r="G630" s="110">
        <v>0.95290102389078501</v>
      </c>
      <c r="H630" s="200">
        <v>0.83</v>
      </c>
      <c r="I630" s="176"/>
    </row>
    <row r="631" spans="5:9">
      <c r="E631" s="109">
        <v>41837</v>
      </c>
      <c r="F631" s="110">
        <v>0.78712220762155061</v>
      </c>
      <c r="G631" s="110">
        <v>0.95221843003412965</v>
      </c>
      <c r="H631" s="200">
        <v>0.83</v>
      </c>
      <c r="I631" s="176"/>
    </row>
    <row r="632" spans="5:9">
      <c r="E632" s="109">
        <v>41838</v>
      </c>
      <c r="F632" s="110">
        <v>0.78843626806833111</v>
      </c>
      <c r="G632" s="110">
        <v>0.95221843003412965</v>
      </c>
      <c r="H632" s="200">
        <v>0.83</v>
      </c>
      <c r="I632" s="176"/>
    </row>
    <row r="633" spans="5:9">
      <c r="E633" s="109">
        <v>41840</v>
      </c>
      <c r="F633" s="110">
        <v>0.78975032851511173</v>
      </c>
      <c r="G633" s="110">
        <v>0.95221843003412965</v>
      </c>
      <c r="H633" s="200">
        <v>0.83</v>
      </c>
      <c r="I633" s="176"/>
    </row>
    <row r="634" spans="5:9">
      <c r="E634" s="109">
        <v>41960</v>
      </c>
      <c r="F634" s="110">
        <v>0.79106438896189224</v>
      </c>
      <c r="G634" s="110">
        <v>0.95221843003412965</v>
      </c>
      <c r="H634" s="200">
        <v>0.83</v>
      </c>
      <c r="I634" s="176"/>
    </row>
    <row r="635" spans="5:9">
      <c r="E635" s="109">
        <v>41961</v>
      </c>
      <c r="F635" s="110">
        <v>0.79237844940867275</v>
      </c>
      <c r="G635" s="110">
        <v>0.95221843003412965</v>
      </c>
      <c r="H635" s="200">
        <v>0.83</v>
      </c>
      <c r="I635" s="176"/>
    </row>
    <row r="636" spans="5:9">
      <c r="E636" s="109">
        <v>41962</v>
      </c>
      <c r="F636" s="110">
        <v>0.79369250985545337</v>
      </c>
      <c r="G636" s="110">
        <v>0.95221843003412965</v>
      </c>
      <c r="H636" s="200">
        <v>0.83</v>
      </c>
      <c r="I636" s="176"/>
    </row>
    <row r="637" spans="5:9">
      <c r="E637" s="109">
        <v>41963</v>
      </c>
      <c r="F637" s="110">
        <v>0.79500657030223387</v>
      </c>
      <c r="G637" s="110">
        <v>0.95221843003412965</v>
      </c>
      <c r="H637" s="200">
        <v>0.83</v>
      </c>
      <c r="I637" s="176"/>
    </row>
    <row r="638" spans="5:9">
      <c r="E638" s="109">
        <v>41964</v>
      </c>
      <c r="F638" s="110">
        <v>0.79632063074901449</v>
      </c>
      <c r="G638" s="110">
        <v>0.95221843003412965</v>
      </c>
      <c r="H638" s="200">
        <v>0.83</v>
      </c>
      <c r="I638" s="176"/>
    </row>
    <row r="639" spans="5:9">
      <c r="E639" s="109">
        <v>41966</v>
      </c>
      <c r="F639" s="110">
        <v>0.797634691195795</v>
      </c>
      <c r="G639" s="110">
        <v>0.95221843003412965</v>
      </c>
      <c r="H639" s="200">
        <v>0.83</v>
      </c>
      <c r="I639" s="176"/>
    </row>
    <row r="640" spans="5:9">
      <c r="E640" s="109">
        <v>41982</v>
      </c>
      <c r="F640" s="110">
        <v>0.79894875164257551</v>
      </c>
      <c r="G640" s="110">
        <v>0.95221843003412965</v>
      </c>
      <c r="H640" s="200">
        <v>0.83</v>
      </c>
      <c r="I640" s="176"/>
    </row>
    <row r="641" spans="5:9">
      <c r="E641" s="109">
        <v>41538</v>
      </c>
      <c r="F641" s="110">
        <v>0.80026281208935612</v>
      </c>
      <c r="G641" s="110">
        <v>0.94921501706484646</v>
      </c>
      <c r="H641" s="200">
        <v>0.83</v>
      </c>
      <c r="I641" s="176"/>
    </row>
    <row r="642" spans="5:9">
      <c r="E642" s="109">
        <v>41539</v>
      </c>
      <c r="F642" s="110">
        <v>0.80157687253613663</v>
      </c>
      <c r="G642" s="110">
        <v>0.94921501706484646</v>
      </c>
      <c r="H642" s="200">
        <v>0.83</v>
      </c>
      <c r="I642" s="176"/>
    </row>
    <row r="643" spans="5:9">
      <c r="E643" s="109">
        <v>41540</v>
      </c>
      <c r="F643" s="110">
        <v>0.80289093298291725</v>
      </c>
      <c r="G643" s="110">
        <v>0.94921501706484646</v>
      </c>
      <c r="H643" s="200">
        <v>0.83</v>
      </c>
      <c r="I643" s="176"/>
    </row>
    <row r="644" spans="5:9">
      <c r="E644" s="109">
        <v>41509</v>
      </c>
      <c r="F644" s="110">
        <v>0.80420499342969776</v>
      </c>
      <c r="G644" s="110">
        <v>0.94648464163822521</v>
      </c>
      <c r="H644" s="200">
        <v>0.83</v>
      </c>
      <c r="I644" s="176"/>
    </row>
    <row r="645" spans="5:9">
      <c r="E645" s="109">
        <v>41510</v>
      </c>
      <c r="F645" s="110">
        <v>0.80551905387647826</v>
      </c>
      <c r="G645" s="110">
        <v>0.94648464163822521</v>
      </c>
      <c r="H645" s="200">
        <v>0.83</v>
      </c>
      <c r="I645" s="176"/>
    </row>
    <row r="646" spans="5:9">
      <c r="E646" s="109">
        <v>41511</v>
      </c>
      <c r="F646" s="110">
        <v>0.80683311432325888</v>
      </c>
      <c r="G646" s="110">
        <v>0.94648464163822521</v>
      </c>
      <c r="H646" s="200">
        <v>0.83</v>
      </c>
      <c r="I646" s="176"/>
    </row>
    <row r="647" spans="5:9">
      <c r="E647" s="109">
        <v>41531</v>
      </c>
      <c r="F647" s="110">
        <v>0.80814717477003939</v>
      </c>
      <c r="G647" s="110">
        <v>0.94648464163822521</v>
      </c>
      <c r="H647" s="200">
        <v>0.83</v>
      </c>
      <c r="I647" s="176"/>
    </row>
    <row r="648" spans="5:9">
      <c r="E648" s="109">
        <v>41571</v>
      </c>
      <c r="F648" s="110">
        <v>0.80946123521682001</v>
      </c>
      <c r="G648" s="110">
        <v>0.94539249146757676</v>
      </c>
      <c r="H648" s="200">
        <v>0.83</v>
      </c>
      <c r="I648" s="176"/>
    </row>
    <row r="649" spans="5:9">
      <c r="E649" s="109">
        <v>41573</v>
      </c>
      <c r="F649" s="110">
        <v>0.81077529566360051</v>
      </c>
      <c r="G649" s="110">
        <v>0.94539249146757676</v>
      </c>
      <c r="H649" s="200">
        <v>0.83</v>
      </c>
      <c r="I649" s="176"/>
    </row>
    <row r="650" spans="5:9">
      <c r="E650" s="109">
        <v>41577</v>
      </c>
      <c r="F650" s="110">
        <v>0.81208935611038102</v>
      </c>
      <c r="G650" s="110">
        <v>0.94539249146757676</v>
      </c>
      <c r="H650" s="200">
        <v>0.83</v>
      </c>
      <c r="I650" s="176"/>
    </row>
    <row r="651" spans="5:9">
      <c r="E651" s="109">
        <v>41578</v>
      </c>
      <c r="F651" s="110">
        <v>0.81340341655716164</v>
      </c>
      <c r="G651" s="110">
        <v>0.94539249146757676</v>
      </c>
      <c r="H651" s="200">
        <v>0.83</v>
      </c>
      <c r="I651" s="176"/>
    </row>
    <row r="652" spans="5:9">
      <c r="E652" s="109">
        <v>42220</v>
      </c>
      <c r="F652" s="110">
        <v>0.81471747700394215</v>
      </c>
      <c r="G652" s="110">
        <v>0.94539249146757676</v>
      </c>
      <c r="H652" s="200">
        <v>0.83</v>
      </c>
      <c r="I652" s="176"/>
    </row>
    <row r="653" spans="5:9">
      <c r="E653" s="109">
        <v>41515</v>
      </c>
      <c r="F653" s="110">
        <v>0.81603153745072277</v>
      </c>
      <c r="G653" s="110">
        <v>0.94307167235494882</v>
      </c>
      <c r="H653" s="200">
        <v>0.83</v>
      </c>
      <c r="I653" s="176"/>
    </row>
    <row r="654" spans="5:9">
      <c r="E654" s="109">
        <v>41583</v>
      </c>
      <c r="F654" s="110">
        <v>0.81734559789750327</v>
      </c>
      <c r="G654" s="110">
        <v>0.94197952218430037</v>
      </c>
      <c r="H654" s="200">
        <v>0.83</v>
      </c>
      <c r="I654" s="176"/>
    </row>
    <row r="655" spans="5:9">
      <c r="E655" s="109">
        <v>41584</v>
      </c>
      <c r="F655" s="110">
        <v>0.81865965834428389</v>
      </c>
      <c r="G655" s="110">
        <v>0.94197952218430037</v>
      </c>
      <c r="H655" s="200">
        <v>0.83</v>
      </c>
      <c r="I655" s="176"/>
    </row>
    <row r="656" spans="5:9">
      <c r="E656" s="109">
        <v>41585</v>
      </c>
      <c r="F656" s="110">
        <v>0.8199737187910644</v>
      </c>
      <c r="G656" s="110">
        <v>0.94197952218430037</v>
      </c>
      <c r="H656" s="200">
        <v>0.83</v>
      </c>
      <c r="I656" s="176"/>
    </row>
    <row r="657" spans="5:9">
      <c r="E657" s="109">
        <v>41586</v>
      </c>
      <c r="F657" s="110">
        <v>0.82128777923784491</v>
      </c>
      <c r="G657" s="110">
        <v>0.94197952218430037</v>
      </c>
      <c r="H657" s="200">
        <v>0.83</v>
      </c>
      <c r="I657" s="176"/>
    </row>
    <row r="658" spans="5:9">
      <c r="E658" s="109">
        <v>41587</v>
      </c>
      <c r="F658" s="110">
        <v>0.82260183968462552</v>
      </c>
      <c r="G658" s="110">
        <v>0.94197952218430037</v>
      </c>
      <c r="H658" s="200">
        <v>0.83</v>
      </c>
      <c r="I658" s="176"/>
    </row>
    <row r="659" spans="5:9">
      <c r="E659" s="109">
        <v>41682</v>
      </c>
      <c r="F659" s="110">
        <v>0.82391590013140603</v>
      </c>
      <c r="G659" s="110">
        <v>0.941296928327645</v>
      </c>
      <c r="H659" s="200">
        <v>0.83</v>
      </c>
      <c r="I659" s="176"/>
    </row>
    <row r="660" spans="5:9">
      <c r="E660" s="109">
        <v>41508</v>
      </c>
      <c r="F660" s="110">
        <v>0.82522996057818665</v>
      </c>
      <c r="G660" s="110">
        <v>0.93965870307167232</v>
      </c>
      <c r="H660" s="200">
        <v>0.83</v>
      </c>
      <c r="I660" s="176"/>
    </row>
    <row r="661" spans="5:9">
      <c r="E661" s="109">
        <v>41852</v>
      </c>
      <c r="F661" s="110">
        <v>0.82654402102496716</v>
      </c>
      <c r="G661" s="110">
        <v>0.93856655290102387</v>
      </c>
      <c r="H661" s="200">
        <v>0.83</v>
      </c>
      <c r="I661" s="176"/>
    </row>
    <row r="662" spans="5:9">
      <c r="E662" s="109">
        <v>41853</v>
      </c>
      <c r="F662" s="110">
        <v>0.82785808147174766</v>
      </c>
      <c r="G662" s="110">
        <v>0.93856655290102387</v>
      </c>
      <c r="H662" s="200">
        <v>0.83</v>
      </c>
      <c r="I662" s="176"/>
    </row>
    <row r="663" spans="5:9">
      <c r="E663" s="109">
        <v>41854</v>
      </c>
      <c r="F663" s="110">
        <v>0.82917214191852828</v>
      </c>
      <c r="G663" s="110">
        <v>0.93856655290102387</v>
      </c>
      <c r="H663" s="200">
        <v>0.83</v>
      </c>
      <c r="I663" s="176"/>
    </row>
    <row r="664" spans="5:9">
      <c r="E664" s="109">
        <v>41855</v>
      </c>
      <c r="F664" s="110">
        <v>0.83048620236530879</v>
      </c>
      <c r="G664" s="110">
        <v>0.93856655290102387</v>
      </c>
      <c r="H664" s="200">
        <v>0.83</v>
      </c>
      <c r="I664" s="176"/>
    </row>
    <row r="665" spans="5:9">
      <c r="E665" s="109">
        <v>41856</v>
      </c>
      <c r="F665" s="110">
        <v>0.83180026281208941</v>
      </c>
      <c r="G665" s="110">
        <v>0.93856655290102387</v>
      </c>
      <c r="H665" s="200">
        <v>0.83</v>
      </c>
      <c r="I665" s="176"/>
    </row>
    <row r="666" spans="5:9">
      <c r="E666" s="109">
        <v>41857</v>
      </c>
      <c r="F666" s="110">
        <v>0.83311432325886992</v>
      </c>
      <c r="G666" s="110">
        <v>0.93856655290102387</v>
      </c>
      <c r="H666" s="200">
        <v>0.83</v>
      </c>
      <c r="I666" s="176"/>
    </row>
    <row r="667" spans="5:9">
      <c r="E667" s="109">
        <v>41865</v>
      </c>
      <c r="F667" s="110">
        <v>0.83442838370565042</v>
      </c>
      <c r="G667" s="110">
        <v>0.93856655290102387</v>
      </c>
      <c r="H667" s="200">
        <v>0.83</v>
      </c>
      <c r="I667" s="176"/>
    </row>
    <row r="668" spans="5:9">
      <c r="E668" s="109">
        <v>41866</v>
      </c>
      <c r="F668" s="110">
        <v>0.83574244415243104</v>
      </c>
      <c r="G668" s="110">
        <v>0.93856655290102387</v>
      </c>
      <c r="H668" s="200">
        <v>0.83</v>
      </c>
      <c r="I668" s="176"/>
    </row>
    <row r="669" spans="5:9">
      <c r="E669" s="109">
        <v>41867</v>
      </c>
      <c r="F669" s="110">
        <v>0.83705650459921155</v>
      </c>
      <c r="G669" s="110">
        <v>0.93856655290102387</v>
      </c>
      <c r="H669" s="200">
        <v>0.83</v>
      </c>
      <c r="I669" s="176"/>
    </row>
    <row r="670" spans="5:9">
      <c r="E670" s="109">
        <v>41868</v>
      </c>
      <c r="F670" s="110">
        <v>0.83837056504599217</v>
      </c>
      <c r="G670" s="110">
        <v>0.93856655290102387</v>
      </c>
      <c r="H670" s="200">
        <v>0.83</v>
      </c>
      <c r="I670" s="176"/>
    </row>
    <row r="671" spans="5:9">
      <c r="E671" s="109">
        <v>41869</v>
      </c>
      <c r="F671" s="110">
        <v>0.83968462549277267</v>
      </c>
      <c r="G671" s="110">
        <v>0.93856655290102387</v>
      </c>
      <c r="H671" s="200">
        <v>0.83</v>
      </c>
      <c r="I671" s="176"/>
    </row>
    <row r="672" spans="5:9">
      <c r="E672" s="109">
        <v>41870</v>
      </c>
      <c r="F672" s="110">
        <v>0.84099868593955318</v>
      </c>
      <c r="G672" s="110">
        <v>0.93856655290102387</v>
      </c>
      <c r="H672" s="200">
        <v>0.83</v>
      </c>
      <c r="I672" s="176"/>
    </row>
    <row r="673" spans="5:9">
      <c r="E673" s="109">
        <v>41871</v>
      </c>
      <c r="F673" s="110">
        <v>0.8423127463863338</v>
      </c>
      <c r="G673" s="110">
        <v>0.93856655290102387</v>
      </c>
      <c r="H673" s="200">
        <v>0.83</v>
      </c>
      <c r="I673" s="176"/>
    </row>
    <row r="674" spans="5:9">
      <c r="E674" s="109">
        <v>41872</v>
      </c>
      <c r="F674" s="110">
        <v>0.84362680683311431</v>
      </c>
      <c r="G674" s="110">
        <v>0.93856655290102387</v>
      </c>
      <c r="H674" s="200">
        <v>0.83</v>
      </c>
      <c r="I674" s="176"/>
    </row>
    <row r="675" spans="5:9">
      <c r="E675" s="109">
        <v>41873</v>
      </c>
      <c r="F675" s="110">
        <v>0.84494086727989492</v>
      </c>
      <c r="G675" s="110">
        <v>0.93856655290102387</v>
      </c>
      <c r="H675" s="200">
        <v>0.83</v>
      </c>
      <c r="I675" s="176"/>
    </row>
    <row r="676" spans="5:9">
      <c r="E676" s="109">
        <v>41874</v>
      </c>
      <c r="F676" s="110">
        <v>0.84625492772667543</v>
      </c>
      <c r="G676" s="110">
        <v>0.93856655290102387</v>
      </c>
      <c r="H676" s="200">
        <v>0.83</v>
      </c>
      <c r="I676" s="176"/>
    </row>
    <row r="677" spans="5:9">
      <c r="E677" s="109">
        <v>41875</v>
      </c>
      <c r="F677" s="110">
        <v>0.84756898817345594</v>
      </c>
      <c r="G677" s="110">
        <v>0.93856655290102387</v>
      </c>
      <c r="H677" s="200">
        <v>0.83</v>
      </c>
      <c r="I677" s="176"/>
    </row>
    <row r="678" spans="5:9">
      <c r="E678" s="109">
        <v>41876</v>
      </c>
      <c r="F678" s="110">
        <v>0.84888304862023656</v>
      </c>
      <c r="G678" s="110">
        <v>0.93856655290102387</v>
      </c>
      <c r="H678" s="200">
        <v>0.83</v>
      </c>
      <c r="I678" s="176"/>
    </row>
    <row r="679" spans="5:9">
      <c r="E679" s="109">
        <v>41877</v>
      </c>
      <c r="F679" s="110">
        <v>0.85019710906701706</v>
      </c>
      <c r="G679" s="110">
        <v>0.93856655290102387</v>
      </c>
      <c r="H679" s="200">
        <v>0.83</v>
      </c>
      <c r="I679" s="176"/>
    </row>
    <row r="680" spans="5:9">
      <c r="E680" s="109">
        <v>41878</v>
      </c>
      <c r="F680" s="110">
        <v>0.85151116951379768</v>
      </c>
      <c r="G680" s="110">
        <v>0.93856655290102387</v>
      </c>
      <c r="H680" s="200">
        <v>0.83</v>
      </c>
      <c r="I680" s="176"/>
    </row>
    <row r="681" spans="5:9">
      <c r="E681" s="109">
        <v>41879</v>
      </c>
      <c r="F681" s="110">
        <v>0.85282522996057819</v>
      </c>
      <c r="G681" s="110">
        <v>0.93856655290102387</v>
      </c>
      <c r="H681" s="200">
        <v>0.83</v>
      </c>
      <c r="I681" s="176"/>
    </row>
    <row r="682" spans="5:9">
      <c r="E682" s="109">
        <v>41895</v>
      </c>
      <c r="F682" s="110">
        <v>0.8541392904073587</v>
      </c>
      <c r="G682" s="110">
        <v>0.93856655290102387</v>
      </c>
      <c r="H682" s="200">
        <v>0.83</v>
      </c>
      <c r="I682" s="176"/>
    </row>
    <row r="683" spans="5:9">
      <c r="E683" s="109">
        <v>41909</v>
      </c>
      <c r="F683" s="110">
        <v>0.85545335085413932</v>
      </c>
      <c r="G683" s="110">
        <v>0.93856655290102387</v>
      </c>
      <c r="H683" s="200">
        <v>0.83</v>
      </c>
      <c r="I683" s="176"/>
    </row>
    <row r="684" spans="5:9">
      <c r="E684" s="109">
        <v>41923</v>
      </c>
      <c r="F684" s="110">
        <v>0.85676741130091982</v>
      </c>
      <c r="G684" s="110">
        <v>0.93856655290102387</v>
      </c>
      <c r="H684" s="200">
        <v>0.83</v>
      </c>
      <c r="I684" s="176"/>
    </row>
    <row r="685" spans="5:9">
      <c r="E685" s="109">
        <v>41937</v>
      </c>
      <c r="F685" s="110">
        <v>0.85808147174770044</v>
      </c>
      <c r="G685" s="110">
        <v>0.93856655290102387</v>
      </c>
      <c r="H685" s="200">
        <v>0.83</v>
      </c>
      <c r="I685" s="176"/>
    </row>
    <row r="686" spans="5:9">
      <c r="E686" s="109">
        <v>41951</v>
      </c>
      <c r="F686" s="110">
        <v>0.85939553219448095</v>
      </c>
      <c r="G686" s="110">
        <v>0.93856655290102387</v>
      </c>
      <c r="H686" s="200">
        <v>0.83</v>
      </c>
      <c r="I686" s="176"/>
    </row>
    <row r="687" spans="5:9">
      <c r="E687" s="109">
        <v>41977</v>
      </c>
      <c r="F687" s="110">
        <v>0.86070959264126146</v>
      </c>
      <c r="G687" s="110">
        <v>0.93856655290102387</v>
      </c>
      <c r="H687" s="200">
        <v>0.83</v>
      </c>
      <c r="I687" s="176"/>
    </row>
    <row r="688" spans="5:9">
      <c r="E688" s="109">
        <v>41978</v>
      </c>
      <c r="F688" s="110">
        <v>0.86202365308804207</v>
      </c>
      <c r="G688" s="110">
        <v>0.93856655290102387</v>
      </c>
      <c r="H688" s="200">
        <v>0.83</v>
      </c>
      <c r="I688" s="176"/>
    </row>
    <row r="689" spans="5:9">
      <c r="E689" s="109">
        <v>41979</v>
      </c>
      <c r="F689" s="110">
        <v>0.86333771353482258</v>
      </c>
      <c r="G689" s="110">
        <v>0.93856655290102387</v>
      </c>
      <c r="H689" s="200">
        <v>0.83</v>
      </c>
      <c r="I689" s="176"/>
    </row>
    <row r="690" spans="5:9">
      <c r="E690" s="109">
        <v>41993</v>
      </c>
      <c r="F690" s="110">
        <v>0.8646517739816032</v>
      </c>
      <c r="G690" s="110">
        <v>0.93856655290102387</v>
      </c>
      <c r="H690" s="200">
        <v>0.83</v>
      </c>
      <c r="I690" s="176"/>
    </row>
    <row r="691" spans="5:9">
      <c r="E691" s="109">
        <v>42007</v>
      </c>
      <c r="F691" s="110">
        <v>0.86596583442838371</v>
      </c>
      <c r="G691" s="110">
        <v>0.93856655290102387</v>
      </c>
      <c r="H691" s="200">
        <v>0.83</v>
      </c>
      <c r="I691" s="176"/>
    </row>
    <row r="692" spans="5:9">
      <c r="E692" s="109">
        <v>42021</v>
      </c>
      <c r="F692" s="110">
        <v>0.86727989487516421</v>
      </c>
      <c r="G692" s="110">
        <v>0.93856655290102387</v>
      </c>
      <c r="H692" s="200">
        <v>0.83</v>
      </c>
      <c r="I692" s="176"/>
    </row>
    <row r="693" spans="5:9">
      <c r="E693" s="109">
        <v>42035</v>
      </c>
      <c r="F693" s="110">
        <v>0.86859395532194483</v>
      </c>
      <c r="G693" s="110">
        <v>0.93856655290102387</v>
      </c>
      <c r="H693" s="200">
        <v>0.83</v>
      </c>
      <c r="I693" s="176"/>
    </row>
    <row r="694" spans="5:9">
      <c r="E694" s="109">
        <v>42049</v>
      </c>
      <c r="F694" s="110">
        <v>0.86990801576872534</v>
      </c>
      <c r="G694" s="110">
        <v>0.93856655290102387</v>
      </c>
      <c r="H694" s="200">
        <v>0.83</v>
      </c>
      <c r="I694" s="176"/>
    </row>
    <row r="695" spans="5:9">
      <c r="E695" s="109">
        <v>42063</v>
      </c>
      <c r="F695" s="110">
        <v>0.87122207621550596</v>
      </c>
      <c r="G695" s="110">
        <v>0.93856655290102387</v>
      </c>
      <c r="H695" s="200">
        <v>0.83</v>
      </c>
      <c r="I695" s="176"/>
    </row>
    <row r="696" spans="5:9">
      <c r="E696" s="109">
        <v>42077</v>
      </c>
      <c r="F696" s="110">
        <v>0.87253613666228647</v>
      </c>
      <c r="G696" s="110">
        <v>0.93856655290102387</v>
      </c>
      <c r="H696" s="200">
        <v>0.83</v>
      </c>
      <c r="I696" s="176"/>
    </row>
    <row r="697" spans="5:9">
      <c r="E697" s="109">
        <v>42145</v>
      </c>
      <c r="F697" s="110">
        <v>0.87385019710906697</v>
      </c>
      <c r="G697" s="110">
        <v>0.93856655290102387</v>
      </c>
      <c r="H697" s="200">
        <v>0.83</v>
      </c>
      <c r="I697" s="176"/>
    </row>
    <row r="698" spans="5:9">
      <c r="E698" s="109">
        <v>42146</v>
      </c>
      <c r="F698" s="110">
        <v>0.87516425755584759</v>
      </c>
      <c r="G698" s="110">
        <v>0.93856655290102387</v>
      </c>
      <c r="H698" s="200">
        <v>0.83</v>
      </c>
      <c r="I698" s="176"/>
    </row>
    <row r="699" spans="5:9">
      <c r="E699" s="109">
        <v>42192</v>
      </c>
      <c r="F699" s="110">
        <v>0.8764783180026281</v>
      </c>
      <c r="G699" s="110">
        <v>0.93515358361774747</v>
      </c>
      <c r="H699" s="200">
        <v>0.83</v>
      </c>
      <c r="I699" s="176"/>
    </row>
    <row r="700" spans="5:9">
      <c r="E700" s="109">
        <v>42203</v>
      </c>
      <c r="F700" s="110">
        <v>0.87779237844940872</v>
      </c>
      <c r="G700" s="110">
        <v>0.93515358361774747</v>
      </c>
      <c r="H700" s="200">
        <v>0.83</v>
      </c>
      <c r="I700" s="176"/>
    </row>
    <row r="701" spans="5:9">
      <c r="E701" s="109">
        <v>42217</v>
      </c>
      <c r="F701" s="110">
        <v>0.87910643889618922</v>
      </c>
      <c r="G701" s="110">
        <v>0.93515358361774747</v>
      </c>
      <c r="H701" s="200">
        <v>0.83</v>
      </c>
      <c r="I701" s="176"/>
    </row>
    <row r="702" spans="5:9">
      <c r="E702" s="109">
        <v>42231</v>
      </c>
      <c r="F702" s="110">
        <v>0.88042049934296973</v>
      </c>
      <c r="G702" s="110">
        <v>0.93515358361774747</v>
      </c>
      <c r="H702" s="200">
        <v>0.83</v>
      </c>
      <c r="I702" s="176"/>
    </row>
    <row r="703" spans="5:9">
      <c r="E703" s="109">
        <v>42245</v>
      </c>
      <c r="F703" s="110">
        <v>0.88173455978975035</v>
      </c>
      <c r="G703" s="110">
        <v>0.93515358361774747</v>
      </c>
      <c r="H703" s="200">
        <v>0.83</v>
      </c>
      <c r="I703" s="176"/>
    </row>
    <row r="704" spans="5:9">
      <c r="E704" s="109">
        <v>41612</v>
      </c>
      <c r="F704" s="110">
        <v>0.88304862023653086</v>
      </c>
      <c r="G704" s="110">
        <v>0.93447098976109211</v>
      </c>
      <c r="H704" s="200">
        <v>0.83</v>
      </c>
      <c r="I704" s="176"/>
    </row>
    <row r="705" spans="5:9">
      <c r="E705" s="109">
        <v>41613</v>
      </c>
      <c r="F705" s="110">
        <v>0.88436268068331148</v>
      </c>
      <c r="G705" s="110">
        <v>0.93447098976109211</v>
      </c>
      <c r="H705" s="200">
        <v>0.83</v>
      </c>
      <c r="I705" s="176"/>
    </row>
    <row r="706" spans="5:9">
      <c r="E706" s="109">
        <v>42116</v>
      </c>
      <c r="F706" s="110">
        <v>0.88567674113009198</v>
      </c>
      <c r="G706" s="110">
        <v>0.93447098976109211</v>
      </c>
      <c r="H706" s="200">
        <v>0.83</v>
      </c>
      <c r="I706" s="176"/>
    </row>
    <row r="707" spans="5:9">
      <c r="E707" s="109">
        <v>41649</v>
      </c>
      <c r="F707" s="110">
        <v>0.88699080157687249</v>
      </c>
      <c r="G707" s="110">
        <v>0.9331058020477816</v>
      </c>
      <c r="H707" s="200">
        <v>0.83</v>
      </c>
      <c r="I707" s="176"/>
    </row>
    <row r="708" spans="5:9">
      <c r="E708" s="109">
        <v>41490</v>
      </c>
      <c r="F708" s="110">
        <v>0.88830486202365311</v>
      </c>
      <c r="G708" s="110">
        <v>0.93283276450511943</v>
      </c>
      <c r="H708" s="200">
        <v>0.83</v>
      </c>
      <c r="I708" s="176"/>
    </row>
    <row r="709" spans="5:9">
      <c r="E709" s="109">
        <v>41494</v>
      </c>
      <c r="F709" s="110">
        <v>0.88961892247043362</v>
      </c>
      <c r="G709" s="110">
        <v>0.93283276450511943</v>
      </c>
      <c r="H709" s="200">
        <v>0.83</v>
      </c>
      <c r="I709" s="176"/>
    </row>
    <row r="710" spans="5:9">
      <c r="E710" s="109">
        <v>41495</v>
      </c>
      <c r="F710" s="110">
        <v>0.89093298291721423</v>
      </c>
      <c r="G710" s="110">
        <v>0.93283276450511943</v>
      </c>
      <c r="H710" s="200">
        <v>0.83</v>
      </c>
      <c r="I710" s="176"/>
    </row>
    <row r="711" spans="5:9">
      <c r="E711" s="109">
        <v>41504</v>
      </c>
      <c r="F711" s="110">
        <v>0.89224704336399474</v>
      </c>
      <c r="G711" s="110">
        <v>0.93174061433447097</v>
      </c>
      <c r="H711" s="200">
        <v>0.83</v>
      </c>
      <c r="I711" s="176"/>
    </row>
    <row r="712" spans="5:9">
      <c r="E712" s="109">
        <v>41771</v>
      </c>
      <c r="F712" s="110">
        <v>0.89356110381077525</v>
      </c>
      <c r="G712" s="110">
        <v>0.93174061433447097</v>
      </c>
      <c r="H712" s="200">
        <v>0.83</v>
      </c>
      <c r="I712" s="176"/>
    </row>
    <row r="713" spans="5:9">
      <c r="E713" s="109">
        <v>41772</v>
      </c>
      <c r="F713" s="110">
        <v>0.89487516425755587</v>
      </c>
      <c r="G713" s="110">
        <v>0.93174061433447097</v>
      </c>
      <c r="H713" s="200">
        <v>0.83</v>
      </c>
      <c r="I713" s="176"/>
    </row>
    <row r="714" spans="5:9">
      <c r="E714" s="109">
        <v>41797</v>
      </c>
      <c r="F714" s="110">
        <v>0.89618922470433637</v>
      </c>
      <c r="G714" s="110">
        <v>0.93174061433447097</v>
      </c>
      <c r="H714" s="200">
        <v>0.83</v>
      </c>
      <c r="I714" s="176"/>
    </row>
    <row r="715" spans="5:9">
      <c r="E715" s="109">
        <v>41811</v>
      </c>
      <c r="F715" s="110">
        <v>0.89750328515111699</v>
      </c>
      <c r="G715" s="110">
        <v>0.93174061433447097</v>
      </c>
      <c r="H715" s="200">
        <v>0.83</v>
      </c>
      <c r="I715" s="176"/>
    </row>
    <row r="716" spans="5:9">
      <c r="E716" s="109">
        <v>41825</v>
      </c>
      <c r="F716" s="110">
        <v>0.8988173455978975</v>
      </c>
      <c r="G716" s="110">
        <v>0.93174061433447097</v>
      </c>
      <c r="H716" s="200">
        <v>0.83</v>
      </c>
      <c r="I716" s="176"/>
    </row>
    <row r="717" spans="5:9">
      <c r="E717" s="109">
        <v>42147</v>
      </c>
      <c r="F717" s="110">
        <v>0.90013140604467801</v>
      </c>
      <c r="G717" s="110">
        <v>0.93174061433447097</v>
      </c>
      <c r="H717" s="200">
        <v>0.83</v>
      </c>
      <c r="I717" s="176"/>
    </row>
    <row r="718" spans="5:9">
      <c r="E718" s="109">
        <v>41631</v>
      </c>
      <c r="F718" s="110">
        <v>0.90144546649145862</v>
      </c>
      <c r="G718" s="110">
        <v>0.93037542662116035</v>
      </c>
      <c r="H718" s="200">
        <v>0.83</v>
      </c>
      <c r="I718" s="176"/>
    </row>
    <row r="719" spans="5:9">
      <c r="E719" s="109">
        <v>41796</v>
      </c>
      <c r="F719" s="110">
        <v>0.90275952693823913</v>
      </c>
      <c r="G719" s="110">
        <v>0.92832764505119458</v>
      </c>
      <c r="H719" s="200">
        <v>0.83</v>
      </c>
      <c r="I719" s="176"/>
    </row>
    <row r="720" spans="5:9">
      <c r="E720" s="109">
        <v>41656</v>
      </c>
      <c r="F720" s="110">
        <v>0.90407358738501975</v>
      </c>
      <c r="G720" s="110">
        <v>0.9262798634812287</v>
      </c>
      <c r="H720" s="200">
        <v>0.83</v>
      </c>
      <c r="I720" s="176"/>
    </row>
    <row r="721" spans="5:9">
      <c r="E721" s="109">
        <v>41657</v>
      </c>
      <c r="F721" s="110">
        <v>0.90538764783180026</v>
      </c>
      <c r="G721" s="110">
        <v>0.9262798634812287</v>
      </c>
      <c r="H721" s="200">
        <v>0.83</v>
      </c>
      <c r="I721" s="176"/>
    </row>
    <row r="722" spans="5:9">
      <c r="E722" s="109">
        <v>41658</v>
      </c>
      <c r="F722" s="110">
        <v>0.90670170827858076</v>
      </c>
      <c r="G722" s="110">
        <v>0.9262798634812287</v>
      </c>
      <c r="H722" s="200">
        <v>0.83</v>
      </c>
      <c r="I722" s="176"/>
    </row>
    <row r="723" spans="5:9">
      <c r="E723" s="109">
        <v>41659</v>
      </c>
      <c r="F723" s="110">
        <v>0.90801576872536138</v>
      </c>
      <c r="G723" s="110">
        <v>0.9262798634812287</v>
      </c>
      <c r="H723" s="200">
        <v>0.83</v>
      </c>
      <c r="I723" s="176"/>
    </row>
    <row r="724" spans="5:9">
      <c r="E724" s="109">
        <v>42091</v>
      </c>
      <c r="F724" s="110">
        <v>0.90932982917214189</v>
      </c>
      <c r="G724" s="110">
        <v>0.9262798634812287</v>
      </c>
      <c r="H724" s="200">
        <v>0.83</v>
      </c>
      <c r="I724" s="176"/>
    </row>
    <row r="725" spans="5:9">
      <c r="E725" s="109">
        <v>42119</v>
      </c>
      <c r="F725" s="110">
        <v>0.91064388961892251</v>
      </c>
      <c r="G725" s="110">
        <v>0.9262798634812287</v>
      </c>
      <c r="H725" s="200">
        <v>0.83</v>
      </c>
      <c r="I725" s="176"/>
    </row>
    <row r="726" spans="5:9">
      <c r="E726" s="109">
        <v>41957</v>
      </c>
      <c r="F726" s="110">
        <v>0.91195795006570302</v>
      </c>
      <c r="G726" s="110">
        <v>0.92491467576791808</v>
      </c>
      <c r="H726" s="200">
        <v>0.83</v>
      </c>
      <c r="I726" s="176"/>
    </row>
    <row r="727" spans="5:9">
      <c r="E727" s="109">
        <v>42208</v>
      </c>
      <c r="F727" s="110">
        <v>0.91327201051248352</v>
      </c>
      <c r="G727" s="110">
        <v>0.92491467576791808</v>
      </c>
      <c r="H727" s="200">
        <v>0.83</v>
      </c>
      <c r="I727" s="176"/>
    </row>
    <row r="728" spans="5:9">
      <c r="E728" s="109">
        <v>42209</v>
      </c>
      <c r="F728" s="110">
        <v>0.91458607095926414</v>
      </c>
      <c r="G728" s="110">
        <v>0.92491467576791808</v>
      </c>
      <c r="H728" s="200">
        <v>0.83</v>
      </c>
      <c r="I728" s="176"/>
    </row>
    <row r="729" spans="5:9">
      <c r="E729" s="109">
        <v>42210</v>
      </c>
      <c r="F729" s="110">
        <v>0.91590013140604465</v>
      </c>
      <c r="G729" s="110">
        <v>0.92491467576791808</v>
      </c>
      <c r="H729" s="200">
        <v>0.83</v>
      </c>
      <c r="I729" s="176"/>
    </row>
    <row r="730" spans="5:9">
      <c r="E730" s="109">
        <v>42211</v>
      </c>
      <c r="F730" s="110">
        <v>0.91721419185282527</v>
      </c>
      <c r="G730" s="110">
        <v>0.92491467576791808</v>
      </c>
      <c r="H730" s="200">
        <v>0.83</v>
      </c>
      <c r="I730" s="176"/>
    </row>
    <row r="731" spans="5:9">
      <c r="E731" s="109">
        <v>42212</v>
      </c>
      <c r="F731" s="110">
        <v>0.91852825229960577</v>
      </c>
      <c r="G731" s="110">
        <v>0.92491467576791808</v>
      </c>
      <c r="H731" s="200">
        <v>0.83</v>
      </c>
      <c r="I731" s="176"/>
    </row>
    <row r="732" spans="5:9">
      <c r="E732" s="109">
        <v>42213</v>
      </c>
      <c r="F732" s="110">
        <v>0.91984231274638628</v>
      </c>
      <c r="G732" s="110">
        <v>0.92491467576791808</v>
      </c>
      <c r="H732" s="200">
        <v>0.83</v>
      </c>
      <c r="I732" s="176"/>
    </row>
    <row r="733" spans="5:9">
      <c r="E733" s="109">
        <v>42214</v>
      </c>
      <c r="F733" s="110">
        <v>0.9211563731931669</v>
      </c>
      <c r="G733" s="110">
        <v>0.92491467576791808</v>
      </c>
      <c r="H733" s="200">
        <v>0.83</v>
      </c>
      <c r="I733" s="176"/>
    </row>
    <row r="734" spans="5:9">
      <c r="E734" s="109">
        <v>42215</v>
      </c>
      <c r="F734" s="110">
        <v>0.92247043363994741</v>
      </c>
      <c r="G734" s="110">
        <v>0.92491467576791808</v>
      </c>
      <c r="H734" s="200">
        <v>0.83</v>
      </c>
      <c r="I734" s="176"/>
    </row>
    <row r="735" spans="5:9">
      <c r="E735" s="109">
        <v>42216</v>
      </c>
      <c r="F735" s="110">
        <v>0.92378449408672803</v>
      </c>
      <c r="G735" s="110">
        <v>0.92491467576791808</v>
      </c>
      <c r="H735" s="200">
        <v>0.83</v>
      </c>
      <c r="I735" s="176"/>
    </row>
    <row r="736" spans="5:9">
      <c r="E736" s="109">
        <v>41614</v>
      </c>
      <c r="F736" s="110">
        <v>0.92509855453350853</v>
      </c>
      <c r="G736" s="110">
        <v>0.92218430034129695</v>
      </c>
      <c r="H736" s="200">
        <v>0.83</v>
      </c>
      <c r="I736" s="176"/>
    </row>
    <row r="737" spans="5:9">
      <c r="E737" s="109">
        <v>42111</v>
      </c>
      <c r="F737" s="110">
        <v>0.92641261498028904</v>
      </c>
      <c r="G737" s="110">
        <v>0.92218430034129695</v>
      </c>
      <c r="H737" s="200">
        <v>0.83</v>
      </c>
      <c r="I737" s="176"/>
    </row>
    <row r="738" spans="5:9">
      <c r="E738" s="109">
        <v>42112</v>
      </c>
      <c r="F738" s="110">
        <v>0.92772667542706966</v>
      </c>
      <c r="G738" s="110">
        <v>0.92218430034129695</v>
      </c>
      <c r="H738" s="200">
        <v>0.83</v>
      </c>
      <c r="I738" s="176"/>
    </row>
    <row r="739" spans="5:9">
      <c r="E739" s="109">
        <v>42113</v>
      </c>
      <c r="F739" s="110">
        <v>0.92904073587385017</v>
      </c>
      <c r="G739" s="110">
        <v>0.92218430034129695</v>
      </c>
      <c r="H739" s="200">
        <v>0.83</v>
      </c>
      <c r="I739" s="176"/>
    </row>
    <row r="740" spans="5:9">
      <c r="E740" s="109">
        <v>42114</v>
      </c>
      <c r="F740" s="110">
        <v>0.93035479632063078</v>
      </c>
      <c r="G740" s="110">
        <v>0.92218430034129695</v>
      </c>
      <c r="H740" s="200">
        <v>0.83</v>
      </c>
      <c r="I740" s="176"/>
    </row>
    <row r="741" spans="5:9">
      <c r="E741" s="109">
        <v>42115</v>
      </c>
      <c r="F741" s="110">
        <v>0.93166885676741129</v>
      </c>
      <c r="G741" s="110">
        <v>0.92218430034129695</v>
      </c>
      <c r="H741" s="200">
        <v>0.83</v>
      </c>
      <c r="I741" s="176"/>
    </row>
    <row r="742" spans="5:9">
      <c r="E742" s="109">
        <v>41632</v>
      </c>
      <c r="F742" s="110">
        <v>0.9329829172141918</v>
      </c>
      <c r="G742" s="110">
        <v>0.91808873720136519</v>
      </c>
      <c r="H742" s="200">
        <v>0.83</v>
      </c>
      <c r="I742" s="176"/>
    </row>
    <row r="743" spans="5:9">
      <c r="E743" s="109">
        <v>41633</v>
      </c>
      <c r="F743" s="110">
        <v>0.93429697766097242</v>
      </c>
      <c r="G743" s="110">
        <v>0.91808873720136519</v>
      </c>
      <c r="H743" s="200">
        <v>0.83</v>
      </c>
      <c r="I743" s="176"/>
    </row>
    <row r="744" spans="5:9">
      <c r="E744" s="109">
        <v>41634</v>
      </c>
      <c r="F744" s="110">
        <v>0.93561103810775292</v>
      </c>
      <c r="G744" s="110">
        <v>0.91808873720136519</v>
      </c>
      <c r="H744" s="200">
        <v>0.83</v>
      </c>
      <c r="I744" s="176"/>
    </row>
    <row r="745" spans="5:9">
      <c r="E745" s="109">
        <v>41636</v>
      </c>
      <c r="F745" s="110">
        <v>0.93692509855453354</v>
      </c>
      <c r="G745" s="110">
        <v>0.91808873720136519</v>
      </c>
      <c r="H745" s="200">
        <v>0.83</v>
      </c>
      <c r="I745" s="176"/>
    </row>
    <row r="746" spans="5:9">
      <c r="E746" s="109">
        <v>41637</v>
      </c>
      <c r="F746" s="110">
        <v>0.93823915900131405</v>
      </c>
      <c r="G746" s="110">
        <v>0.91808873720136519</v>
      </c>
      <c r="H746" s="200">
        <v>0.83</v>
      </c>
      <c r="I746" s="176"/>
    </row>
    <row r="747" spans="5:9">
      <c r="E747" s="109">
        <v>41638</v>
      </c>
      <c r="F747" s="110">
        <v>0.93955321944809467</v>
      </c>
      <c r="G747" s="110">
        <v>0.91808873720136519</v>
      </c>
      <c r="H747" s="200">
        <v>0.83</v>
      </c>
      <c r="I747" s="176"/>
    </row>
    <row r="748" spans="5:9">
      <c r="E748" s="109">
        <v>41769</v>
      </c>
      <c r="F748" s="110">
        <v>0.94086727989487517</v>
      </c>
      <c r="G748" s="110">
        <v>0.91467576791808869</v>
      </c>
      <c r="H748" s="200">
        <v>0.83</v>
      </c>
      <c r="I748" s="176"/>
    </row>
    <row r="749" spans="5:9">
      <c r="E749" s="109">
        <v>41709</v>
      </c>
      <c r="F749" s="110">
        <v>0.94218134034165568</v>
      </c>
      <c r="G749" s="110">
        <v>0.91399317406143343</v>
      </c>
      <c r="H749" s="200">
        <v>0.83</v>
      </c>
      <c r="I749" s="176"/>
    </row>
    <row r="750" spans="5:9">
      <c r="E750" s="109">
        <v>41710</v>
      </c>
      <c r="F750" s="110">
        <v>0.9434954007884363</v>
      </c>
      <c r="G750" s="110">
        <v>0.91399317406143343</v>
      </c>
      <c r="H750" s="200">
        <v>0.83</v>
      </c>
      <c r="I750" s="176"/>
    </row>
    <row r="751" spans="5:9">
      <c r="E751" s="109">
        <v>42105</v>
      </c>
      <c r="F751" s="110">
        <v>0.94480946123521681</v>
      </c>
      <c r="G751" s="110">
        <v>0.91399317406143343</v>
      </c>
      <c r="H751" s="200">
        <v>0.83</v>
      </c>
      <c r="I751" s="176"/>
    </row>
    <row r="752" spans="5:9">
      <c r="E752" s="109">
        <v>41563</v>
      </c>
      <c r="F752" s="110">
        <v>0.94612352168199743</v>
      </c>
      <c r="G752" s="110">
        <v>0.9112627986348123</v>
      </c>
      <c r="H752" s="200">
        <v>0.83</v>
      </c>
      <c r="I752" s="176"/>
    </row>
    <row r="753" spans="5:9">
      <c r="E753" s="109">
        <v>41564</v>
      </c>
      <c r="F753" s="110">
        <v>0.94743758212877793</v>
      </c>
      <c r="G753" s="110">
        <v>0.9112627986348123</v>
      </c>
      <c r="H753" s="200">
        <v>0.83</v>
      </c>
      <c r="I753" s="176"/>
    </row>
    <row r="754" spans="5:9">
      <c r="E754" s="109">
        <v>41565</v>
      </c>
      <c r="F754" s="110">
        <v>0.94875164257555844</v>
      </c>
      <c r="G754" s="110">
        <v>0.9112627986348123</v>
      </c>
      <c r="H754" s="200">
        <v>0.83</v>
      </c>
      <c r="I754" s="176"/>
    </row>
    <row r="755" spans="5:9">
      <c r="E755" s="109">
        <v>41566</v>
      </c>
      <c r="F755" s="110">
        <v>0.95006570302233906</v>
      </c>
      <c r="G755" s="110">
        <v>0.9112627986348123</v>
      </c>
      <c r="H755" s="200">
        <v>0.83</v>
      </c>
      <c r="I755" s="176"/>
    </row>
    <row r="756" spans="5:9">
      <c r="E756" s="109">
        <v>42226</v>
      </c>
      <c r="F756" s="110">
        <v>0.95137976346911957</v>
      </c>
      <c r="G756" s="110">
        <v>0.9078498293515358</v>
      </c>
      <c r="H756" s="200">
        <v>0.83</v>
      </c>
      <c r="I756" s="176"/>
    </row>
    <row r="757" spans="5:9">
      <c r="E757" s="109">
        <v>42227</v>
      </c>
      <c r="F757" s="110">
        <v>0.95269382391590018</v>
      </c>
      <c r="G757" s="110">
        <v>0.9078498293515358</v>
      </c>
      <c r="H757" s="200">
        <v>0.83</v>
      </c>
      <c r="I757" s="176"/>
    </row>
    <row r="758" spans="5:9">
      <c r="E758" s="109">
        <v>41516</v>
      </c>
      <c r="F758" s="110">
        <v>0.95400788436268069</v>
      </c>
      <c r="G758" s="110">
        <v>0.90443686006825941</v>
      </c>
      <c r="H758" s="200">
        <v>0.83</v>
      </c>
      <c r="I758" s="176"/>
    </row>
    <row r="759" spans="5:9">
      <c r="E759" s="109">
        <v>42186</v>
      </c>
      <c r="F759" s="110">
        <v>0.9553219448094612</v>
      </c>
      <c r="G759" s="110">
        <v>0.90443686006825941</v>
      </c>
      <c r="H759" s="200">
        <v>0.83</v>
      </c>
      <c r="I759" s="176"/>
    </row>
    <row r="760" spans="5:9">
      <c r="E760" s="109">
        <v>42187</v>
      </c>
      <c r="F760" s="110">
        <v>0.95663600525624182</v>
      </c>
      <c r="G760" s="110">
        <v>0.90443686006825941</v>
      </c>
      <c r="H760" s="200">
        <v>0.83</v>
      </c>
      <c r="I760" s="176"/>
    </row>
    <row r="761" spans="5:9">
      <c r="E761" s="109">
        <v>42188</v>
      </c>
      <c r="F761" s="110">
        <v>0.95795006570302232</v>
      </c>
      <c r="G761" s="110">
        <v>0.90443686006825941</v>
      </c>
      <c r="H761" s="200">
        <v>0.83</v>
      </c>
      <c r="I761" s="176"/>
    </row>
    <row r="762" spans="5:9">
      <c r="E762" s="109">
        <v>42189</v>
      </c>
      <c r="F762" s="110">
        <v>0.95926412614980294</v>
      </c>
      <c r="G762" s="110">
        <v>0.90443686006825941</v>
      </c>
      <c r="H762" s="200">
        <v>0.83</v>
      </c>
      <c r="I762" s="176"/>
    </row>
    <row r="763" spans="5:9">
      <c r="E763" s="109">
        <v>41507</v>
      </c>
      <c r="F763" s="110">
        <v>0.96057818659658345</v>
      </c>
      <c r="G763" s="110">
        <v>0.90211604095563136</v>
      </c>
      <c r="H763" s="200">
        <v>0.83</v>
      </c>
      <c r="I763" s="176"/>
    </row>
    <row r="764" spans="5:9">
      <c r="E764" s="109">
        <v>41570</v>
      </c>
      <c r="F764" s="110">
        <v>0.96189224704336396</v>
      </c>
      <c r="G764" s="110">
        <v>0.89419795221843001</v>
      </c>
      <c r="H764" s="200">
        <v>0.83</v>
      </c>
      <c r="I764" s="176"/>
    </row>
    <row r="765" spans="5:9">
      <c r="E765" s="109">
        <v>41572</v>
      </c>
      <c r="F765" s="110">
        <v>0.96320630749014458</v>
      </c>
      <c r="G765" s="110">
        <v>0.89419795221843001</v>
      </c>
      <c r="H765" s="200">
        <v>0.83</v>
      </c>
      <c r="I765" s="176"/>
    </row>
    <row r="766" spans="5:9">
      <c r="E766" s="109">
        <v>41635</v>
      </c>
      <c r="F766" s="110">
        <v>0.96452036793692508</v>
      </c>
      <c r="G766" s="110">
        <v>0.89215017064846414</v>
      </c>
      <c r="H766" s="200">
        <v>0.83</v>
      </c>
      <c r="I766" s="176"/>
    </row>
    <row r="767" spans="5:9">
      <c r="E767" s="109">
        <v>41965</v>
      </c>
      <c r="F767" s="110">
        <v>0.9658344283837057</v>
      </c>
      <c r="G767" s="110">
        <v>0.89078498293515362</v>
      </c>
      <c r="H767" s="200">
        <v>0.83</v>
      </c>
      <c r="I767" s="176"/>
    </row>
    <row r="768" spans="5:9">
      <c r="E768" s="109">
        <v>42133</v>
      </c>
      <c r="F768" s="110">
        <v>0.96714848883048621</v>
      </c>
      <c r="G768" s="110">
        <v>0.89078498293515362</v>
      </c>
      <c r="H768" s="200">
        <v>0.83</v>
      </c>
      <c r="I768" s="176"/>
    </row>
    <row r="769" spans="5:9">
      <c r="E769" s="109">
        <v>41858</v>
      </c>
      <c r="F769" s="110">
        <v>0.96846254927726672</v>
      </c>
      <c r="G769" s="110">
        <v>0.889419795221843</v>
      </c>
      <c r="H769" s="200">
        <v>0.83</v>
      </c>
      <c r="I769" s="176"/>
    </row>
    <row r="770" spans="5:9">
      <c r="E770" s="109">
        <v>41859</v>
      </c>
      <c r="F770" s="110">
        <v>0.96977660972404733</v>
      </c>
      <c r="G770" s="110">
        <v>0.889419795221843</v>
      </c>
      <c r="H770" s="200">
        <v>0.83</v>
      </c>
      <c r="I770" s="176"/>
    </row>
    <row r="771" spans="5:9">
      <c r="E771" s="109">
        <v>41860</v>
      </c>
      <c r="F771" s="110">
        <v>0.97109067017082784</v>
      </c>
      <c r="G771" s="110">
        <v>0.889419795221843</v>
      </c>
      <c r="H771" s="200">
        <v>0.83</v>
      </c>
      <c r="I771" s="176"/>
    </row>
    <row r="772" spans="5:9">
      <c r="E772" s="109">
        <v>41861</v>
      </c>
      <c r="F772" s="110">
        <v>0.97240473061760846</v>
      </c>
      <c r="G772" s="110">
        <v>0.889419795221843</v>
      </c>
      <c r="H772" s="200">
        <v>0.83</v>
      </c>
      <c r="I772" s="176"/>
    </row>
    <row r="773" spans="5:9">
      <c r="E773" s="109">
        <v>41862</v>
      </c>
      <c r="F773" s="110">
        <v>0.97371879106438897</v>
      </c>
      <c r="G773" s="110">
        <v>0.889419795221843</v>
      </c>
      <c r="H773" s="200">
        <v>0.83</v>
      </c>
      <c r="I773" s="176"/>
    </row>
    <row r="774" spans="5:9">
      <c r="E774" s="109">
        <v>41863</v>
      </c>
      <c r="F774" s="110">
        <v>0.97503285151116947</v>
      </c>
      <c r="G774" s="110">
        <v>0.889419795221843</v>
      </c>
      <c r="H774" s="200">
        <v>0.83</v>
      </c>
      <c r="I774" s="176"/>
    </row>
    <row r="775" spans="5:9">
      <c r="E775" s="109">
        <v>41864</v>
      </c>
      <c r="F775" s="110">
        <v>0.97634691195795009</v>
      </c>
      <c r="G775" s="110">
        <v>0.889419795221843</v>
      </c>
      <c r="H775" s="200">
        <v>0.83</v>
      </c>
      <c r="I775" s="176"/>
    </row>
    <row r="776" spans="5:9">
      <c r="E776" s="109">
        <v>41839</v>
      </c>
      <c r="F776" s="110">
        <v>0.9776609724047306</v>
      </c>
      <c r="G776" s="110">
        <v>0.88395904436860073</v>
      </c>
      <c r="H776" s="200">
        <v>0.83</v>
      </c>
      <c r="I776" s="176"/>
    </row>
    <row r="777" spans="5:9">
      <c r="E777" s="109">
        <v>41841</v>
      </c>
      <c r="F777" s="110">
        <v>0.97897503285151122</v>
      </c>
      <c r="G777" s="110">
        <v>0.87986348122866898</v>
      </c>
      <c r="H777" s="200">
        <v>0.83</v>
      </c>
      <c r="I777" s="176"/>
    </row>
    <row r="778" spans="5:9">
      <c r="E778" s="109">
        <v>41608</v>
      </c>
      <c r="F778" s="110">
        <v>0.98028909329829172</v>
      </c>
      <c r="G778" s="110">
        <v>0.87849829351535835</v>
      </c>
      <c r="H778" s="200">
        <v>0.83</v>
      </c>
      <c r="I778" s="176"/>
    </row>
    <row r="779" spans="5:9">
      <c r="E779" s="109">
        <v>42120</v>
      </c>
      <c r="F779" s="110">
        <v>0.98160315374507223</v>
      </c>
      <c r="G779" s="110">
        <v>0.8675767918088737</v>
      </c>
      <c r="H779" s="200">
        <v>0.83</v>
      </c>
      <c r="I779" s="176"/>
    </row>
    <row r="780" spans="5:9">
      <c r="E780" s="109">
        <v>41513</v>
      </c>
      <c r="F780" s="110">
        <v>0.98291721419185285</v>
      </c>
      <c r="G780" s="110">
        <v>0.8645733788395904</v>
      </c>
      <c r="H780" s="200">
        <v>0.83</v>
      </c>
      <c r="I780" s="176"/>
    </row>
    <row r="781" spans="5:9">
      <c r="E781" s="109">
        <v>41514</v>
      </c>
      <c r="F781" s="110">
        <v>0.98423127463863336</v>
      </c>
      <c r="G781" s="110">
        <v>0.8645733788395904</v>
      </c>
      <c r="H781" s="200">
        <v>0.83</v>
      </c>
      <c r="I781" s="176"/>
    </row>
    <row r="782" spans="5:9">
      <c r="E782" s="109">
        <v>41530</v>
      </c>
      <c r="F782" s="110">
        <v>0.98554533508541398</v>
      </c>
      <c r="G782" s="110">
        <v>0.8645733788395904</v>
      </c>
      <c r="H782" s="200">
        <v>0.83</v>
      </c>
      <c r="I782" s="176"/>
    </row>
    <row r="783" spans="5:9">
      <c r="E783" s="109">
        <v>41522</v>
      </c>
      <c r="F783" s="110">
        <v>0.98685939553219448</v>
      </c>
      <c r="G783" s="110">
        <v>0.86348122866894195</v>
      </c>
      <c r="H783" s="200">
        <v>0.83</v>
      </c>
      <c r="I783" s="176"/>
    </row>
    <row r="784" spans="5:9">
      <c r="E784" s="109">
        <v>41575</v>
      </c>
      <c r="F784" s="110">
        <v>0.98817345597897499</v>
      </c>
      <c r="G784" s="110">
        <v>0.86348122866894195</v>
      </c>
      <c r="H784" s="200">
        <v>0.83</v>
      </c>
      <c r="I784" s="176"/>
    </row>
    <row r="785" spans="5:9">
      <c r="E785" s="109">
        <v>41802</v>
      </c>
      <c r="F785" s="110">
        <v>0.98948751642575561</v>
      </c>
      <c r="G785" s="110">
        <v>0.86348122866894195</v>
      </c>
      <c r="H785" s="200">
        <v>0.83</v>
      </c>
      <c r="I785" s="176"/>
    </row>
    <row r="786" spans="5:9">
      <c r="E786" s="109">
        <v>41967</v>
      </c>
      <c r="F786" s="110">
        <v>0.99080157687253612</v>
      </c>
      <c r="G786" s="110">
        <v>0.86348122866894195</v>
      </c>
      <c r="H786" s="200">
        <v>0.83</v>
      </c>
      <c r="I786" s="176"/>
    </row>
    <row r="787" spans="5:9">
      <c r="E787" s="109">
        <v>41643</v>
      </c>
      <c r="F787" s="110">
        <v>0.99211563731931673</v>
      </c>
      <c r="G787" s="110">
        <v>0.8443686006825939</v>
      </c>
      <c r="H787" s="200">
        <v>0.83</v>
      </c>
      <c r="I787" s="176"/>
    </row>
    <row r="788" spans="5:9">
      <c r="E788" s="109">
        <v>41642</v>
      </c>
      <c r="F788" s="110">
        <v>0.99342969776609724</v>
      </c>
      <c r="G788" s="110">
        <v>0.84300341296928327</v>
      </c>
      <c r="H788" s="200">
        <v>0.83</v>
      </c>
      <c r="I788" s="176"/>
    </row>
    <row r="789" spans="5:9">
      <c r="E789" s="109">
        <v>41640</v>
      </c>
      <c r="F789" s="110">
        <v>0.99474375821287775</v>
      </c>
      <c r="G789" s="110">
        <v>0.83754266211604089</v>
      </c>
      <c r="H789" s="200">
        <v>0.83</v>
      </c>
      <c r="I789" s="176"/>
    </row>
    <row r="790" spans="5:9">
      <c r="E790" s="109">
        <v>41641</v>
      </c>
      <c r="F790" s="110">
        <v>0.99605781865965837</v>
      </c>
      <c r="G790" s="110">
        <v>0.83754266211604089</v>
      </c>
      <c r="H790" s="200">
        <v>0.83</v>
      </c>
      <c r="I790" s="176"/>
    </row>
    <row r="791" spans="5:9">
      <c r="E791" s="109">
        <v>41520</v>
      </c>
      <c r="F791" s="110">
        <v>0.99737187910643887</v>
      </c>
      <c r="G791" s="110">
        <v>0.83617747440273038</v>
      </c>
      <c r="H791" s="200">
        <v>0.83</v>
      </c>
      <c r="I791" s="176"/>
    </row>
    <row r="792" spans="5:9">
      <c r="E792" s="109">
        <v>41521</v>
      </c>
      <c r="F792" s="110">
        <v>0.99868593955321949</v>
      </c>
      <c r="G792" s="110">
        <v>0.83617747440273038</v>
      </c>
      <c r="H792" s="200">
        <v>0.83</v>
      </c>
      <c r="I792" s="176"/>
    </row>
    <row r="793" spans="5:9">
      <c r="E793" s="111">
        <v>41576</v>
      </c>
      <c r="F793" s="112">
        <v>1</v>
      </c>
      <c r="G793" s="112">
        <v>0.80887372013651881</v>
      </c>
      <c r="H793" s="228">
        <v>0.83</v>
      </c>
      <c r="I793" s="176"/>
    </row>
  </sheetData>
  <mergeCells count="1">
    <mergeCell ref="A1:AH1"/>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7"/>
  <sheetViews>
    <sheetView workbookViewId="0">
      <pane ySplit="1" topLeftCell="A2" activePane="bottomLeft" state="frozen"/>
      <selection pane="bottomLeft" activeCell="C35" sqref="C35"/>
    </sheetView>
  </sheetViews>
  <sheetFormatPr defaultColWidth="0" defaultRowHeight="12.75"/>
  <cols>
    <col min="1" max="1" width="2.140625" style="96" customWidth="1"/>
    <col min="2" max="2" width="10.28515625" style="96" bestFit="1" customWidth="1"/>
    <col min="3" max="4" width="10.140625" style="96" bestFit="1" customWidth="1"/>
    <col min="5" max="5" width="16" style="96" bestFit="1" customWidth="1"/>
    <col min="6" max="6" width="24.7109375" style="96" bestFit="1" customWidth="1"/>
    <col min="7" max="7" width="36.85546875" style="96" bestFit="1" customWidth="1"/>
    <col min="8" max="10" width="6.140625" style="96" bestFit="1" customWidth="1"/>
    <col min="11" max="35" width="9.140625" style="96" customWidth="1"/>
    <col min="36" max="16384" width="9.140625" style="96" hidden="1"/>
  </cols>
  <sheetData>
    <row r="1" spans="1:35" ht="120" customHeight="1">
      <c r="A1" s="333" t="s">
        <v>369</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row>
    <row r="2" spans="1:35">
      <c r="A2" s="97"/>
      <c r="B2" s="97"/>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row>
    <row r="6" spans="1:35">
      <c r="A6" s="14"/>
      <c r="B6" s="15"/>
    </row>
    <row r="9" spans="1:35">
      <c r="B9" s="16"/>
    </row>
    <row r="12" spans="1:35">
      <c r="A12" s="14"/>
      <c r="C12" s="5"/>
    </row>
    <row r="15" spans="1:35">
      <c r="B15" s="16"/>
    </row>
    <row r="16" spans="1:35">
      <c r="B16" s="17"/>
    </row>
    <row r="17" spans="2:16">
      <c r="B17" s="17"/>
    </row>
    <row r="18" spans="2:16">
      <c r="B18" s="17"/>
    </row>
    <row r="20" spans="2:16">
      <c r="B20" s="17"/>
    </row>
    <row r="21" spans="2:16">
      <c r="B21" s="17"/>
    </row>
    <row r="29" spans="2:16">
      <c r="D29" s="28"/>
      <c r="E29" s="28"/>
      <c r="F29" s="28"/>
      <c r="G29" s="28"/>
      <c r="H29" s="28"/>
      <c r="I29" s="28"/>
      <c r="J29" s="28"/>
      <c r="K29" s="28"/>
      <c r="L29" s="28"/>
      <c r="M29" s="28"/>
      <c r="N29" s="28"/>
      <c r="O29" s="28"/>
      <c r="P29" s="28"/>
    </row>
    <row r="30" spans="2:16">
      <c r="D30" s="28"/>
      <c r="E30" s="28"/>
      <c r="F30" s="28"/>
      <c r="G30" s="28"/>
      <c r="H30" s="28"/>
      <c r="I30" s="28"/>
      <c r="J30" s="28"/>
      <c r="K30" s="28"/>
      <c r="L30" s="28"/>
      <c r="M30" s="28"/>
      <c r="N30" s="28"/>
      <c r="O30" s="28"/>
      <c r="P30" s="28"/>
    </row>
    <row r="31" spans="2:16">
      <c r="D31" s="28"/>
      <c r="E31" s="28"/>
      <c r="F31" s="28"/>
      <c r="G31" s="28"/>
      <c r="H31" s="28"/>
      <c r="I31" s="28"/>
      <c r="J31" s="28"/>
      <c r="K31" s="28"/>
      <c r="L31" s="28"/>
      <c r="M31" s="28"/>
      <c r="N31" s="28"/>
      <c r="O31" s="28"/>
      <c r="P31" s="28"/>
    </row>
    <row r="32" spans="2:16">
      <c r="D32" s="28"/>
      <c r="E32" s="119"/>
      <c r="F32" s="119"/>
      <c r="G32" s="119"/>
      <c r="H32" s="98"/>
      <c r="I32" s="98"/>
      <c r="J32" s="28"/>
      <c r="K32" s="28"/>
      <c r="L32" s="28"/>
      <c r="M32" s="28"/>
      <c r="N32" s="28"/>
      <c r="O32" s="28"/>
      <c r="P32" s="28"/>
    </row>
    <row r="33" spans="2:16">
      <c r="D33" s="28"/>
      <c r="E33" s="99"/>
      <c r="F33" s="99"/>
      <c r="G33" s="120"/>
      <c r="H33" s="100"/>
      <c r="I33" s="100"/>
      <c r="J33" s="28"/>
      <c r="K33" s="28"/>
      <c r="L33" s="28"/>
      <c r="M33" s="28"/>
      <c r="N33" s="28"/>
      <c r="O33" s="28"/>
      <c r="P33" s="28"/>
    </row>
    <row r="34" spans="2:16">
      <c r="C34" s="222" t="s">
        <v>416</v>
      </c>
      <c r="D34" s="28"/>
      <c r="E34" s="99"/>
      <c r="F34" s="99"/>
      <c r="G34" s="120"/>
      <c r="H34" s="100"/>
      <c r="I34" s="100"/>
      <c r="J34" s="28"/>
      <c r="K34" s="28"/>
      <c r="L34" s="28"/>
      <c r="M34" s="28"/>
      <c r="N34" s="28"/>
      <c r="O34" s="28"/>
      <c r="P34" s="28"/>
    </row>
    <row r="35" spans="2:16">
      <c r="B35" s="28"/>
      <c r="D35" s="28"/>
      <c r="E35" s="99"/>
      <c r="F35" s="99"/>
      <c r="G35" s="120"/>
      <c r="H35" s="100"/>
      <c r="I35" s="100"/>
      <c r="J35" s="28"/>
      <c r="K35" s="28"/>
      <c r="L35" s="28"/>
      <c r="M35" s="28"/>
      <c r="N35" s="28"/>
      <c r="O35" s="28"/>
      <c r="P35" s="28"/>
    </row>
    <row r="36" spans="2:16">
      <c r="B36" s="28"/>
      <c r="D36" s="28"/>
      <c r="E36" s="99"/>
      <c r="F36" s="99"/>
      <c r="G36" s="120"/>
      <c r="H36" s="100"/>
      <c r="I36" s="100"/>
      <c r="J36" s="28"/>
      <c r="K36" s="28"/>
      <c r="L36" s="28"/>
      <c r="M36" s="28"/>
      <c r="N36" s="28"/>
      <c r="O36" s="28"/>
      <c r="P36" s="28"/>
    </row>
    <row r="37" spans="2:16">
      <c r="B37" s="28"/>
      <c r="D37" s="28"/>
      <c r="E37" s="99"/>
      <c r="F37" s="99"/>
      <c r="G37" s="120"/>
      <c r="H37" s="100"/>
      <c r="I37" s="100"/>
      <c r="J37" s="28"/>
      <c r="K37" s="28"/>
      <c r="L37" s="28"/>
      <c r="M37" s="28"/>
      <c r="N37" s="28"/>
      <c r="O37" s="28"/>
      <c r="P37" s="28"/>
    </row>
    <row r="38" spans="2:16">
      <c r="B38" s="35"/>
      <c r="D38" s="28"/>
      <c r="E38" s="99"/>
      <c r="F38" s="99"/>
      <c r="G38" s="120"/>
      <c r="H38" s="100"/>
      <c r="I38" s="100"/>
      <c r="J38" s="28"/>
      <c r="K38" s="28"/>
      <c r="L38" s="28"/>
      <c r="M38" s="28"/>
      <c r="N38" s="28"/>
      <c r="O38" s="28"/>
      <c r="P38" s="28"/>
    </row>
    <row r="39" spans="2:16">
      <c r="B39"/>
      <c r="D39" s="28"/>
      <c r="E39" s="28"/>
      <c r="F39" s="28"/>
      <c r="G39" s="28"/>
      <c r="H39" s="28"/>
      <c r="I39" s="28"/>
      <c r="J39" s="28"/>
      <c r="K39" s="28"/>
      <c r="L39" s="28"/>
      <c r="M39" s="28"/>
      <c r="N39" s="28"/>
      <c r="O39" s="28"/>
      <c r="P39" s="28"/>
    </row>
    <row r="40" spans="2:16">
      <c r="B40" s="28"/>
      <c r="D40" s="28"/>
      <c r="E40" s="28"/>
      <c r="F40" s="28"/>
      <c r="G40" s="28"/>
      <c r="H40" s="28"/>
      <c r="I40" s="28"/>
      <c r="J40" s="28"/>
      <c r="K40" s="28"/>
      <c r="L40" s="28"/>
      <c r="M40" s="28"/>
      <c r="N40" s="28"/>
      <c r="O40" s="28"/>
      <c r="P40" s="28"/>
    </row>
    <row r="41" spans="2:16">
      <c r="D41" s="28"/>
      <c r="E41" s="28"/>
      <c r="F41" s="28"/>
      <c r="G41" s="28"/>
      <c r="H41" s="28"/>
      <c r="I41" s="28"/>
      <c r="J41" s="28"/>
      <c r="K41" s="28"/>
      <c r="L41" s="28"/>
      <c r="M41" s="28"/>
      <c r="N41" s="28"/>
      <c r="O41" s="28"/>
      <c r="P41" s="28"/>
    </row>
    <row r="42" spans="2:16">
      <c r="D42" s="28"/>
      <c r="E42" s="28"/>
      <c r="F42" s="28"/>
      <c r="G42" s="28"/>
      <c r="H42" s="28"/>
      <c r="I42" s="28"/>
      <c r="J42" s="28"/>
      <c r="K42" s="28"/>
      <c r="L42" s="28"/>
      <c r="M42" s="28"/>
      <c r="N42" s="28"/>
      <c r="O42" s="28"/>
      <c r="P42" s="28"/>
    </row>
    <row r="43" spans="2:16">
      <c r="D43" s="28"/>
      <c r="E43" s="28"/>
      <c r="F43" s="28"/>
      <c r="G43" s="28"/>
      <c r="H43" s="28"/>
      <c r="I43" s="28"/>
      <c r="J43" s="28"/>
      <c r="K43" s="28"/>
      <c r="L43" s="28"/>
      <c r="M43" s="28"/>
      <c r="N43" s="28"/>
      <c r="O43" s="28"/>
      <c r="P43" s="28"/>
    </row>
    <row r="44" spans="2:16">
      <c r="D44" s="28"/>
      <c r="E44" s="28"/>
      <c r="F44" s="28"/>
      <c r="G44" s="28"/>
      <c r="H44" s="28"/>
      <c r="I44" s="28"/>
      <c r="J44" s="28"/>
      <c r="K44" s="28"/>
      <c r="L44" s="28"/>
      <c r="M44" s="28"/>
      <c r="N44" s="28"/>
      <c r="O44" s="28"/>
      <c r="P44" s="28"/>
    </row>
    <row r="45" spans="2:16">
      <c r="D45" s="28"/>
      <c r="E45" s="28"/>
      <c r="F45" s="28"/>
      <c r="G45" s="28"/>
      <c r="H45" s="28"/>
      <c r="I45" s="28"/>
      <c r="J45" s="28"/>
      <c r="K45" s="28"/>
      <c r="L45" s="28"/>
      <c r="M45" s="28"/>
      <c r="N45" s="28"/>
      <c r="O45" s="28"/>
      <c r="P45" s="28"/>
    </row>
    <row r="46" spans="2:16">
      <c r="D46" s="28"/>
      <c r="E46" s="28"/>
      <c r="F46" s="28"/>
      <c r="G46" s="28"/>
      <c r="H46" s="28"/>
      <c r="I46" s="28"/>
      <c r="J46" s="28"/>
      <c r="K46" s="28"/>
      <c r="L46" s="28"/>
      <c r="M46" s="28"/>
      <c r="N46" s="28"/>
      <c r="O46" s="28"/>
      <c r="P46" s="28"/>
    </row>
    <row r="47" spans="2:16">
      <c r="D47" s="28"/>
      <c r="E47" s="28"/>
      <c r="F47" s="28"/>
      <c r="G47" s="28"/>
      <c r="H47" s="28"/>
      <c r="I47" s="28"/>
      <c r="J47" s="28"/>
      <c r="K47" s="28"/>
      <c r="L47" s="28"/>
      <c r="M47" s="28"/>
      <c r="N47" s="28"/>
      <c r="O47" s="28"/>
      <c r="P47" s="28"/>
    </row>
  </sheetData>
  <mergeCells count="1">
    <mergeCell ref="A1:AI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22"/>
  <sheetViews>
    <sheetView zoomScaleNormal="100" workbookViewId="0">
      <pane ySplit="1" topLeftCell="A2" activePane="bottomLeft" state="frozen"/>
      <selection pane="bottomLeft" activeCell="I10" sqref="I10"/>
    </sheetView>
  </sheetViews>
  <sheetFormatPr defaultColWidth="0" defaultRowHeight="12.75"/>
  <cols>
    <col min="1" max="1" width="2.140625" style="249" customWidth="1"/>
    <col min="2" max="2" width="10.28515625" style="249" customWidth="1"/>
    <col min="3" max="4" width="10.140625" style="249" customWidth="1"/>
    <col min="5" max="5" width="44.42578125" style="249" customWidth="1"/>
    <col min="6" max="6" width="31.140625" style="249" customWidth="1"/>
    <col min="7" max="7" width="35" style="249" customWidth="1"/>
    <col min="8" max="8" width="20.85546875" style="249" customWidth="1"/>
    <col min="9" max="9" width="18.42578125" style="249" customWidth="1"/>
    <col min="10" max="10" width="10.28515625" style="249" customWidth="1"/>
    <col min="11" max="34" width="9.140625" style="249" customWidth="1"/>
    <col min="35" max="16384" width="9.140625" style="249" hidden="1"/>
  </cols>
  <sheetData>
    <row r="1" spans="1:34" ht="120" customHeight="1">
      <c r="A1" s="333" t="s">
        <v>380</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row>
    <row r="3" spans="1:34">
      <c r="A3" s="14"/>
      <c r="B3" s="15"/>
    </row>
    <row r="6" spans="1:34">
      <c r="B6" s="16"/>
    </row>
    <row r="9" spans="1:34">
      <c r="A9" s="14"/>
      <c r="C9" s="5"/>
    </row>
    <row r="12" spans="1:34">
      <c r="B12" s="16"/>
    </row>
    <row r="13" spans="1:34">
      <c r="B13" s="17"/>
    </row>
    <row r="14" spans="1:34">
      <c r="B14" s="17"/>
    </row>
    <row r="15" spans="1:34">
      <c r="B15" s="17"/>
    </row>
    <row r="17" spans="2:10">
      <c r="B17" s="17"/>
    </row>
    <row r="18" spans="2:10">
      <c r="B18" s="17"/>
    </row>
    <row r="20" spans="2:10">
      <c r="J20" s="181"/>
    </row>
    <row r="29" spans="2:10">
      <c r="D29" s="223" t="s">
        <v>416</v>
      </c>
    </row>
    <row r="31" spans="2:10">
      <c r="D31" s="125" t="s">
        <v>44</v>
      </c>
      <c r="E31" s="126" t="s">
        <v>45</v>
      </c>
      <c r="F31" s="126" t="s">
        <v>46</v>
      </c>
      <c r="G31" s="127" t="s">
        <v>47</v>
      </c>
    </row>
    <row r="32" spans="2:10">
      <c r="D32" s="128">
        <v>41487</v>
      </c>
      <c r="E32" s="123"/>
      <c r="F32" s="123">
        <v>845</v>
      </c>
      <c r="G32" s="129">
        <v>896.2</v>
      </c>
    </row>
    <row r="33" spans="1:7">
      <c r="D33" s="128">
        <v>41488</v>
      </c>
      <c r="E33" s="123"/>
      <c r="F33" s="123">
        <v>845</v>
      </c>
      <c r="G33" s="129">
        <v>853.00000000000011</v>
      </c>
    </row>
    <row r="34" spans="1:7">
      <c r="D34" s="128">
        <v>41489</v>
      </c>
      <c r="E34" s="123"/>
      <c r="F34" s="123">
        <v>845</v>
      </c>
      <c r="G34" s="129">
        <v>806.7</v>
      </c>
    </row>
    <row r="35" spans="1:7">
      <c r="A35" s="250"/>
      <c r="B35" s="108"/>
      <c r="C35" s="250"/>
      <c r="D35" s="128">
        <v>41490</v>
      </c>
      <c r="E35" s="124">
        <f t="shared" ref="E35:E98" si="0">SUM(G32:G38)/7</f>
        <v>784.24285714285725</v>
      </c>
      <c r="F35" s="123">
        <v>845</v>
      </c>
      <c r="G35" s="129">
        <v>715.90000000000009</v>
      </c>
    </row>
    <row r="36" spans="1:7">
      <c r="A36" s="250"/>
      <c r="B36" s="108"/>
      <c r="C36" s="250"/>
      <c r="D36" s="128">
        <v>41491</v>
      </c>
      <c r="E36" s="124">
        <f t="shared" si="0"/>
        <v>763.00000000000011</v>
      </c>
      <c r="F36" s="123">
        <v>845</v>
      </c>
      <c r="G36" s="129">
        <v>725.09999999999991</v>
      </c>
    </row>
    <row r="37" spans="1:7">
      <c r="A37" s="250"/>
      <c r="B37" s="250"/>
      <c r="C37" s="250"/>
      <c r="D37" s="128">
        <v>41492</v>
      </c>
      <c r="E37" s="124">
        <f t="shared" si="0"/>
        <v>751.51428571428573</v>
      </c>
      <c r="F37" s="123">
        <v>845</v>
      </c>
      <c r="G37" s="129">
        <v>740.2</v>
      </c>
    </row>
    <row r="38" spans="1:7">
      <c r="D38" s="128">
        <v>41493</v>
      </c>
      <c r="E38" s="124">
        <f t="shared" si="0"/>
        <v>742</v>
      </c>
      <c r="F38" s="123">
        <v>845</v>
      </c>
      <c r="G38" s="129">
        <v>752.6</v>
      </c>
    </row>
    <row r="39" spans="1:7">
      <c r="D39" s="128">
        <v>41494</v>
      </c>
      <c r="E39" s="124">
        <f t="shared" si="0"/>
        <v>743</v>
      </c>
      <c r="F39" s="123">
        <v>845</v>
      </c>
      <c r="G39" s="129">
        <v>747.5</v>
      </c>
    </row>
    <row r="40" spans="1:7">
      <c r="D40" s="128">
        <v>41495</v>
      </c>
      <c r="E40" s="124">
        <f t="shared" si="0"/>
        <v>759.38571428571424</v>
      </c>
      <c r="F40" s="123">
        <v>845</v>
      </c>
      <c r="G40" s="129">
        <v>772.6</v>
      </c>
    </row>
    <row r="41" spans="1:7">
      <c r="D41" s="128">
        <v>41496</v>
      </c>
      <c r="E41" s="124">
        <f t="shared" si="0"/>
        <v>777.31428571428569</v>
      </c>
      <c r="F41" s="123">
        <v>845</v>
      </c>
      <c r="G41" s="129">
        <v>740.1</v>
      </c>
    </row>
    <row r="42" spans="1:7">
      <c r="D42" s="128">
        <v>41497</v>
      </c>
      <c r="E42" s="124">
        <f t="shared" si="0"/>
        <v>790.642857142857</v>
      </c>
      <c r="F42" s="123">
        <v>845</v>
      </c>
      <c r="G42" s="129">
        <v>722.90000000000009</v>
      </c>
    </row>
    <row r="43" spans="1:7">
      <c r="D43" s="128">
        <v>41498</v>
      </c>
      <c r="E43" s="124">
        <f t="shared" si="0"/>
        <v>793.28571428571433</v>
      </c>
      <c r="F43" s="123">
        <v>845</v>
      </c>
      <c r="G43" s="129">
        <v>839.8</v>
      </c>
    </row>
    <row r="44" spans="1:7">
      <c r="D44" s="128">
        <v>41499</v>
      </c>
      <c r="E44" s="124">
        <f t="shared" si="0"/>
        <v>797.8</v>
      </c>
      <c r="F44" s="123">
        <v>845</v>
      </c>
      <c r="G44" s="129">
        <v>865.69999999999993</v>
      </c>
    </row>
    <row r="45" spans="1:7">
      <c r="D45" s="128">
        <v>41500</v>
      </c>
      <c r="E45" s="124">
        <f t="shared" si="0"/>
        <v>809.01428571428573</v>
      </c>
      <c r="F45" s="123">
        <v>845</v>
      </c>
      <c r="G45" s="129">
        <v>845.9</v>
      </c>
    </row>
    <row r="46" spans="1:7">
      <c r="D46" s="128">
        <v>41501</v>
      </c>
      <c r="E46" s="124">
        <f t="shared" si="0"/>
        <v>825.78571428571445</v>
      </c>
      <c r="F46" s="123">
        <v>845</v>
      </c>
      <c r="G46" s="129">
        <v>766</v>
      </c>
    </row>
    <row r="47" spans="1:7">
      <c r="D47" s="128">
        <v>41502</v>
      </c>
      <c r="E47" s="124">
        <f t="shared" si="0"/>
        <v>814.68571428571443</v>
      </c>
      <c r="F47" s="123">
        <v>845</v>
      </c>
      <c r="G47" s="129">
        <v>804.2</v>
      </c>
    </row>
    <row r="48" spans="1:7">
      <c r="D48" s="128">
        <v>41503</v>
      </c>
      <c r="E48" s="124">
        <f t="shared" si="0"/>
        <v>803.34285714285727</v>
      </c>
      <c r="F48" s="123">
        <v>845</v>
      </c>
      <c r="G48" s="129">
        <v>818.6</v>
      </c>
    </row>
    <row r="49" spans="4:7">
      <c r="D49" s="128">
        <v>41504</v>
      </c>
      <c r="E49" s="124">
        <f t="shared" si="0"/>
        <v>798.82857142857142</v>
      </c>
      <c r="F49" s="123">
        <v>845</v>
      </c>
      <c r="G49" s="129">
        <v>840.3</v>
      </c>
    </row>
    <row r="50" spans="4:7">
      <c r="D50" s="128">
        <v>41505</v>
      </c>
      <c r="E50" s="124">
        <f t="shared" si="0"/>
        <v>807.5428571428572</v>
      </c>
      <c r="F50" s="123">
        <v>845</v>
      </c>
      <c r="G50" s="129">
        <v>762.09999999999991</v>
      </c>
    </row>
    <row r="51" spans="4:7">
      <c r="D51" s="128">
        <v>41506</v>
      </c>
      <c r="E51" s="124">
        <f t="shared" si="0"/>
        <v>810.4</v>
      </c>
      <c r="F51" s="123">
        <v>845</v>
      </c>
      <c r="G51" s="129">
        <v>786.30000000000007</v>
      </c>
    </row>
    <row r="52" spans="4:7">
      <c r="D52" s="128">
        <v>41507</v>
      </c>
      <c r="E52" s="124">
        <f t="shared" si="0"/>
        <v>807.37142857142862</v>
      </c>
      <c r="F52" s="123">
        <v>845</v>
      </c>
      <c r="G52" s="129">
        <v>814.3</v>
      </c>
    </row>
    <row r="53" spans="4:7">
      <c r="D53" s="128">
        <v>41508</v>
      </c>
      <c r="E53" s="124">
        <f t="shared" si="0"/>
        <v>798.98571428571427</v>
      </c>
      <c r="F53" s="123">
        <v>845</v>
      </c>
      <c r="G53" s="129">
        <v>827.00000000000011</v>
      </c>
    </row>
    <row r="54" spans="4:7">
      <c r="D54" s="128">
        <v>41509</v>
      </c>
      <c r="E54" s="124">
        <f t="shared" si="0"/>
        <v>799.80000000000007</v>
      </c>
      <c r="F54" s="123">
        <v>845</v>
      </c>
      <c r="G54" s="129">
        <v>824.19999999999982</v>
      </c>
    </row>
    <row r="55" spans="4:7">
      <c r="D55" s="128">
        <v>41510</v>
      </c>
      <c r="E55" s="124">
        <f t="shared" si="0"/>
        <v>797.35714285714289</v>
      </c>
      <c r="F55" s="123">
        <v>845</v>
      </c>
      <c r="G55" s="129">
        <v>797.40000000000009</v>
      </c>
    </row>
    <row r="56" spans="4:7">
      <c r="D56" s="128">
        <v>41511</v>
      </c>
      <c r="E56" s="124">
        <f t="shared" si="0"/>
        <v>799.32857142857142</v>
      </c>
      <c r="F56" s="123">
        <v>845</v>
      </c>
      <c r="G56" s="129">
        <v>781.6</v>
      </c>
    </row>
    <row r="57" spans="4:7">
      <c r="D57" s="128">
        <v>41512</v>
      </c>
      <c r="E57" s="124">
        <f t="shared" si="0"/>
        <v>796.61428571428576</v>
      </c>
      <c r="F57" s="123">
        <v>845</v>
      </c>
      <c r="G57" s="129">
        <v>767.79999999999984</v>
      </c>
    </row>
    <row r="58" spans="4:7">
      <c r="D58" s="128">
        <v>41513</v>
      </c>
      <c r="E58" s="124">
        <f t="shared" si="0"/>
        <v>796.51428571428573</v>
      </c>
      <c r="F58" s="123">
        <v>845</v>
      </c>
      <c r="G58" s="129">
        <v>769.2</v>
      </c>
    </row>
    <row r="59" spans="4:7">
      <c r="D59" s="128">
        <v>41514</v>
      </c>
      <c r="E59" s="124">
        <f t="shared" si="0"/>
        <v>798.25714285714287</v>
      </c>
      <c r="F59" s="123">
        <v>845</v>
      </c>
      <c r="G59" s="129">
        <v>828.1</v>
      </c>
    </row>
    <row r="60" spans="4:7">
      <c r="D60" s="128">
        <v>41515</v>
      </c>
      <c r="E60" s="124">
        <f t="shared" si="0"/>
        <v>802.68571428571431</v>
      </c>
      <c r="F60" s="123">
        <v>845</v>
      </c>
      <c r="G60" s="129">
        <v>808</v>
      </c>
    </row>
    <row r="61" spans="4:7">
      <c r="D61" s="128">
        <v>41516</v>
      </c>
      <c r="E61" s="124">
        <f t="shared" si="0"/>
        <v>808.85714285714289</v>
      </c>
      <c r="F61" s="123">
        <v>845</v>
      </c>
      <c r="G61" s="129">
        <v>823.5</v>
      </c>
    </row>
    <row r="62" spans="4:7">
      <c r="D62" s="128">
        <v>41517</v>
      </c>
      <c r="E62" s="124">
        <f t="shared" si="0"/>
        <v>813.95714285714291</v>
      </c>
      <c r="F62" s="123">
        <v>845</v>
      </c>
      <c r="G62" s="129">
        <v>809.6</v>
      </c>
    </row>
    <row r="63" spans="4:7">
      <c r="D63" s="128">
        <v>41518</v>
      </c>
      <c r="E63" s="124">
        <f t="shared" si="0"/>
        <v>810.42857142857144</v>
      </c>
      <c r="F63" s="123">
        <v>845</v>
      </c>
      <c r="G63" s="129">
        <v>812.6</v>
      </c>
    </row>
    <row r="64" spans="4:7">
      <c r="D64" s="128">
        <v>41519</v>
      </c>
      <c r="E64" s="124">
        <f t="shared" si="0"/>
        <v>814.51428571428573</v>
      </c>
      <c r="F64" s="123">
        <v>845</v>
      </c>
      <c r="G64" s="129">
        <v>811.00000000000011</v>
      </c>
    </row>
    <row r="65" spans="4:7">
      <c r="D65" s="128">
        <v>41520</v>
      </c>
      <c r="E65" s="124">
        <f t="shared" si="0"/>
        <v>808.2</v>
      </c>
      <c r="F65" s="123">
        <v>845</v>
      </c>
      <c r="G65" s="129">
        <v>804.90000000000009</v>
      </c>
    </row>
    <row r="66" spans="4:7">
      <c r="D66" s="128">
        <v>41521</v>
      </c>
      <c r="E66" s="124">
        <f t="shared" si="0"/>
        <v>804.4</v>
      </c>
      <c r="F66" s="123">
        <v>845</v>
      </c>
      <c r="G66" s="129">
        <v>803.4</v>
      </c>
    </row>
    <row r="67" spans="4:7">
      <c r="D67" s="128">
        <v>41522</v>
      </c>
      <c r="E67" s="124">
        <f t="shared" si="0"/>
        <v>807.62857142857149</v>
      </c>
      <c r="F67" s="123">
        <v>845</v>
      </c>
      <c r="G67" s="129">
        <v>836.60000000000014</v>
      </c>
    </row>
    <row r="68" spans="4:7">
      <c r="D68" s="128">
        <v>41523</v>
      </c>
      <c r="E68" s="124">
        <f t="shared" si="0"/>
        <v>814.07142857142867</v>
      </c>
      <c r="F68" s="123">
        <v>845</v>
      </c>
      <c r="G68" s="129">
        <v>779.30000000000007</v>
      </c>
    </row>
    <row r="69" spans="4:7">
      <c r="D69" s="128">
        <v>41524</v>
      </c>
      <c r="E69" s="124">
        <f t="shared" si="0"/>
        <v>818.67142857142869</v>
      </c>
      <c r="F69" s="123">
        <v>845</v>
      </c>
      <c r="G69" s="129">
        <v>783</v>
      </c>
    </row>
    <row r="70" spans="4:7">
      <c r="D70" s="128">
        <v>41525</v>
      </c>
      <c r="E70" s="124">
        <f t="shared" si="0"/>
        <v>818.25714285714287</v>
      </c>
      <c r="F70" s="123">
        <v>845</v>
      </c>
      <c r="G70" s="129">
        <v>835.19999999999993</v>
      </c>
    </row>
    <row r="71" spans="4:7">
      <c r="D71" s="128">
        <v>41526</v>
      </c>
      <c r="E71" s="124">
        <f t="shared" si="0"/>
        <v>816.65714285714296</v>
      </c>
      <c r="F71" s="123">
        <v>845</v>
      </c>
      <c r="G71" s="129">
        <v>856.10000000000014</v>
      </c>
    </row>
    <row r="72" spans="4:7">
      <c r="D72" s="128">
        <v>41527</v>
      </c>
      <c r="E72" s="124">
        <f t="shared" si="0"/>
        <v>816.84285714285704</v>
      </c>
      <c r="F72" s="123">
        <v>845</v>
      </c>
      <c r="G72" s="129">
        <v>837.1</v>
      </c>
    </row>
    <row r="73" spans="4:7">
      <c r="D73" s="128">
        <v>41528</v>
      </c>
      <c r="E73" s="124">
        <f t="shared" si="0"/>
        <v>820.75714285714275</v>
      </c>
      <c r="F73" s="123">
        <v>845</v>
      </c>
      <c r="G73" s="129">
        <v>800.5</v>
      </c>
    </row>
    <row r="74" spans="4:7">
      <c r="D74" s="128">
        <v>41529</v>
      </c>
      <c r="E74" s="124">
        <f t="shared" si="0"/>
        <v>820.91428571428582</v>
      </c>
      <c r="F74" s="123">
        <v>845</v>
      </c>
      <c r="G74" s="129">
        <v>825.40000000000009</v>
      </c>
    </row>
    <row r="75" spans="4:7">
      <c r="D75" s="128">
        <v>41530</v>
      </c>
      <c r="E75" s="124">
        <f t="shared" si="0"/>
        <v>820.78571428571433</v>
      </c>
      <c r="F75" s="123">
        <v>845</v>
      </c>
      <c r="G75" s="129">
        <v>780.59999999999991</v>
      </c>
    </row>
    <row r="76" spans="4:7">
      <c r="D76" s="128">
        <v>41531</v>
      </c>
      <c r="E76" s="124">
        <f t="shared" si="0"/>
        <v>818.6857142857142</v>
      </c>
      <c r="F76" s="123">
        <v>845</v>
      </c>
      <c r="G76" s="129">
        <v>810.40000000000009</v>
      </c>
    </row>
    <row r="77" spans="4:7">
      <c r="D77" s="128">
        <v>41532</v>
      </c>
      <c r="E77" s="124">
        <f t="shared" si="0"/>
        <v>834.52857142857124</v>
      </c>
      <c r="F77" s="123">
        <v>845</v>
      </c>
      <c r="G77" s="129">
        <v>836.3</v>
      </c>
    </row>
    <row r="78" spans="4:7">
      <c r="D78" s="128">
        <v>41533</v>
      </c>
      <c r="E78" s="124">
        <f t="shared" si="0"/>
        <v>841.02857142857124</v>
      </c>
      <c r="F78" s="123">
        <v>845</v>
      </c>
      <c r="G78" s="129">
        <v>855.19999999999993</v>
      </c>
    </row>
    <row r="79" spans="4:7">
      <c r="D79" s="128">
        <v>41534</v>
      </c>
      <c r="E79" s="124">
        <f t="shared" si="0"/>
        <v>852.82857142857131</v>
      </c>
      <c r="F79" s="123">
        <v>845</v>
      </c>
      <c r="G79" s="129">
        <v>822.39999999999986</v>
      </c>
    </row>
    <row r="80" spans="4:7">
      <c r="D80" s="128">
        <v>41535</v>
      </c>
      <c r="E80" s="124">
        <f t="shared" si="0"/>
        <v>858.44285714285706</v>
      </c>
      <c r="F80" s="123">
        <v>845</v>
      </c>
      <c r="G80" s="129">
        <v>911.4</v>
      </c>
    </row>
    <row r="81" spans="4:7">
      <c r="D81" s="128">
        <v>41536</v>
      </c>
      <c r="E81" s="124">
        <f t="shared" si="0"/>
        <v>862.0999999999998</v>
      </c>
      <c r="F81" s="123">
        <v>845</v>
      </c>
      <c r="G81" s="129">
        <v>870.89999999999986</v>
      </c>
    </row>
    <row r="82" spans="4:7">
      <c r="D82" s="128">
        <v>41537</v>
      </c>
      <c r="E82" s="124">
        <f t="shared" si="0"/>
        <v>858.57142857142844</v>
      </c>
      <c r="F82" s="123">
        <v>845</v>
      </c>
      <c r="G82" s="129">
        <v>863.2</v>
      </c>
    </row>
    <row r="83" spans="4:7">
      <c r="D83" s="128">
        <v>41538</v>
      </c>
      <c r="E83" s="124">
        <f t="shared" si="0"/>
        <v>857.3</v>
      </c>
      <c r="F83" s="123">
        <v>845</v>
      </c>
      <c r="G83" s="129">
        <v>849.7</v>
      </c>
    </row>
    <row r="84" spans="4:7">
      <c r="D84" s="128">
        <v>41539</v>
      </c>
      <c r="E84" s="124">
        <f t="shared" si="0"/>
        <v>845.47142857142865</v>
      </c>
      <c r="F84" s="123">
        <v>845</v>
      </c>
      <c r="G84" s="129">
        <v>861.89999999999986</v>
      </c>
    </row>
    <row r="85" spans="4:7">
      <c r="D85" s="128">
        <v>41540</v>
      </c>
      <c r="E85" s="124">
        <f t="shared" si="0"/>
        <v>835.08571428571429</v>
      </c>
      <c r="F85" s="123">
        <v>845</v>
      </c>
      <c r="G85" s="129">
        <v>830.5</v>
      </c>
    </row>
    <row r="86" spans="4:7">
      <c r="D86" s="128">
        <v>41541</v>
      </c>
      <c r="E86" s="124">
        <f t="shared" si="0"/>
        <v>827.81428571428569</v>
      </c>
      <c r="F86" s="123">
        <v>845</v>
      </c>
      <c r="G86" s="129">
        <v>813.5</v>
      </c>
    </row>
    <row r="87" spans="4:7">
      <c r="D87" s="128">
        <v>41542</v>
      </c>
      <c r="E87" s="124">
        <f t="shared" si="0"/>
        <v>818.91428571428571</v>
      </c>
      <c r="F87" s="123">
        <v>845</v>
      </c>
      <c r="G87" s="129">
        <v>828.6</v>
      </c>
    </row>
    <row r="88" spans="4:7">
      <c r="D88" s="128">
        <v>41543</v>
      </c>
      <c r="E88" s="124">
        <f t="shared" si="0"/>
        <v>810.4571428571428</v>
      </c>
      <c r="F88" s="123">
        <v>845</v>
      </c>
      <c r="G88" s="129">
        <v>798.2</v>
      </c>
    </row>
    <row r="89" spans="4:7">
      <c r="D89" s="128">
        <v>41544</v>
      </c>
      <c r="E89" s="124">
        <f t="shared" si="0"/>
        <v>802.41428571428571</v>
      </c>
      <c r="F89" s="123">
        <v>845</v>
      </c>
      <c r="G89" s="129">
        <v>812.3</v>
      </c>
    </row>
    <row r="90" spans="4:7">
      <c r="D90" s="128">
        <v>41545</v>
      </c>
      <c r="E90" s="124">
        <f t="shared" si="0"/>
        <v>804.52857142857135</v>
      </c>
      <c r="F90" s="123">
        <v>845</v>
      </c>
      <c r="G90" s="129">
        <v>787.39999999999986</v>
      </c>
    </row>
    <row r="91" spans="4:7">
      <c r="D91" s="128">
        <v>41546</v>
      </c>
      <c r="E91" s="124">
        <f t="shared" si="0"/>
        <v>813.11428571428564</v>
      </c>
      <c r="F91" s="123">
        <v>845</v>
      </c>
      <c r="G91" s="129">
        <v>802.7</v>
      </c>
    </row>
    <row r="92" spans="4:7">
      <c r="D92" s="128">
        <v>41547</v>
      </c>
      <c r="E92" s="124">
        <f t="shared" si="0"/>
        <v>816.69999999999993</v>
      </c>
      <c r="F92" s="123">
        <v>845</v>
      </c>
      <c r="G92" s="129">
        <v>774.2</v>
      </c>
    </row>
    <row r="93" spans="4:7">
      <c r="D93" s="128">
        <v>41548</v>
      </c>
      <c r="E93" s="124">
        <f t="shared" si="0"/>
        <v>815.65714285714296</v>
      </c>
      <c r="F93" s="123">
        <v>845</v>
      </c>
      <c r="G93" s="129">
        <v>828.3</v>
      </c>
    </row>
    <row r="94" spans="4:7">
      <c r="D94" s="128">
        <v>41549</v>
      </c>
      <c r="E94" s="124">
        <f t="shared" si="0"/>
        <v>816.57142857142856</v>
      </c>
      <c r="F94" s="123">
        <v>845</v>
      </c>
      <c r="G94" s="129">
        <v>888.69999999999982</v>
      </c>
    </row>
    <row r="95" spans="4:7">
      <c r="D95" s="128">
        <v>41550</v>
      </c>
      <c r="E95" s="124">
        <f t="shared" si="0"/>
        <v>815.05714285714282</v>
      </c>
      <c r="F95" s="123">
        <v>845</v>
      </c>
      <c r="G95" s="129">
        <v>823.3</v>
      </c>
    </row>
    <row r="96" spans="4:7">
      <c r="D96" s="128">
        <v>41551</v>
      </c>
      <c r="E96" s="124">
        <f t="shared" si="0"/>
        <v>819.65714285714296</v>
      </c>
      <c r="F96" s="123">
        <v>845</v>
      </c>
      <c r="G96" s="129">
        <v>805</v>
      </c>
    </row>
    <row r="97" spans="4:7">
      <c r="D97" s="128">
        <v>41552</v>
      </c>
      <c r="E97" s="124">
        <f t="shared" si="0"/>
        <v>823.21428571428555</v>
      </c>
      <c r="F97" s="123">
        <v>845</v>
      </c>
      <c r="G97" s="129">
        <v>793.80000000000018</v>
      </c>
    </row>
    <row r="98" spans="4:7">
      <c r="D98" s="128">
        <v>41553</v>
      </c>
      <c r="E98" s="124">
        <f t="shared" si="0"/>
        <v>801.52857142857135</v>
      </c>
      <c r="F98" s="123">
        <v>845</v>
      </c>
      <c r="G98" s="129">
        <v>792.09999999999991</v>
      </c>
    </row>
    <row r="99" spans="4:7">
      <c r="D99" s="128">
        <v>41554</v>
      </c>
      <c r="E99" s="124">
        <f t="shared" ref="E99:E162" si="1">SUM(G96:G102)/7</f>
        <v>800.05714285714282</v>
      </c>
      <c r="F99" s="123">
        <v>845</v>
      </c>
      <c r="G99" s="129">
        <v>806.39999999999986</v>
      </c>
    </row>
    <row r="100" spans="4:7">
      <c r="D100" s="128">
        <v>41555</v>
      </c>
      <c r="E100" s="124">
        <f t="shared" si="1"/>
        <v>796.94285714285706</v>
      </c>
      <c r="F100" s="123">
        <v>845</v>
      </c>
      <c r="G100" s="129">
        <v>853.2</v>
      </c>
    </row>
    <row r="101" spans="4:7">
      <c r="D101" s="128">
        <v>41556</v>
      </c>
      <c r="E101" s="124">
        <f t="shared" si="1"/>
        <v>792.12857142857138</v>
      </c>
      <c r="F101" s="123">
        <v>845</v>
      </c>
      <c r="G101" s="129">
        <v>736.89999999999986</v>
      </c>
    </row>
    <row r="102" spans="4:7">
      <c r="D102" s="128">
        <v>41557</v>
      </c>
      <c r="E102" s="124">
        <f t="shared" si="1"/>
        <v>784.95714285714268</v>
      </c>
      <c r="F102" s="123">
        <v>845</v>
      </c>
      <c r="G102" s="129">
        <v>813</v>
      </c>
    </row>
    <row r="103" spans="4:7">
      <c r="D103" s="128">
        <v>41558</v>
      </c>
      <c r="E103" s="124">
        <f t="shared" si="1"/>
        <v>780.62857142857138</v>
      </c>
      <c r="F103" s="123">
        <v>845</v>
      </c>
      <c r="G103" s="129">
        <v>783.19999999999993</v>
      </c>
    </row>
    <row r="104" spans="4:7">
      <c r="D104" s="128">
        <v>41559</v>
      </c>
      <c r="E104" s="124">
        <f t="shared" si="1"/>
        <v>770.78571428571433</v>
      </c>
      <c r="F104" s="123">
        <v>845</v>
      </c>
      <c r="G104" s="129">
        <v>760.09999999999991</v>
      </c>
    </row>
    <row r="105" spans="4:7">
      <c r="D105" s="128">
        <v>41560</v>
      </c>
      <c r="E105" s="124">
        <f t="shared" si="1"/>
        <v>774.15714285714273</v>
      </c>
      <c r="F105" s="123">
        <v>845</v>
      </c>
      <c r="G105" s="129">
        <v>741.90000000000009</v>
      </c>
    </row>
    <row r="106" spans="4:7">
      <c r="D106" s="128">
        <v>41561</v>
      </c>
      <c r="E106" s="124">
        <f t="shared" si="1"/>
        <v>769.55714285714282</v>
      </c>
      <c r="F106" s="123">
        <v>845</v>
      </c>
      <c r="G106" s="129">
        <v>776.1</v>
      </c>
    </row>
    <row r="107" spans="4:7">
      <c r="D107" s="128">
        <v>41562</v>
      </c>
      <c r="E107" s="124">
        <f t="shared" si="1"/>
        <v>768.19999999999993</v>
      </c>
      <c r="F107" s="123">
        <v>845</v>
      </c>
      <c r="G107" s="129">
        <v>784.3</v>
      </c>
    </row>
    <row r="108" spans="4:7">
      <c r="D108" s="128">
        <v>41563</v>
      </c>
      <c r="E108" s="124">
        <f t="shared" si="1"/>
        <v>772.87142857142862</v>
      </c>
      <c r="F108" s="123">
        <v>845</v>
      </c>
      <c r="G108" s="129">
        <v>760.5</v>
      </c>
    </row>
    <row r="109" spans="4:7">
      <c r="D109" s="128">
        <v>41564</v>
      </c>
      <c r="E109" s="124">
        <f t="shared" si="1"/>
        <v>784.34285714285704</v>
      </c>
      <c r="F109" s="123">
        <v>845</v>
      </c>
      <c r="G109" s="129">
        <v>780.8</v>
      </c>
    </row>
    <row r="110" spans="4:7">
      <c r="D110" s="128">
        <v>41565</v>
      </c>
      <c r="E110" s="124">
        <f t="shared" si="1"/>
        <v>794.4</v>
      </c>
      <c r="F110" s="123">
        <v>845</v>
      </c>
      <c r="G110" s="129">
        <v>773.7</v>
      </c>
    </row>
    <row r="111" spans="4:7">
      <c r="D111" s="128">
        <v>41566</v>
      </c>
      <c r="E111" s="124">
        <f t="shared" si="1"/>
        <v>806.15714285714296</v>
      </c>
      <c r="F111" s="123">
        <v>845</v>
      </c>
      <c r="G111" s="129">
        <v>792.80000000000007</v>
      </c>
    </row>
    <row r="112" spans="4:7">
      <c r="D112" s="128">
        <v>41567</v>
      </c>
      <c r="E112" s="124">
        <f t="shared" si="1"/>
        <v>815.5</v>
      </c>
      <c r="F112" s="123">
        <v>845</v>
      </c>
      <c r="G112" s="129">
        <v>822.19999999999993</v>
      </c>
    </row>
    <row r="113" spans="4:7">
      <c r="D113" s="128">
        <v>41568</v>
      </c>
      <c r="E113" s="124">
        <f t="shared" si="1"/>
        <v>816.72857142857151</v>
      </c>
      <c r="F113" s="123">
        <v>845</v>
      </c>
      <c r="G113" s="129">
        <v>846.5</v>
      </c>
    </row>
    <row r="114" spans="4:7">
      <c r="D114" s="128">
        <v>41569</v>
      </c>
      <c r="E114" s="124">
        <f t="shared" si="1"/>
        <v>820.28571428571433</v>
      </c>
      <c r="F114" s="123">
        <v>845</v>
      </c>
      <c r="G114" s="129">
        <v>866.60000000000014</v>
      </c>
    </row>
    <row r="115" spans="4:7">
      <c r="D115" s="128">
        <v>41570</v>
      </c>
      <c r="E115" s="124">
        <f t="shared" si="1"/>
        <v>830.7714285714286</v>
      </c>
      <c r="F115" s="123">
        <v>845</v>
      </c>
      <c r="G115" s="129">
        <v>825.90000000000009</v>
      </c>
    </row>
    <row r="116" spans="4:7">
      <c r="D116" s="128">
        <v>41571</v>
      </c>
      <c r="E116" s="124">
        <f t="shared" si="1"/>
        <v>819.5428571428572</v>
      </c>
      <c r="F116" s="123">
        <v>845</v>
      </c>
      <c r="G116" s="129">
        <v>789.4</v>
      </c>
    </row>
    <row r="117" spans="4:7">
      <c r="D117" s="128">
        <v>41572</v>
      </c>
      <c r="E117" s="124">
        <f t="shared" si="1"/>
        <v>815.74285714285725</v>
      </c>
      <c r="F117" s="123">
        <v>845</v>
      </c>
      <c r="G117" s="129">
        <v>798.6</v>
      </c>
    </row>
    <row r="118" spans="4:7">
      <c r="D118" s="128">
        <v>41573</v>
      </c>
      <c r="E118" s="124">
        <f t="shared" si="1"/>
        <v>812.41428571428582</v>
      </c>
      <c r="F118" s="123">
        <v>845</v>
      </c>
      <c r="G118" s="129">
        <v>866.2</v>
      </c>
    </row>
    <row r="119" spans="4:7">
      <c r="D119" s="128">
        <v>41574</v>
      </c>
      <c r="E119" s="124">
        <f t="shared" si="1"/>
        <v>811.11428571428576</v>
      </c>
      <c r="F119" s="123">
        <v>845</v>
      </c>
      <c r="G119" s="129">
        <v>743.60000000000014</v>
      </c>
    </row>
    <row r="120" spans="4:7">
      <c r="D120" s="128">
        <v>41575</v>
      </c>
      <c r="E120" s="124">
        <f t="shared" si="1"/>
        <v>814.7714285714286</v>
      </c>
      <c r="F120" s="123">
        <v>845</v>
      </c>
      <c r="G120" s="129">
        <v>819.90000000000009</v>
      </c>
    </row>
    <row r="121" spans="4:7">
      <c r="D121" s="128">
        <v>41576</v>
      </c>
      <c r="E121" s="124">
        <f t="shared" si="1"/>
        <v>822.74285714285725</v>
      </c>
      <c r="F121" s="123">
        <v>845</v>
      </c>
      <c r="G121" s="129">
        <v>843.30000000000018</v>
      </c>
    </row>
    <row r="122" spans="4:7">
      <c r="D122" s="128">
        <v>41577</v>
      </c>
      <c r="E122" s="124">
        <f t="shared" si="1"/>
        <v>820.18571428571431</v>
      </c>
      <c r="F122" s="123">
        <v>845</v>
      </c>
      <c r="G122" s="129">
        <v>816.80000000000007</v>
      </c>
    </row>
    <row r="123" spans="4:7">
      <c r="D123" s="128">
        <v>41578</v>
      </c>
      <c r="E123" s="124">
        <f t="shared" si="1"/>
        <v>832.52857142857158</v>
      </c>
      <c r="F123" s="123">
        <v>845</v>
      </c>
      <c r="G123" s="129">
        <v>815.00000000000011</v>
      </c>
    </row>
    <row r="124" spans="4:7">
      <c r="D124" s="128">
        <v>41579</v>
      </c>
      <c r="E124" s="124">
        <f t="shared" si="1"/>
        <v>830.78571428571433</v>
      </c>
      <c r="F124" s="123">
        <v>845</v>
      </c>
      <c r="G124" s="129">
        <v>854.4</v>
      </c>
    </row>
    <row r="125" spans="4:7">
      <c r="D125" s="128">
        <v>41580</v>
      </c>
      <c r="E125" s="124">
        <f t="shared" si="1"/>
        <v>831.04285714285709</v>
      </c>
      <c r="F125" s="123">
        <v>845</v>
      </c>
      <c r="G125" s="129">
        <v>848.3</v>
      </c>
    </row>
    <row r="126" spans="4:7">
      <c r="D126" s="128">
        <v>41581</v>
      </c>
      <c r="E126" s="124">
        <f t="shared" si="1"/>
        <v>830.97142857142865</v>
      </c>
      <c r="F126" s="123">
        <v>845</v>
      </c>
      <c r="G126" s="129">
        <v>830</v>
      </c>
    </row>
    <row r="127" spans="4:7">
      <c r="D127" s="128">
        <v>41582</v>
      </c>
      <c r="E127" s="124">
        <f t="shared" si="1"/>
        <v>825.41428571428571</v>
      </c>
      <c r="F127" s="123">
        <v>845</v>
      </c>
      <c r="G127" s="129">
        <v>807.7</v>
      </c>
    </row>
    <row r="128" spans="4:7">
      <c r="D128" s="128">
        <v>41583</v>
      </c>
      <c r="E128" s="124">
        <f t="shared" si="1"/>
        <v>816.92857142857144</v>
      </c>
      <c r="F128" s="123">
        <v>845</v>
      </c>
      <c r="G128" s="129">
        <v>845.09999999999991</v>
      </c>
    </row>
    <row r="129" spans="4:7">
      <c r="D129" s="128">
        <v>41584</v>
      </c>
      <c r="E129" s="124">
        <f t="shared" si="1"/>
        <v>810.02857142857135</v>
      </c>
      <c r="F129" s="123">
        <v>845</v>
      </c>
      <c r="G129" s="129">
        <v>816.3</v>
      </c>
    </row>
    <row r="130" spans="4:7">
      <c r="D130" s="128">
        <v>41585</v>
      </c>
      <c r="E130" s="124">
        <f t="shared" si="1"/>
        <v>803.30000000000007</v>
      </c>
      <c r="F130" s="123">
        <v>845</v>
      </c>
      <c r="G130" s="129">
        <v>776.09999999999991</v>
      </c>
    </row>
    <row r="131" spans="4:7">
      <c r="D131" s="128">
        <v>41586</v>
      </c>
      <c r="E131" s="124">
        <f t="shared" si="1"/>
        <v>803.34285714285704</v>
      </c>
      <c r="F131" s="123">
        <v>845</v>
      </c>
      <c r="G131" s="129">
        <v>794.99999999999989</v>
      </c>
    </row>
    <row r="132" spans="4:7">
      <c r="D132" s="128">
        <v>41587</v>
      </c>
      <c r="E132" s="124">
        <f t="shared" si="1"/>
        <v>797.67142857142846</v>
      </c>
      <c r="F132" s="123">
        <v>845</v>
      </c>
      <c r="G132" s="129">
        <v>800</v>
      </c>
    </row>
    <row r="133" spans="4:7">
      <c r="D133" s="128">
        <v>41588</v>
      </c>
      <c r="E133" s="124">
        <f t="shared" si="1"/>
        <v>791.11428571428564</v>
      </c>
      <c r="F133" s="123">
        <v>845</v>
      </c>
      <c r="G133" s="129">
        <v>782.90000000000009</v>
      </c>
    </row>
    <row r="134" spans="4:7">
      <c r="D134" s="128">
        <v>41589</v>
      </c>
      <c r="E134" s="124">
        <f t="shared" si="1"/>
        <v>795.1</v>
      </c>
      <c r="F134" s="123">
        <v>845</v>
      </c>
      <c r="G134" s="129">
        <v>808</v>
      </c>
    </row>
    <row r="135" spans="4:7">
      <c r="D135" s="128">
        <v>41590</v>
      </c>
      <c r="E135" s="124">
        <f t="shared" si="1"/>
        <v>797.87142857142862</v>
      </c>
      <c r="F135" s="123">
        <v>845</v>
      </c>
      <c r="G135" s="129">
        <v>805.4</v>
      </c>
    </row>
    <row r="136" spans="4:7">
      <c r="D136" s="128">
        <v>41591</v>
      </c>
      <c r="E136" s="124">
        <f t="shared" si="1"/>
        <v>800.45714285714291</v>
      </c>
      <c r="F136" s="123">
        <v>845</v>
      </c>
      <c r="G136" s="129">
        <v>770.39999999999986</v>
      </c>
    </row>
    <row r="137" spans="4:7">
      <c r="D137" s="128">
        <v>41592</v>
      </c>
      <c r="E137" s="124">
        <f t="shared" si="1"/>
        <v>807.42857142857144</v>
      </c>
      <c r="F137" s="123">
        <v>845</v>
      </c>
      <c r="G137" s="129">
        <v>804</v>
      </c>
    </row>
    <row r="138" spans="4:7">
      <c r="D138" s="128">
        <v>41593</v>
      </c>
      <c r="E138" s="124">
        <f t="shared" si="1"/>
        <v>811.68571428571431</v>
      </c>
      <c r="F138" s="123">
        <v>845</v>
      </c>
      <c r="G138" s="129">
        <v>814.40000000000009</v>
      </c>
    </row>
    <row r="139" spans="4:7">
      <c r="D139" s="128">
        <v>41594</v>
      </c>
      <c r="E139" s="124">
        <f t="shared" si="1"/>
        <v>813.97142857142842</v>
      </c>
      <c r="F139" s="123">
        <v>845</v>
      </c>
      <c r="G139" s="129">
        <v>818.1</v>
      </c>
    </row>
    <row r="140" spans="4:7">
      <c r="D140" s="128">
        <v>41595</v>
      </c>
      <c r="E140" s="124">
        <f t="shared" si="1"/>
        <v>818.88571428571424</v>
      </c>
      <c r="F140" s="123">
        <v>845</v>
      </c>
      <c r="G140" s="129">
        <v>831.69999999999993</v>
      </c>
    </row>
    <row r="141" spans="4:7">
      <c r="D141" s="128">
        <v>41596</v>
      </c>
      <c r="E141" s="124">
        <f t="shared" si="1"/>
        <v>822.78571428571433</v>
      </c>
      <c r="F141" s="123">
        <v>845</v>
      </c>
      <c r="G141" s="129">
        <v>837.80000000000018</v>
      </c>
    </row>
    <row r="142" spans="4:7">
      <c r="D142" s="128">
        <v>41597</v>
      </c>
      <c r="E142" s="124">
        <f t="shared" si="1"/>
        <v>837.28571428571433</v>
      </c>
      <c r="F142" s="123">
        <v>845</v>
      </c>
      <c r="G142" s="129">
        <v>821.40000000000009</v>
      </c>
    </row>
    <row r="143" spans="4:7">
      <c r="D143" s="128">
        <v>41598</v>
      </c>
      <c r="E143" s="124">
        <f t="shared" si="1"/>
        <v>834.71428571428567</v>
      </c>
      <c r="F143" s="123">
        <v>845</v>
      </c>
      <c r="G143" s="129">
        <v>804.8</v>
      </c>
    </row>
    <row r="144" spans="4:7">
      <c r="D144" s="128">
        <v>41599</v>
      </c>
      <c r="E144" s="124">
        <f t="shared" si="1"/>
        <v>832.58571428571452</v>
      </c>
      <c r="F144" s="123">
        <v>845</v>
      </c>
      <c r="G144" s="129">
        <v>831.3</v>
      </c>
    </row>
    <row r="145" spans="4:7">
      <c r="D145" s="128">
        <v>41600</v>
      </c>
      <c r="E145" s="124">
        <f t="shared" si="1"/>
        <v>826.5</v>
      </c>
      <c r="F145" s="123">
        <v>845</v>
      </c>
      <c r="G145" s="129">
        <v>915.90000000000009</v>
      </c>
    </row>
    <row r="146" spans="4:7">
      <c r="D146" s="128">
        <v>41601</v>
      </c>
      <c r="E146" s="124">
        <f t="shared" si="1"/>
        <v>824.8</v>
      </c>
      <c r="F146" s="123">
        <v>845</v>
      </c>
      <c r="G146" s="129">
        <v>800.09999999999991</v>
      </c>
    </row>
    <row r="147" spans="4:7">
      <c r="D147" s="128">
        <v>41602</v>
      </c>
      <c r="E147" s="124">
        <f t="shared" si="1"/>
        <v>829.25714285714287</v>
      </c>
      <c r="F147" s="123">
        <v>845</v>
      </c>
      <c r="G147" s="129">
        <v>816.80000000000018</v>
      </c>
    </row>
    <row r="148" spans="4:7">
      <c r="D148" s="128">
        <v>41603</v>
      </c>
      <c r="E148" s="124">
        <f t="shared" si="1"/>
        <v>827</v>
      </c>
      <c r="F148" s="123">
        <v>845</v>
      </c>
      <c r="G148" s="129">
        <v>795.2</v>
      </c>
    </row>
    <row r="149" spans="4:7">
      <c r="D149" s="128">
        <v>41604</v>
      </c>
      <c r="E149" s="124">
        <f t="shared" si="1"/>
        <v>810.74285714285725</v>
      </c>
      <c r="F149" s="123">
        <v>845</v>
      </c>
      <c r="G149" s="129">
        <v>809.50000000000011</v>
      </c>
    </row>
    <row r="150" spans="4:7">
      <c r="D150" s="128">
        <v>41605</v>
      </c>
      <c r="E150" s="124">
        <f t="shared" si="1"/>
        <v>805</v>
      </c>
      <c r="F150" s="123">
        <v>845</v>
      </c>
      <c r="G150" s="129">
        <v>835.99999999999989</v>
      </c>
    </row>
    <row r="151" spans="4:7">
      <c r="D151" s="128">
        <v>41606</v>
      </c>
      <c r="E151" s="124">
        <f t="shared" si="1"/>
        <v>805.30000000000007</v>
      </c>
      <c r="F151" s="123">
        <v>845</v>
      </c>
      <c r="G151" s="129">
        <v>815.5</v>
      </c>
    </row>
    <row r="152" spans="4:7">
      <c r="D152" s="128">
        <v>41607</v>
      </c>
      <c r="E152" s="124">
        <f t="shared" si="1"/>
        <v>802.94285714285706</v>
      </c>
      <c r="F152" s="123">
        <v>845</v>
      </c>
      <c r="G152" s="129">
        <v>802.09999999999991</v>
      </c>
    </row>
    <row r="153" spans="4:7">
      <c r="D153" s="128">
        <v>41608</v>
      </c>
      <c r="E153" s="124">
        <f t="shared" si="1"/>
        <v>796.05714285714294</v>
      </c>
      <c r="F153" s="123">
        <v>845</v>
      </c>
      <c r="G153" s="129">
        <v>759.9</v>
      </c>
    </row>
    <row r="154" spans="4:7">
      <c r="D154" s="128">
        <v>41609</v>
      </c>
      <c r="E154" s="124">
        <f t="shared" si="1"/>
        <v>787.2714285714286</v>
      </c>
      <c r="F154" s="123">
        <v>845</v>
      </c>
      <c r="G154" s="129">
        <v>818.90000000000009</v>
      </c>
    </row>
    <row r="155" spans="4:7">
      <c r="D155" s="128">
        <v>41610</v>
      </c>
      <c r="E155" s="124">
        <f t="shared" si="1"/>
        <v>779.5428571428572</v>
      </c>
      <c r="F155" s="123">
        <v>845</v>
      </c>
      <c r="G155" s="129">
        <v>778.7</v>
      </c>
    </row>
    <row r="156" spans="4:7">
      <c r="D156" s="128">
        <v>41611</v>
      </c>
      <c r="E156" s="124">
        <f t="shared" si="1"/>
        <v>773.55714285714282</v>
      </c>
      <c r="F156" s="123">
        <v>845</v>
      </c>
      <c r="G156" s="129">
        <v>761.3</v>
      </c>
    </row>
    <row r="157" spans="4:7">
      <c r="D157" s="128">
        <v>41612</v>
      </c>
      <c r="E157" s="124">
        <f t="shared" si="1"/>
        <v>774.47142857142865</v>
      </c>
      <c r="F157" s="123">
        <v>845</v>
      </c>
      <c r="G157" s="129">
        <v>774.49999999999989</v>
      </c>
    </row>
    <row r="158" spans="4:7">
      <c r="D158" s="128">
        <v>41613</v>
      </c>
      <c r="E158" s="124">
        <f t="shared" si="1"/>
        <v>771.01428571428562</v>
      </c>
      <c r="F158" s="123">
        <v>845</v>
      </c>
      <c r="G158" s="129">
        <v>761.4</v>
      </c>
    </row>
    <row r="159" spans="4:7">
      <c r="D159" s="128">
        <v>41614</v>
      </c>
      <c r="E159" s="124">
        <f t="shared" si="1"/>
        <v>775.61428571428564</v>
      </c>
      <c r="F159" s="123">
        <v>845</v>
      </c>
      <c r="G159" s="129">
        <v>760.19999999999993</v>
      </c>
    </row>
    <row r="160" spans="4:7">
      <c r="D160" s="128">
        <v>41615</v>
      </c>
      <c r="E160" s="124">
        <f t="shared" si="1"/>
        <v>780.08571428571406</v>
      </c>
      <c r="F160" s="123">
        <v>845</v>
      </c>
      <c r="G160" s="129">
        <v>766.3</v>
      </c>
    </row>
    <row r="161" spans="4:7">
      <c r="D161" s="128">
        <v>41616</v>
      </c>
      <c r="E161" s="124">
        <f t="shared" si="1"/>
        <v>791.19999999999982</v>
      </c>
      <c r="F161" s="123">
        <v>845</v>
      </c>
      <c r="G161" s="129">
        <v>794.7</v>
      </c>
    </row>
    <row r="162" spans="4:7">
      <c r="D162" s="128">
        <v>41617</v>
      </c>
      <c r="E162" s="124">
        <f t="shared" si="1"/>
        <v>798.87142857142851</v>
      </c>
      <c r="F162" s="123">
        <v>845</v>
      </c>
      <c r="G162" s="129">
        <v>810.89999999999986</v>
      </c>
    </row>
    <row r="163" spans="4:7">
      <c r="D163" s="128">
        <v>41618</v>
      </c>
      <c r="E163" s="124">
        <f t="shared" ref="E163:E226" si="2">SUM(G160:G166)/7</f>
        <v>814.7285714285714</v>
      </c>
      <c r="F163" s="123">
        <v>845</v>
      </c>
      <c r="G163" s="129">
        <v>792.59999999999991</v>
      </c>
    </row>
    <row r="164" spans="4:7">
      <c r="D164" s="128">
        <v>41619</v>
      </c>
      <c r="E164" s="124">
        <f t="shared" si="2"/>
        <v>832.54285714285709</v>
      </c>
      <c r="F164" s="123">
        <v>845</v>
      </c>
      <c r="G164" s="129">
        <v>852.29999999999984</v>
      </c>
    </row>
    <row r="165" spans="4:7">
      <c r="D165" s="128">
        <v>41620</v>
      </c>
      <c r="E165" s="124">
        <f t="shared" si="2"/>
        <v>830.15714285714273</v>
      </c>
      <c r="F165" s="123">
        <v>845</v>
      </c>
      <c r="G165" s="129">
        <v>815.1</v>
      </c>
    </row>
    <row r="166" spans="4:7">
      <c r="D166" s="128">
        <v>41621</v>
      </c>
      <c r="E166" s="124">
        <f t="shared" si="2"/>
        <v>837.69999999999993</v>
      </c>
      <c r="F166" s="123">
        <v>845</v>
      </c>
      <c r="G166" s="129">
        <v>871.2</v>
      </c>
    </row>
    <row r="167" spans="4:7">
      <c r="D167" s="128">
        <v>41622</v>
      </c>
      <c r="E167" s="124">
        <f t="shared" si="2"/>
        <v>851.15714285714296</v>
      </c>
      <c r="F167" s="123">
        <v>845</v>
      </c>
      <c r="G167" s="129">
        <v>890.99999999999989</v>
      </c>
    </row>
    <row r="168" spans="4:7">
      <c r="D168" s="128">
        <v>41623</v>
      </c>
      <c r="E168" s="124">
        <f t="shared" si="2"/>
        <v>837.68571428571431</v>
      </c>
      <c r="F168" s="123">
        <v>845</v>
      </c>
      <c r="G168" s="129">
        <v>778</v>
      </c>
    </row>
    <row r="169" spans="4:7">
      <c r="D169" s="128">
        <v>41624</v>
      </c>
      <c r="E169" s="124">
        <f t="shared" si="2"/>
        <v>821.27142857142849</v>
      </c>
      <c r="F169" s="123">
        <v>845</v>
      </c>
      <c r="G169" s="129">
        <v>863.70000000000016</v>
      </c>
    </row>
    <row r="170" spans="4:7">
      <c r="D170" s="128">
        <v>41625</v>
      </c>
      <c r="E170" s="124">
        <f t="shared" si="2"/>
        <v>802.01428571428562</v>
      </c>
      <c r="F170" s="123">
        <v>845</v>
      </c>
      <c r="G170" s="129">
        <v>886.8</v>
      </c>
    </row>
    <row r="171" spans="4:7">
      <c r="D171" s="128">
        <v>41626</v>
      </c>
      <c r="E171" s="124">
        <f t="shared" si="2"/>
        <v>778.62857142857138</v>
      </c>
      <c r="F171" s="123">
        <v>845</v>
      </c>
      <c r="G171" s="129">
        <v>758</v>
      </c>
    </row>
    <row r="172" spans="4:7">
      <c r="D172" s="128">
        <v>41627</v>
      </c>
      <c r="E172" s="124">
        <f t="shared" si="2"/>
        <v>773.8</v>
      </c>
      <c r="F172" s="123">
        <v>845</v>
      </c>
      <c r="G172" s="129">
        <v>700.19999999999993</v>
      </c>
    </row>
    <row r="173" spans="4:7">
      <c r="D173" s="128">
        <v>41628</v>
      </c>
      <c r="E173" s="124">
        <f t="shared" si="2"/>
        <v>757.4571428571428</v>
      </c>
      <c r="F173" s="123">
        <v>845</v>
      </c>
      <c r="G173" s="129">
        <v>736.39999999999986</v>
      </c>
    </row>
    <row r="174" spans="4:7">
      <c r="D174" s="128">
        <v>41629</v>
      </c>
      <c r="E174" s="124">
        <f t="shared" si="2"/>
        <v>738.78571428571433</v>
      </c>
      <c r="F174" s="123">
        <v>845</v>
      </c>
      <c r="G174" s="129">
        <v>727.30000000000007</v>
      </c>
    </row>
    <row r="175" spans="4:7">
      <c r="D175" s="128">
        <v>41630</v>
      </c>
      <c r="E175" s="124">
        <f t="shared" si="2"/>
        <v>738.57142857142856</v>
      </c>
      <c r="F175" s="123">
        <v>845</v>
      </c>
      <c r="G175" s="129">
        <v>744.19999999999993</v>
      </c>
    </row>
    <row r="176" spans="4:7">
      <c r="D176" s="128">
        <v>41631</v>
      </c>
      <c r="E176" s="124">
        <f t="shared" si="2"/>
        <v>739.48571428571427</v>
      </c>
      <c r="F176" s="123">
        <v>845</v>
      </c>
      <c r="G176" s="129">
        <v>749.3</v>
      </c>
    </row>
    <row r="177" spans="4:7">
      <c r="D177" s="128">
        <v>41632</v>
      </c>
      <c r="E177" s="124">
        <f t="shared" si="2"/>
        <v>739.81428571428569</v>
      </c>
      <c r="F177" s="123">
        <v>845</v>
      </c>
      <c r="G177" s="129">
        <v>756.1</v>
      </c>
    </row>
    <row r="178" spans="4:7">
      <c r="D178" s="128">
        <v>41633</v>
      </c>
      <c r="E178" s="124">
        <f t="shared" si="2"/>
        <v>739.91428571428571</v>
      </c>
      <c r="F178" s="123">
        <v>845</v>
      </c>
      <c r="G178" s="129">
        <v>756.5</v>
      </c>
    </row>
    <row r="179" spans="4:7">
      <c r="D179" s="128">
        <v>41634</v>
      </c>
      <c r="E179" s="124">
        <f t="shared" si="2"/>
        <v>738.80000000000007</v>
      </c>
      <c r="F179" s="123">
        <v>845</v>
      </c>
      <c r="G179" s="129">
        <v>706.59999999999991</v>
      </c>
    </row>
    <row r="180" spans="4:7">
      <c r="D180" s="128">
        <v>41635</v>
      </c>
      <c r="E180" s="124">
        <f t="shared" si="2"/>
        <v>742.81428571428557</v>
      </c>
      <c r="F180" s="123">
        <v>845</v>
      </c>
      <c r="G180" s="129">
        <v>738.7</v>
      </c>
    </row>
    <row r="181" spans="4:7">
      <c r="D181" s="128">
        <v>41636</v>
      </c>
      <c r="E181" s="124">
        <f t="shared" si="2"/>
        <v>732.52857142857158</v>
      </c>
      <c r="F181" s="123">
        <v>845</v>
      </c>
      <c r="G181" s="129">
        <v>728</v>
      </c>
    </row>
    <row r="182" spans="4:7">
      <c r="D182" s="128">
        <v>41637</v>
      </c>
      <c r="E182" s="124">
        <f t="shared" si="2"/>
        <v>728.34285714285727</v>
      </c>
      <c r="F182" s="123">
        <v>845</v>
      </c>
      <c r="G182" s="129">
        <v>736.40000000000009</v>
      </c>
    </row>
    <row r="183" spans="4:7">
      <c r="D183" s="128">
        <v>41638</v>
      </c>
      <c r="E183" s="124">
        <f t="shared" si="2"/>
        <v>747.14285714285711</v>
      </c>
      <c r="F183" s="123">
        <v>845</v>
      </c>
      <c r="G183" s="129">
        <v>777.40000000000009</v>
      </c>
    </row>
    <row r="184" spans="4:7">
      <c r="D184" s="128">
        <v>41639</v>
      </c>
      <c r="E184" s="124">
        <f t="shared" si="2"/>
        <v>757.69999999999993</v>
      </c>
      <c r="F184" s="123">
        <v>845</v>
      </c>
      <c r="G184" s="129">
        <v>684.1</v>
      </c>
    </row>
    <row r="185" spans="4:7">
      <c r="D185" s="128">
        <v>41640</v>
      </c>
      <c r="E185" s="124">
        <f t="shared" si="2"/>
        <v>761.1857142857142</v>
      </c>
      <c r="F185" s="123">
        <v>845</v>
      </c>
      <c r="G185" s="129">
        <v>727.2</v>
      </c>
    </row>
    <row r="186" spans="4:7">
      <c r="D186" s="128">
        <v>41641</v>
      </c>
      <c r="E186" s="124">
        <f t="shared" si="2"/>
        <v>765.12857142857138</v>
      </c>
      <c r="F186" s="123">
        <v>845</v>
      </c>
      <c r="G186" s="129">
        <v>838.2</v>
      </c>
    </row>
    <row r="187" spans="4:7">
      <c r="D187" s="128">
        <v>41642</v>
      </c>
      <c r="E187" s="124">
        <f t="shared" si="2"/>
        <v>761.74285714285713</v>
      </c>
      <c r="F187" s="123">
        <v>845</v>
      </c>
      <c r="G187" s="129">
        <v>812.59999999999991</v>
      </c>
    </row>
    <row r="188" spans="4:7">
      <c r="D188" s="128">
        <v>41643</v>
      </c>
      <c r="E188" s="124">
        <f t="shared" si="2"/>
        <v>779.51428571428573</v>
      </c>
      <c r="F188" s="123">
        <v>845</v>
      </c>
      <c r="G188" s="129">
        <v>752.40000000000009</v>
      </c>
    </row>
    <row r="189" spans="4:7">
      <c r="D189" s="128">
        <v>41644</v>
      </c>
      <c r="E189" s="124">
        <f t="shared" si="2"/>
        <v>787.41428571428571</v>
      </c>
      <c r="F189" s="123">
        <v>845</v>
      </c>
      <c r="G189" s="129">
        <v>764</v>
      </c>
    </row>
    <row r="190" spans="4:7">
      <c r="D190" s="128">
        <v>41645</v>
      </c>
      <c r="E190" s="124">
        <f t="shared" si="2"/>
        <v>779.14285714285711</v>
      </c>
      <c r="F190" s="123">
        <v>845</v>
      </c>
      <c r="G190" s="129">
        <v>753.7</v>
      </c>
    </row>
    <row r="191" spans="4:7">
      <c r="D191" s="128">
        <v>41646</v>
      </c>
      <c r="E191" s="124">
        <f t="shared" si="2"/>
        <v>778.47142857142876</v>
      </c>
      <c r="F191" s="123">
        <v>845</v>
      </c>
      <c r="G191" s="129">
        <v>808.49999999999989</v>
      </c>
    </row>
    <row r="192" spans="4:7">
      <c r="D192" s="128">
        <v>41647</v>
      </c>
      <c r="E192" s="124">
        <f t="shared" si="2"/>
        <v>805.25714285714275</v>
      </c>
      <c r="F192" s="123">
        <v>845</v>
      </c>
      <c r="G192" s="129">
        <v>782.5</v>
      </c>
    </row>
    <row r="193" spans="4:7">
      <c r="D193" s="128">
        <v>41648</v>
      </c>
      <c r="E193" s="124">
        <f t="shared" si="2"/>
        <v>810.15714285714296</v>
      </c>
      <c r="F193" s="123">
        <v>845</v>
      </c>
      <c r="G193" s="129">
        <v>780.3</v>
      </c>
    </row>
    <row r="194" spans="4:7">
      <c r="D194" s="128">
        <v>41649</v>
      </c>
      <c r="E194" s="124">
        <f t="shared" si="2"/>
        <v>810.2714285714286</v>
      </c>
      <c r="F194" s="123">
        <v>845</v>
      </c>
      <c r="G194" s="129">
        <v>807.90000000000009</v>
      </c>
    </row>
    <row r="195" spans="4:7">
      <c r="D195" s="128">
        <v>41650</v>
      </c>
      <c r="E195" s="124">
        <f t="shared" si="2"/>
        <v>813.7285714285714</v>
      </c>
      <c r="F195" s="123">
        <v>845</v>
      </c>
      <c r="G195" s="129">
        <v>939.90000000000009</v>
      </c>
    </row>
    <row r="196" spans="4:7">
      <c r="D196" s="128">
        <v>41651</v>
      </c>
      <c r="E196" s="124">
        <f t="shared" si="2"/>
        <v>814.11428571428576</v>
      </c>
      <c r="F196" s="123">
        <v>845</v>
      </c>
      <c r="G196" s="129">
        <v>798.3</v>
      </c>
    </row>
    <row r="197" spans="4:7">
      <c r="D197" s="128">
        <v>41652</v>
      </c>
      <c r="E197" s="124">
        <f t="shared" si="2"/>
        <v>819.75714285714287</v>
      </c>
      <c r="F197" s="123">
        <v>845</v>
      </c>
      <c r="G197" s="129">
        <v>754.50000000000011</v>
      </c>
    </row>
    <row r="198" spans="4:7">
      <c r="D198" s="128">
        <v>41653</v>
      </c>
      <c r="E198" s="124">
        <f t="shared" si="2"/>
        <v>821.64285714285722</v>
      </c>
      <c r="F198" s="123">
        <v>845</v>
      </c>
      <c r="G198" s="129">
        <v>832.7</v>
      </c>
    </row>
    <row r="199" spans="4:7">
      <c r="D199" s="128">
        <v>41654</v>
      </c>
      <c r="E199" s="124">
        <f t="shared" si="2"/>
        <v>803.58571428571429</v>
      </c>
      <c r="F199" s="123">
        <v>845</v>
      </c>
      <c r="G199" s="129">
        <v>785.20000000000016</v>
      </c>
    </row>
    <row r="200" spans="4:7">
      <c r="D200" s="128">
        <v>41655</v>
      </c>
      <c r="E200" s="124">
        <f t="shared" si="2"/>
        <v>806.30000000000018</v>
      </c>
      <c r="F200" s="123">
        <v>845</v>
      </c>
      <c r="G200" s="129">
        <v>819.8</v>
      </c>
    </row>
    <row r="201" spans="4:7">
      <c r="D201" s="128">
        <v>41656</v>
      </c>
      <c r="E201" s="124">
        <f t="shared" si="2"/>
        <v>819.78571428571433</v>
      </c>
      <c r="F201" s="123">
        <v>845</v>
      </c>
      <c r="G201" s="129">
        <v>821.1</v>
      </c>
    </row>
    <row r="202" spans="4:7">
      <c r="D202" s="128">
        <v>41657</v>
      </c>
      <c r="E202" s="124">
        <f t="shared" si="2"/>
        <v>831.94285714285706</v>
      </c>
      <c r="F202" s="123">
        <v>845</v>
      </c>
      <c r="G202" s="129">
        <v>813.50000000000011</v>
      </c>
    </row>
    <row r="203" spans="4:7">
      <c r="D203" s="128">
        <v>41658</v>
      </c>
      <c r="E203" s="124">
        <f t="shared" si="2"/>
        <v>839.04285714285732</v>
      </c>
      <c r="F203" s="123">
        <v>845</v>
      </c>
      <c r="G203" s="129">
        <v>817.3</v>
      </c>
    </row>
    <row r="204" spans="4:7">
      <c r="D204" s="128">
        <v>41659</v>
      </c>
      <c r="E204" s="124">
        <f t="shared" si="2"/>
        <v>852.1</v>
      </c>
      <c r="F204" s="123">
        <v>845</v>
      </c>
      <c r="G204" s="129">
        <v>848.90000000000009</v>
      </c>
    </row>
    <row r="205" spans="4:7">
      <c r="D205" s="128">
        <v>41660</v>
      </c>
      <c r="E205" s="124">
        <f t="shared" si="2"/>
        <v>843.1</v>
      </c>
      <c r="F205" s="123">
        <v>845</v>
      </c>
      <c r="G205" s="129">
        <v>917.8</v>
      </c>
    </row>
    <row r="206" spans="4:7">
      <c r="D206" s="128">
        <v>41661</v>
      </c>
      <c r="E206" s="124">
        <f t="shared" si="2"/>
        <v>837.41428571428582</v>
      </c>
      <c r="F206" s="123">
        <v>845</v>
      </c>
      <c r="G206" s="129">
        <v>834.90000000000009</v>
      </c>
    </row>
    <row r="207" spans="4:7">
      <c r="D207" s="128">
        <v>41662</v>
      </c>
      <c r="E207" s="124">
        <f t="shared" si="2"/>
        <v>838.7714285714286</v>
      </c>
      <c r="F207" s="123">
        <v>845</v>
      </c>
      <c r="G207" s="129">
        <v>911.19999999999993</v>
      </c>
    </row>
    <row r="208" spans="4:7">
      <c r="D208" s="128">
        <v>41663</v>
      </c>
      <c r="E208" s="124">
        <f t="shared" si="2"/>
        <v>827.17142857142858</v>
      </c>
      <c r="F208" s="123">
        <v>845</v>
      </c>
      <c r="G208" s="129">
        <v>758.1</v>
      </c>
    </row>
    <row r="209" spans="4:7">
      <c r="D209" s="128">
        <v>41664</v>
      </c>
      <c r="E209" s="124">
        <f t="shared" si="2"/>
        <v>806.81428571428569</v>
      </c>
      <c r="F209" s="123">
        <v>845</v>
      </c>
      <c r="G209" s="129">
        <v>773.69999999999993</v>
      </c>
    </row>
    <row r="210" spans="4:7">
      <c r="D210" s="128">
        <v>41665</v>
      </c>
      <c r="E210" s="124">
        <f t="shared" si="2"/>
        <v>796.74285714285725</v>
      </c>
      <c r="F210" s="123">
        <v>845</v>
      </c>
      <c r="G210" s="129">
        <v>826.8</v>
      </c>
    </row>
    <row r="211" spans="4:7">
      <c r="D211" s="128">
        <v>41666</v>
      </c>
      <c r="E211" s="124">
        <f t="shared" si="2"/>
        <v>780.98571428571427</v>
      </c>
      <c r="F211" s="123">
        <v>845</v>
      </c>
      <c r="G211" s="129">
        <v>767.69999999999993</v>
      </c>
    </row>
    <row r="212" spans="4:7">
      <c r="D212" s="128">
        <v>41667</v>
      </c>
      <c r="E212" s="124">
        <f t="shared" si="2"/>
        <v>790.7714285714286</v>
      </c>
      <c r="F212" s="123">
        <v>845</v>
      </c>
      <c r="G212" s="129">
        <v>775.3</v>
      </c>
    </row>
    <row r="213" spans="4:7">
      <c r="D213" s="128">
        <v>41668</v>
      </c>
      <c r="E213" s="124">
        <f t="shared" si="2"/>
        <v>798.10000000000014</v>
      </c>
      <c r="F213" s="123">
        <v>845</v>
      </c>
      <c r="G213" s="129">
        <v>764.40000000000009</v>
      </c>
    </row>
    <row r="214" spans="4:7">
      <c r="D214" s="128">
        <v>41669</v>
      </c>
      <c r="E214" s="124">
        <f t="shared" si="2"/>
        <v>788.31428571428569</v>
      </c>
      <c r="F214" s="123">
        <v>845</v>
      </c>
      <c r="G214" s="129">
        <v>800.90000000000009</v>
      </c>
    </row>
    <row r="215" spans="4:7">
      <c r="D215" s="128">
        <v>41670</v>
      </c>
      <c r="E215" s="124">
        <f t="shared" si="2"/>
        <v>790.01428571428573</v>
      </c>
      <c r="F215" s="123">
        <v>845</v>
      </c>
      <c r="G215" s="129">
        <v>826.6</v>
      </c>
    </row>
    <row r="216" spans="4:7">
      <c r="D216" s="128">
        <v>41671</v>
      </c>
      <c r="E216" s="124">
        <f t="shared" si="2"/>
        <v>801.22857142857151</v>
      </c>
      <c r="F216" s="123">
        <v>845</v>
      </c>
      <c r="G216" s="129">
        <v>825</v>
      </c>
    </row>
    <row r="217" spans="4:7">
      <c r="D217" s="128">
        <v>41672</v>
      </c>
      <c r="E217" s="124">
        <f t="shared" si="2"/>
        <v>817.08571428571429</v>
      </c>
      <c r="F217" s="123">
        <v>845</v>
      </c>
      <c r="G217" s="129">
        <v>758.30000000000007</v>
      </c>
    </row>
    <row r="218" spans="4:7">
      <c r="D218" s="128">
        <v>41673</v>
      </c>
      <c r="E218" s="124">
        <f t="shared" si="2"/>
        <v>815.62857142857149</v>
      </c>
      <c r="F218" s="123">
        <v>845</v>
      </c>
      <c r="G218" s="129">
        <v>779.59999999999991</v>
      </c>
    </row>
    <row r="219" spans="4:7">
      <c r="D219" s="128">
        <v>41674</v>
      </c>
      <c r="E219" s="124">
        <f t="shared" si="2"/>
        <v>813.71428571428567</v>
      </c>
      <c r="F219" s="123">
        <v>845</v>
      </c>
      <c r="G219" s="129">
        <v>853.80000000000007</v>
      </c>
    </row>
    <row r="220" spans="4:7">
      <c r="D220" s="128">
        <v>41675</v>
      </c>
      <c r="E220" s="124">
        <f t="shared" si="2"/>
        <v>810.07142857142856</v>
      </c>
      <c r="F220" s="123">
        <v>845</v>
      </c>
      <c r="G220" s="129">
        <v>875.40000000000009</v>
      </c>
    </row>
    <row r="221" spans="4:7">
      <c r="D221" s="128">
        <v>41676</v>
      </c>
      <c r="E221" s="124">
        <f t="shared" si="2"/>
        <v>812.81428571428569</v>
      </c>
      <c r="F221" s="123">
        <v>845</v>
      </c>
      <c r="G221" s="129">
        <v>790.7</v>
      </c>
    </row>
    <row r="222" spans="4:7">
      <c r="D222" s="128">
        <v>41677</v>
      </c>
      <c r="E222" s="124">
        <f t="shared" si="2"/>
        <v>814.14285714285711</v>
      </c>
      <c r="F222" s="123">
        <v>845</v>
      </c>
      <c r="G222" s="129">
        <v>813.2</v>
      </c>
    </row>
    <row r="223" spans="4:7">
      <c r="D223" s="128">
        <v>41678</v>
      </c>
      <c r="E223" s="124">
        <f t="shared" si="2"/>
        <v>808.72857142857151</v>
      </c>
      <c r="F223" s="123">
        <v>845</v>
      </c>
      <c r="G223" s="129">
        <v>799.50000000000011</v>
      </c>
    </row>
    <row r="224" spans="4:7">
      <c r="D224" s="128">
        <v>41679</v>
      </c>
      <c r="E224" s="124">
        <f t="shared" si="2"/>
        <v>799.94285714285718</v>
      </c>
      <c r="F224" s="123">
        <v>845</v>
      </c>
      <c r="G224" s="129">
        <v>777.5</v>
      </c>
    </row>
    <row r="225" spans="4:7">
      <c r="D225" s="128">
        <v>41680</v>
      </c>
      <c r="E225" s="124">
        <f t="shared" si="2"/>
        <v>805.88571428571424</v>
      </c>
      <c r="F225" s="123">
        <v>845</v>
      </c>
      <c r="G225" s="129">
        <v>788.90000000000009</v>
      </c>
    </row>
    <row r="226" spans="4:7">
      <c r="D226" s="128">
        <v>41681</v>
      </c>
      <c r="E226" s="124">
        <f t="shared" si="2"/>
        <v>809.22857142857151</v>
      </c>
      <c r="F226" s="123">
        <v>845</v>
      </c>
      <c r="G226" s="129">
        <v>815.89999999999986</v>
      </c>
    </row>
    <row r="227" spans="4:7">
      <c r="D227" s="128">
        <v>41682</v>
      </c>
      <c r="E227" s="124">
        <f t="shared" ref="E227:E290" si="3">SUM(G224:G230)/7</f>
        <v>808.44285714285718</v>
      </c>
      <c r="F227" s="123">
        <v>845</v>
      </c>
      <c r="G227" s="129">
        <v>813.90000000000009</v>
      </c>
    </row>
    <row r="228" spans="4:7">
      <c r="D228" s="128">
        <v>41683</v>
      </c>
      <c r="E228" s="124">
        <f t="shared" si="3"/>
        <v>809.18571428571431</v>
      </c>
      <c r="F228" s="123">
        <v>845</v>
      </c>
      <c r="G228" s="129">
        <v>832.30000000000007</v>
      </c>
    </row>
    <row r="229" spans="4:7">
      <c r="D229" s="128">
        <v>41684</v>
      </c>
      <c r="E229" s="124">
        <f t="shared" si="3"/>
        <v>805.78571428571433</v>
      </c>
      <c r="F229" s="123">
        <v>845</v>
      </c>
      <c r="G229" s="129">
        <v>836.6</v>
      </c>
    </row>
    <row r="230" spans="4:7">
      <c r="D230" s="128">
        <v>41685</v>
      </c>
      <c r="E230" s="124">
        <f t="shared" si="3"/>
        <v>801.07142857142856</v>
      </c>
      <c r="F230" s="123">
        <v>845</v>
      </c>
      <c r="G230" s="129">
        <v>794</v>
      </c>
    </row>
    <row r="231" spans="4:7">
      <c r="D231" s="128">
        <v>41686</v>
      </c>
      <c r="E231" s="124">
        <f t="shared" si="3"/>
        <v>800.15714285714296</v>
      </c>
      <c r="F231" s="123">
        <v>845</v>
      </c>
      <c r="G231" s="129">
        <v>782.7</v>
      </c>
    </row>
    <row r="232" spans="4:7">
      <c r="D232" s="128">
        <v>41687</v>
      </c>
      <c r="E232" s="124">
        <f t="shared" si="3"/>
        <v>801.32857142857142</v>
      </c>
      <c r="F232" s="123">
        <v>845</v>
      </c>
      <c r="G232" s="129">
        <v>765.1</v>
      </c>
    </row>
    <row r="233" spans="4:7">
      <c r="D233" s="128">
        <v>41688</v>
      </c>
      <c r="E233" s="124">
        <f t="shared" si="3"/>
        <v>801.11428571428587</v>
      </c>
      <c r="F233" s="123">
        <v>845</v>
      </c>
      <c r="G233" s="129">
        <v>782.90000000000009</v>
      </c>
    </row>
    <row r="234" spans="4:7">
      <c r="D234" s="128">
        <v>41689</v>
      </c>
      <c r="E234" s="124">
        <f t="shared" si="3"/>
        <v>803.30000000000007</v>
      </c>
      <c r="F234" s="123">
        <v>845</v>
      </c>
      <c r="G234" s="129">
        <v>807.50000000000011</v>
      </c>
    </row>
    <row r="235" spans="4:7">
      <c r="D235" s="128">
        <v>41690</v>
      </c>
      <c r="E235" s="124">
        <f t="shared" si="3"/>
        <v>815.02857142857135</v>
      </c>
      <c r="F235" s="123">
        <v>845</v>
      </c>
      <c r="G235" s="129">
        <v>840.5</v>
      </c>
    </row>
    <row r="236" spans="4:7">
      <c r="D236" s="128">
        <v>41691</v>
      </c>
      <c r="E236" s="124">
        <f t="shared" si="3"/>
        <v>815.48571428571438</v>
      </c>
      <c r="F236" s="123">
        <v>845</v>
      </c>
      <c r="G236" s="129">
        <v>835.09999999999991</v>
      </c>
    </row>
    <row r="237" spans="4:7">
      <c r="D237" s="128">
        <v>41692</v>
      </c>
      <c r="E237" s="124">
        <f t="shared" si="3"/>
        <v>821.37142857142862</v>
      </c>
      <c r="F237" s="123">
        <v>845</v>
      </c>
      <c r="G237" s="129">
        <v>809.30000000000007</v>
      </c>
    </row>
    <row r="238" spans="4:7">
      <c r="D238" s="128">
        <v>41693</v>
      </c>
      <c r="E238" s="124">
        <f t="shared" si="3"/>
        <v>820.58571428571429</v>
      </c>
      <c r="F238" s="123">
        <v>845</v>
      </c>
      <c r="G238" s="129">
        <v>864.8</v>
      </c>
    </row>
    <row r="239" spans="4:7">
      <c r="D239" s="128">
        <v>41694</v>
      </c>
      <c r="E239" s="124">
        <f t="shared" si="3"/>
        <v>813.74285714285725</v>
      </c>
      <c r="F239" s="123">
        <v>845</v>
      </c>
      <c r="G239" s="129">
        <v>768.3</v>
      </c>
    </row>
    <row r="240" spans="4:7">
      <c r="D240" s="128">
        <v>41695</v>
      </c>
      <c r="E240" s="124">
        <f t="shared" si="3"/>
        <v>798.05714285714282</v>
      </c>
      <c r="F240" s="123">
        <v>845</v>
      </c>
      <c r="G240" s="129">
        <v>824.1</v>
      </c>
    </row>
    <row r="241" spans="4:7">
      <c r="D241" s="128">
        <v>41696</v>
      </c>
      <c r="E241" s="124">
        <f t="shared" si="3"/>
        <v>797.52857142857124</v>
      </c>
      <c r="F241" s="123">
        <v>845</v>
      </c>
      <c r="G241" s="129">
        <v>802</v>
      </c>
    </row>
    <row r="242" spans="4:7">
      <c r="D242" s="128">
        <v>41697</v>
      </c>
      <c r="E242" s="124">
        <f t="shared" si="3"/>
        <v>797.1857142857142</v>
      </c>
      <c r="F242" s="123">
        <v>845</v>
      </c>
      <c r="G242" s="129">
        <v>792.59999999999991</v>
      </c>
    </row>
    <row r="243" spans="4:7">
      <c r="D243" s="128">
        <v>41698</v>
      </c>
      <c r="E243" s="124">
        <f t="shared" si="3"/>
        <v>803.52857142857135</v>
      </c>
      <c r="F243" s="123">
        <v>845</v>
      </c>
      <c r="G243" s="129">
        <v>725.30000000000007</v>
      </c>
    </row>
    <row r="244" spans="4:7">
      <c r="D244" s="128">
        <v>41699</v>
      </c>
      <c r="E244" s="124">
        <f t="shared" si="3"/>
        <v>809.44285714285718</v>
      </c>
      <c r="F244" s="123">
        <v>845</v>
      </c>
      <c r="G244" s="129">
        <v>805.59999999999991</v>
      </c>
    </row>
    <row r="245" spans="4:7">
      <c r="D245" s="128">
        <v>41700</v>
      </c>
      <c r="E245" s="124">
        <f t="shared" si="3"/>
        <v>810.84285714285727</v>
      </c>
      <c r="F245" s="123">
        <v>845</v>
      </c>
      <c r="G245" s="129">
        <v>862.40000000000009</v>
      </c>
    </row>
    <row r="246" spans="4:7">
      <c r="D246" s="128">
        <v>41701</v>
      </c>
      <c r="E246" s="124">
        <f t="shared" si="3"/>
        <v>811.07142857142856</v>
      </c>
      <c r="F246" s="123">
        <v>845</v>
      </c>
      <c r="G246" s="129">
        <v>812.7</v>
      </c>
    </row>
    <row r="247" spans="4:7">
      <c r="D247" s="128">
        <v>41702</v>
      </c>
      <c r="E247" s="124">
        <f t="shared" si="3"/>
        <v>821.4571428571428</v>
      </c>
      <c r="F247" s="123">
        <v>845</v>
      </c>
      <c r="G247" s="129">
        <v>865.5</v>
      </c>
    </row>
    <row r="248" spans="4:7">
      <c r="D248" s="128">
        <v>41703</v>
      </c>
      <c r="E248" s="124">
        <f t="shared" si="3"/>
        <v>820.2</v>
      </c>
      <c r="F248" s="123">
        <v>845</v>
      </c>
      <c r="G248" s="129">
        <v>811.8</v>
      </c>
    </row>
    <row r="249" spans="4:7">
      <c r="D249" s="128">
        <v>41704</v>
      </c>
      <c r="E249" s="124">
        <f t="shared" si="3"/>
        <v>809.58571428571429</v>
      </c>
      <c r="F249" s="123">
        <v>845</v>
      </c>
      <c r="G249" s="129">
        <v>794.19999999999993</v>
      </c>
    </row>
    <row r="250" spans="4:7">
      <c r="D250" s="128">
        <v>41705</v>
      </c>
      <c r="E250" s="124">
        <f t="shared" si="3"/>
        <v>802.8142857142858</v>
      </c>
      <c r="F250" s="123">
        <v>845</v>
      </c>
      <c r="G250" s="129">
        <v>798</v>
      </c>
    </row>
    <row r="251" spans="4:7">
      <c r="D251" s="128">
        <v>41706</v>
      </c>
      <c r="E251" s="124">
        <f t="shared" si="3"/>
        <v>788.55714285714282</v>
      </c>
      <c r="F251" s="123">
        <v>845</v>
      </c>
      <c r="G251" s="129">
        <v>796.8</v>
      </c>
    </row>
    <row r="252" spans="4:7">
      <c r="D252" s="128">
        <v>41707</v>
      </c>
      <c r="E252" s="124">
        <f t="shared" si="3"/>
        <v>786.04285714285709</v>
      </c>
      <c r="F252" s="123">
        <v>845</v>
      </c>
      <c r="G252" s="129">
        <v>788.1</v>
      </c>
    </row>
    <row r="253" spans="4:7">
      <c r="D253" s="128">
        <v>41708</v>
      </c>
      <c r="E253" s="124">
        <f t="shared" si="3"/>
        <v>784.99999999999989</v>
      </c>
      <c r="F253" s="123">
        <v>845</v>
      </c>
      <c r="G253" s="129">
        <v>765.3</v>
      </c>
    </row>
    <row r="254" spans="4:7">
      <c r="D254" s="128">
        <v>41709</v>
      </c>
      <c r="E254" s="124">
        <f t="shared" si="3"/>
        <v>781.91428571428548</v>
      </c>
      <c r="F254" s="123">
        <v>845</v>
      </c>
      <c r="G254" s="129">
        <v>765.69999999999993</v>
      </c>
    </row>
    <row r="255" spans="4:7">
      <c r="D255" s="128">
        <v>41710</v>
      </c>
      <c r="E255" s="124">
        <f t="shared" si="3"/>
        <v>775.48571428571438</v>
      </c>
      <c r="F255" s="123">
        <v>845</v>
      </c>
      <c r="G255" s="129">
        <v>794.2</v>
      </c>
    </row>
    <row r="256" spans="4:7">
      <c r="D256" s="128">
        <v>41711</v>
      </c>
      <c r="E256" s="124">
        <f t="shared" si="3"/>
        <v>768.01428571428573</v>
      </c>
      <c r="F256" s="123">
        <v>845</v>
      </c>
      <c r="G256" s="129">
        <v>786.9</v>
      </c>
    </row>
    <row r="257" spans="4:7">
      <c r="D257" s="128">
        <v>41712</v>
      </c>
      <c r="E257" s="124">
        <f t="shared" si="3"/>
        <v>765.0428571428572</v>
      </c>
      <c r="F257" s="123">
        <v>845</v>
      </c>
      <c r="G257" s="129">
        <v>776.4</v>
      </c>
    </row>
    <row r="258" spans="4:7">
      <c r="D258" s="128">
        <v>41713</v>
      </c>
      <c r="E258" s="124">
        <f t="shared" si="3"/>
        <v>747.74285714285725</v>
      </c>
      <c r="F258" s="123">
        <v>845</v>
      </c>
      <c r="G258" s="129">
        <v>751.8</v>
      </c>
    </row>
    <row r="259" spans="4:7">
      <c r="D259" s="128">
        <v>41714</v>
      </c>
      <c r="E259" s="124">
        <f t="shared" si="3"/>
        <v>749.5428571428572</v>
      </c>
      <c r="F259" s="123">
        <v>845</v>
      </c>
      <c r="G259" s="129">
        <v>735.8</v>
      </c>
    </row>
    <row r="260" spans="4:7">
      <c r="D260" s="128">
        <v>41715</v>
      </c>
      <c r="E260" s="124">
        <f t="shared" si="3"/>
        <v>755.14285714285711</v>
      </c>
      <c r="F260" s="123">
        <v>845</v>
      </c>
      <c r="G260" s="129">
        <v>744.5</v>
      </c>
    </row>
    <row r="261" spans="4:7">
      <c r="D261" s="128">
        <v>41716</v>
      </c>
      <c r="E261" s="124">
        <f t="shared" si="3"/>
        <v>757.44285714285718</v>
      </c>
      <c r="F261" s="123">
        <v>845</v>
      </c>
      <c r="G261" s="129">
        <v>644.59999999999991</v>
      </c>
    </row>
    <row r="262" spans="4:7">
      <c r="D262" s="128">
        <v>41717</v>
      </c>
      <c r="E262" s="124">
        <f t="shared" si="3"/>
        <v>761.44285714285706</v>
      </c>
      <c r="F262" s="123">
        <v>845</v>
      </c>
      <c r="G262" s="129">
        <v>806.8</v>
      </c>
    </row>
    <row r="263" spans="4:7">
      <c r="D263" s="128">
        <v>41718</v>
      </c>
      <c r="E263" s="124">
        <f t="shared" si="3"/>
        <v>766.85714285714278</v>
      </c>
      <c r="F263" s="123">
        <v>845</v>
      </c>
      <c r="G263" s="129">
        <v>826.1</v>
      </c>
    </row>
    <row r="264" spans="4:7">
      <c r="D264" s="128">
        <v>41719</v>
      </c>
      <c r="E264" s="124">
        <f t="shared" si="3"/>
        <v>773.32857142857142</v>
      </c>
      <c r="F264" s="123">
        <v>845</v>
      </c>
      <c r="G264" s="129">
        <v>792.5</v>
      </c>
    </row>
    <row r="265" spans="4:7">
      <c r="D265" s="128">
        <v>41720</v>
      </c>
      <c r="E265" s="124">
        <f t="shared" si="3"/>
        <v>791.58571428571418</v>
      </c>
      <c r="F265" s="123">
        <v>845</v>
      </c>
      <c r="G265" s="129">
        <v>779.8</v>
      </c>
    </row>
    <row r="266" spans="4:7">
      <c r="D266" s="128">
        <v>41721</v>
      </c>
      <c r="E266" s="124">
        <f t="shared" si="3"/>
        <v>789.32857142857131</v>
      </c>
      <c r="F266" s="123">
        <v>845</v>
      </c>
      <c r="G266" s="129">
        <v>773.69999999999982</v>
      </c>
    </row>
    <row r="267" spans="4:7">
      <c r="D267" s="128">
        <v>41722</v>
      </c>
      <c r="E267" s="124">
        <f t="shared" si="3"/>
        <v>779.68571428571443</v>
      </c>
      <c r="F267" s="123">
        <v>845</v>
      </c>
      <c r="G267" s="129">
        <v>789.80000000000007</v>
      </c>
    </row>
    <row r="268" spans="4:7">
      <c r="D268" s="128">
        <v>41723</v>
      </c>
      <c r="E268" s="124">
        <f t="shared" si="3"/>
        <v>778.01428571428573</v>
      </c>
      <c r="F268" s="123">
        <v>845</v>
      </c>
      <c r="G268" s="129">
        <v>772.4</v>
      </c>
    </row>
    <row r="269" spans="4:7">
      <c r="D269" s="128">
        <v>41724</v>
      </c>
      <c r="E269" s="124">
        <f t="shared" si="3"/>
        <v>777.07142857142856</v>
      </c>
      <c r="F269" s="123">
        <v>845</v>
      </c>
      <c r="G269" s="129">
        <v>791.00000000000011</v>
      </c>
    </row>
    <row r="270" spans="4:7">
      <c r="D270" s="128">
        <v>41725</v>
      </c>
      <c r="E270" s="124">
        <f t="shared" si="3"/>
        <v>773.34285714285727</v>
      </c>
      <c r="F270" s="123">
        <v>845</v>
      </c>
      <c r="G270" s="129">
        <v>758.6</v>
      </c>
    </row>
    <row r="271" spans="4:7">
      <c r="D271" s="128">
        <v>41726</v>
      </c>
      <c r="E271" s="124">
        <f t="shared" si="3"/>
        <v>770.17142857142869</v>
      </c>
      <c r="F271" s="123">
        <v>845</v>
      </c>
      <c r="G271" s="129">
        <v>780.8</v>
      </c>
    </row>
    <row r="272" spans="4:7">
      <c r="D272" s="128">
        <v>41727</v>
      </c>
      <c r="E272" s="124">
        <f t="shared" si="3"/>
        <v>770.85714285714289</v>
      </c>
      <c r="F272" s="123">
        <v>845</v>
      </c>
      <c r="G272" s="129">
        <v>773.2</v>
      </c>
    </row>
    <row r="273" spans="4:7">
      <c r="D273" s="128">
        <v>41728</v>
      </c>
      <c r="E273" s="124">
        <f t="shared" si="3"/>
        <v>767.81428571428569</v>
      </c>
      <c r="F273" s="123">
        <v>845</v>
      </c>
      <c r="G273" s="129">
        <v>747.6</v>
      </c>
    </row>
    <row r="274" spans="4:7">
      <c r="D274" s="128">
        <v>41729</v>
      </c>
      <c r="E274" s="124">
        <f t="shared" si="3"/>
        <v>768.64285714285711</v>
      </c>
      <c r="F274" s="123">
        <v>845</v>
      </c>
      <c r="G274" s="129">
        <v>767.60000000000014</v>
      </c>
    </row>
    <row r="275" spans="4:7">
      <c r="D275" s="128">
        <v>41730</v>
      </c>
      <c r="E275" s="124">
        <f t="shared" si="3"/>
        <v>763.4000000000002</v>
      </c>
      <c r="F275" s="123">
        <v>845</v>
      </c>
      <c r="G275" s="129">
        <v>777.2</v>
      </c>
    </row>
    <row r="276" spans="4:7">
      <c r="D276" s="128">
        <v>41731</v>
      </c>
      <c r="E276" s="124">
        <f t="shared" si="3"/>
        <v>772.42857142857144</v>
      </c>
      <c r="F276" s="123">
        <v>845</v>
      </c>
      <c r="G276" s="129">
        <v>769.7</v>
      </c>
    </row>
    <row r="277" spans="4:7">
      <c r="D277" s="128">
        <v>41732</v>
      </c>
      <c r="E277" s="124">
        <f t="shared" si="3"/>
        <v>775.42857142857144</v>
      </c>
      <c r="F277" s="123">
        <v>845</v>
      </c>
      <c r="G277" s="129">
        <v>764.40000000000009</v>
      </c>
    </row>
    <row r="278" spans="4:7">
      <c r="D278" s="128">
        <v>41733</v>
      </c>
      <c r="E278" s="124">
        <f t="shared" si="3"/>
        <v>776.41428571428582</v>
      </c>
      <c r="F278" s="123">
        <v>845</v>
      </c>
      <c r="G278" s="129">
        <v>744.09999999999991</v>
      </c>
    </row>
    <row r="279" spans="4:7">
      <c r="D279" s="128">
        <v>41734</v>
      </c>
      <c r="E279" s="124">
        <f t="shared" si="3"/>
        <v>776.28571428571433</v>
      </c>
      <c r="F279" s="123">
        <v>845</v>
      </c>
      <c r="G279" s="129">
        <v>836.4</v>
      </c>
    </row>
    <row r="280" spans="4:7">
      <c r="D280" s="128">
        <v>41735</v>
      </c>
      <c r="E280" s="124">
        <f t="shared" si="3"/>
        <v>761.5428571428572</v>
      </c>
      <c r="F280" s="123">
        <v>845</v>
      </c>
      <c r="G280" s="129">
        <v>768.6</v>
      </c>
    </row>
    <row r="281" spans="4:7">
      <c r="D281" s="128">
        <v>41736</v>
      </c>
      <c r="E281" s="124">
        <f t="shared" si="3"/>
        <v>758.71428571428567</v>
      </c>
      <c r="F281" s="123">
        <v>845</v>
      </c>
      <c r="G281" s="129">
        <v>774.5</v>
      </c>
    </row>
    <row r="282" spans="4:7">
      <c r="D282" s="128">
        <v>41737</v>
      </c>
      <c r="E282" s="124">
        <f t="shared" si="3"/>
        <v>786.55714285714282</v>
      </c>
      <c r="F282" s="123">
        <v>845</v>
      </c>
      <c r="G282" s="129">
        <v>776.3</v>
      </c>
    </row>
    <row r="283" spans="4:7">
      <c r="D283" s="128">
        <v>41738</v>
      </c>
      <c r="E283" s="124">
        <f t="shared" si="3"/>
        <v>772.31428571428569</v>
      </c>
      <c r="F283" s="123">
        <v>845</v>
      </c>
      <c r="G283" s="129">
        <v>666.5</v>
      </c>
    </row>
    <row r="284" spans="4:7">
      <c r="D284" s="128">
        <v>41739</v>
      </c>
      <c r="E284" s="124">
        <f t="shared" si="3"/>
        <v>773.07142857142856</v>
      </c>
      <c r="F284" s="123">
        <v>845</v>
      </c>
      <c r="G284" s="129">
        <v>744.59999999999991</v>
      </c>
    </row>
    <row r="285" spans="4:7">
      <c r="D285" s="128">
        <v>41740</v>
      </c>
      <c r="E285" s="124">
        <f t="shared" si="3"/>
        <v>774.39999999999986</v>
      </c>
      <c r="F285" s="123">
        <v>845</v>
      </c>
      <c r="G285" s="129">
        <v>939</v>
      </c>
    </row>
    <row r="286" spans="4:7">
      <c r="D286" s="128">
        <v>41741</v>
      </c>
      <c r="E286" s="124">
        <f t="shared" si="3"/>
        <v>771.6</v>
      </c>
      <c r="F286" s="123">
        <v>845</v>
      </c>
      <c r="G286" s="129">
        <v>736.7</v>
      </c>
    </row>
    <row r="287" spans="4:7">
      <c r="D287" s="128">
        <v>41742</v>
      </c>
      <c r="E287" s="124">
        <f t="shared" si="3"/>
        <v>787.9000000000002</v>
      </c>
      <c r="F287" s="123">
        <v>845</v>
      </c>
      <c r="G287" s="129">
        <v>773.9</v>
      </c>
    </row>
    <row r="288" spans="4:7">
      <c r="D288" s="128">
        <v>41743</v>
      </c>
      <c r="E288" s="124">
        <f t="shared" si="3"/>
        <v>791.15714285714296</v>
      </c>
      <c r="F288" s="123">
        <v>845</v>
      </c>
      <c r="G288" s="129">
        <v>783.80000000000007</v>
      </c>
    </row>
    <row r="289" spans="4:7">
      <c r="D289" s="128">
        <v>41744</v>
      </c>
      <c r="E289" s="124">
        <f t="shared" si="3"/>
        <v>764.5</v>
      </c>
      <c r="F289" s="123">
        <v>845</v>
      </c>
      <c r="G289" s="129">
        <v>756.7</v>
      </c>
    </row>
    <row r="290" spans="4:7">
      <c r="D290" s="128">
        <v>41745</v>
      </c>
      <c r="E290" s="124">
        <f t="shared" si="3"/>
        <v>762.78571428571433</v>
      </c>
      <c r="F290" s="123">
        <v>845</v>
      </c>
      <c r="G290" s="129">
        <v>780.60000000000014</v>
      </c>
    </row>
    <row r="291" spans="4:7">
      <c r="D291" s="128">
        <v>41746</v>
      </c>
      <c r="E291" s="124">
        <f t="shared" ref="E291:E354" si="4">SUM(G288:G294)/7</f>
        <v>757.51428571428573</v>
      </c>
      <c r="F291" s="123">
        <v>845</v>
      </c>
      <c r="G291" s="129">
        <v>767.4</v>
      </c>
    </row>
    <row r="292" spans="4:7">
      <c r="D292" s="128">
        <v>41747</v>
      </c>
      <c r="E292" s="124">
        <f t="shared" si="4"/>
        <v>751.62857142857138</v>
      </c>
      <c r="F292" s="123">
        <v>845</v>
      </c>
      <c r="G292" s="129">
        <v>752.4</v>
      </c>
    </row>
    <row r="293" spans="4:7">
      <c r="D293" s="128">
        <v>41748</v>
      </c>
      <c r="E293" s="124">
        <f t="shared" si="4"/>
        <v>751.55714285714294</v>
      </c>
      <c r="F293" s="123">
        <v>845</v>
      </c>
      <c r="G293" s="129">
        <v>724.7</v>
      </c>
    </row>
    <row r="294" spans="4:7">
      <c r="D294" s="128">
        <v>41749</v>
      </c>
      <c r="E294" s="124">
        <f t="shared" si="4"/>
        <v>753.75714285714287</v>
      </c>
      <c r="F294" s="123">
        <v>845</v>
      </c>
      <c r="G294" s="129">
        <v>737</v>
      </c>
    </row>
    <row r="295" spans="4:7">
      <c r="D295" s="128">
        <v>41750</v>
      </c>
      <c r="E295" s="124">
        <f t="shared" si="4"/>
        <v>758.75714285714275</v>
      </c>
      <c r="F295" s="123">
        <v>845</v>
      </c>
      <c r="G295" s="129">
        <v>742.59999999999991</v>
      </c>
    </row>
    <row r="296" spans="4:7">
      <c r="D296" s="128">
        <v>41751</v>
      </c>
      <c r="E296" s="124">
        <f t="shared" si="4"/>
        <v>766.3</v>
      </c>
      <c r="F296" s="123">
        <v>845</v>
      </c>
      <c r="G296" s="129">
        <v>756.2</v>
      </c>
    </row>
    <row r="297" spans="4:7">
      <c r="D297" s="128">
        <v>41752</v>
      </c>
      <c r="E297" s="124">
        <f t="shared" si="4"/>
        <v>775.55714285714294</v>
      </c>
      <c r="F297" s="123">
        <v>845</v>
      </c>
      <c r="G297" s="129">
        <v>796</v>
      </c>
    </row>
    <row r="298" spans="4:7">
      <c r="D298" s="128">
        <v>41753</v>
      </c>
      <c r="E298" s="124">
        <f t="shared" si="4"/>
        <v>781.18571428571443</v>
      </c>
      <c r="F298" s="123">
        <v>845</v>
      </c>
      <c r="G298" s="129">
        <v>802.40000000000009</v>
      </c>
    </row>
    <row r="299" spans="4:7">
      <c r="D299" s="128">
        <v>41754</v>
      </c>
      <c r="E299" s="124">
        <f t="shared" si="4"/>
        <v>782.91428571428582</v>
      </c>
      <c r="F299" s="123">
        <v>845</v>
      </c>
      <c r="G299" s="129">
        <v>805.2</v>
      </c>
    </row>
    <row r="300" spans="4:7">
      <c r="D300" s="128">
        <v>41755</v>
      </c>
      <c r="E300" s="124">
        <f t="shared" si="4"/>
        <v>778.65714285714296</v>
      </c>
      <c r="F300" s="123">
        <v>845</v>
      </c>
      <c r="G300" s="129">
        <v>789.5</v>
      </c>
    </row>
    <row r="301" spans="4:7">
      <c r="D301" s="128">
        <v>41756</v>
      </c>
      <c r="E301" s="124">
        <f t="shared" si="4"/>
        <v>770.91428571428582</v>
      </c>
      <c r="F301" s="123">
        <v>845</v>
      </c>
      <c r="G301" s="129">
        <v>776.40000000000009</v>
      </c>
    </row>
    <row r="302" spans="4:7">
      <c r="D302" s="128">
        <v>41757</v>
      </c>
      <c r="E302" s="124">
        <f t="shared" si="4"/>
        <v>764.22857142857151</v>
      </c>
      <c r="F302" s="123">
        <v>845</v>
      </c>
      <c r="G302" s="129">
        <v>754.7</v>
      </c>
    </row>
    <row r="303" spans="4:7">
      <c r="D303" s="128">
        <v>41758</v>
      </c>
      <c r="E303" s="124">
        <f t="shared" si="4"/>
        <v>758.21428571428567</v>
      </c>
      <c r="F303" s="123">
        <v>845</v>
      </c>
      <c r="G303" s="129">
        <v>726.4</v>
      </c>
    </row>
    <row r="304" spans="4:7">
      <c r="D304" s="128">
        <v>41759</v>
      </c>
      <c r="E304" s="124">
        <f t="shared" si="4"/>
        <v>756.65714285714296</v>
      </c>
      <c r="F304" s="123">
        <v>845</v>
      </c>
      <c r="G304" s="129">
        <v>741.80000000000007</v>
      </c>
    </row>
    <row r="305" spans="4:7">
      <c r="D305" s="128">
        <v>41760</v>
      </c>
      <c r="E305" s="124">
        <f t="shared" si="4"/>
        <v>757.78571428571433</v>
      </c>
      <c r="F305" s="123">
        <v>845</v>
      </c>
      <c r="G305" s="129">
        <v>755.60000000000014</v>
      </c>
    </row>
    <row r="306" spans="4:7">
      <c r="D306" s="128">
        <v>41761</v>
      </c>
      <c r="E306" s="124">
        <f t="shared" si="4"/>
        <v>762.0428571428572</v>
      </c>
      <c r="F306" s="123">
        <v>845</v>
      </c>
      <c r="G306" s="129">
        <v>763.09999999999991</v>
      </c>
    </row>
    <row r="307" spans="4:7">
      <c r="D307" s="128">
        <v>41762</v>
      </c>
      <c r="E307" s="124">
        <f t="shared" si="4"/>
        <v>769.12857142857149</v>
      </c>
      <c r="F307" s="123">
        <v>845</v>
      </c>
      <c r="G307" s="129">
        <v>778.59999999999991</v>
      </c>
    </row>
    <row r="308" spans="4:7">
      <c r="D308" s="128">
        <v>41763</v>
      </c>
      <c r="E308" s="124">
        <f t="shared" si="4"/>
        <v>775.4</v>
      </c>
      <c r="F308" s="123">
        <v>845</v>
      </c>
      <c r="G308" s="129">
        <v>784.30000000000018</v>
      </c>
    </row>
    <row r="309" spans="4:7">
      <c r="D309" s="128">
        <v>41764</v>
      </c>
      <c r="E309" s="124">
        <f t="shared" si="4"/>
        <v>776.47142857142865</v>
      </c>
      <c r="F309" s="123">
        <v>845</v>
      </c>
      <c r="G309" s="129">
        <v>784.50000000000011</v>
      </c>
    </row>
    <row r="310" spans="4:7">
      <c r="D310" s="128">
        <v>41765</v>
      </c>
      <c r="E310" s="124">
        <f t="shared" si="4"/>
        <v>776.12857142857138</v>
      </c>
      <c r="F310" s="123">
        <v>845</v>
      </c>
      <c r="G310" s="129">
        <v>776</v>
      </c>
    </row>
    <row r="311" spans="4:7">
      <c r="D311" s="128">
        <v>41766</v>
      </c>
      <c r="E311" s="124">
        <f t="shared" si="4"/>
        <v>774.8142857142858</v>
      </c>
      <c r="F311" s="123">
        <v>845</v>
      </c>
      <c r="G311" s="129">
        <v>785.69999999999993</v>
      </c>
    </row>
    <row r="312" spans="4:7">
      <c r="D312" s="128">
        <v>41767</v>
      </c>
      <c r="E312" s="124">
        <f t="shared" si="4"/>
        <v>770.15714285714273</v>
      </c>
      <c r="F312" s="123">
        <v>845</v>
      </c>
      <c r="G312" s="129">
        <v>763.1</v>
      </c>
    </row>
    <row r="313" spans="4:7">
      <c r="D313" s="128">
        <v>41768</v>
      </c>
      <c r="E313" s="124">
        <f t="shared" si="4"/>
        <v>769.37142857142862</v>
      </c>
      <c r="F313" s="123">
        <v>845</v>
      </c>
      <c r="G313" s="129">
        <v>760.7</v>
      </c>
    </row>
    <row r="314" spans="4:7">
      <c r="D314" s="128">
        <v>41769</v>
      </c>
      <c r="E314" s="124">
        <f t="shared" si="4"/>
        <v>773.44285714285718</v>
      </c>
      <c r="F314" s="123">
        <v>845</v>
      </c>
      <c r="G314" s="129">
        <v>769.40000000000009</v>
      </c>
    </row>
    <row r="315" spans="4:7">
      <c r="D315" s="128">
        <v>41770</v>
      </c>
      <c r="E315" s="124">
        <f t="shared" si="4"/>
        <v>776.10000000000014</v>
      </c>
      <c r="F315" s="123">
        <v>845</v>
      </c>
      <c r="G315" s="129">
        <v>751.7</v>
      </c>
    </row>
    <row r="316" spans="4:7">
      <c r="D316" s="128">
        <v>41771</v>
      </c>
      <c r="E316" s="124">
        <f t="shared" si="4"/>
        <v>774.24285714285725</v>
      </c>
      <c r="F316" s="123">
        <v>845</v>
      </c>
      <c r="G316" s="129">
        <v>779</v>
      </c>
    </row>
    <row r="317" spans="4:7">
      <c r="D317" s="128">
        <v>41772</v>
      </c>
      <c r="E317" s="124">
        <f t="shared" si="4"/>
        <v>774.24285714285725</v>
      </c>
      <c r="F317" s="123">
        <v>845</v>
      </c>
      <c r="G317" s="129">
        <v>804.5</v>
      </c>
    </row>
    <row r="318" spans="4:7">
      <c r="D318" s="128">
        <v>41773</v>
      </c>
      <c r="E318" s="124">
        <f t="shared" si="4"/>
        <v>771.57142857142856</v>
      </c>
      <c r="F318" s="123">
        <v>845</v>
      </c>
      <c r="G318" s="129">
        <v>804.3</v>
      </c>
    </row>
    <row r="319" spans="4:7">
      <c r="D319" s="128">
        <v>41774</v>
      </c>
      <c r="E319" s="124">
        <f t="shared" si="4"/>
        <v>777.28571428571433</v>
      </c>
      <c r="F319" s="123">
        <v>845</v>
      </c>
      <c r="G319" s="129">
        <v>750.1</v>
      </c>
    </row>
    <row r="320" spans="4:7">
      <c r="D320" s="128">
        <v>41775</v>
      </c>
      <c r="E320" s="124">
        <f t="shared" si="4"/>
        <v>771.88571428571424</v>
      </c>
      <c r="F320" s="123">
        <v>845</v>
      </c>
      <c r="G320" s="129">
        <v>760.7</v>
      </c>
    </row>
    <row r="321" spans="4:7">
      <c r="D321" s="128">
        <v>41776</v>
      </c>
      <c r="E321" s="124">
        <f t="shared" si="4"/>
        <v>769.67142857142858</v>
      </c>
      <c r="F321" s="123">
        <v>845</v>
      </c>
      <c r="G321" s="129">
        <v>750.7</v>
      </c>
    </row>
    <row r="322" spans="4:7">
      <c r="D322" s="128">
        <v>41777</v>
      </c>
      <c r="E322" s="124">
        <f t="shared" si="4"/>
        <v>766.94285714285706</v>
      </c>
      <c r="F322" s="123">
        <v>845</v>
      </c>
      <c r="G322" s="129">
        <v>791.69999999999993</v>
      </c>
    </row>
    <row r="323" spans="4:7">
      <c r="D323" s="128">
        <v>41778</v>
      </c>
      <c r="E323" s="124">
        <f t="shared" si="4"/>
        <v>774.69999999999993</v>
      </c>
      <c r="F323" s="123">
        <v>845</v>
      </c>
      <c r="G323" s="129">
        <v>741.2</v>
      </c>
    </row>
    <row r="324" spans="4:7">
      <c r="D324" s="128">
        <v>41779</v>
      </c>
      <c r="E324" s="124">
        <f t="shared" si="4"/>
        <v>776.74285714285713</v>
      </c>
      <c r="F324" s="123">
        <v>845</v>
      </c>
      <c r="G324" s="129">
        <v>789</v>
      </c>
    </row>
    <row r="325" spans="4:7">
      <c r="D325" s="128">
        <v>41780</v>
      </c>
      <c r="E325" s="124">
        <f t="shared" si="4"/>
        <v>771.35714285714289</v>
      </c>
      <c r="F325" s="123">
        <v>845</v>
      </c>
      <c r="G325" s="129">
        <v>785.2</v>
      </c>
    </row>
    <row r="326" spans="4:7">
      <c r="D326" s="128">
        <v>41781</v>
      </c>
      <c r="E326" s="124">
        <f t="shared" si="4"/>
        <v>757.08571428571429</v>
      </c>
      <c r="F326" s="123">
        <v>845</v>
      </c>
      <c r="G326" s="129">
        <v>804.4</v>
      </c>
    </row>
    <row r="327" spans="4:7">
      <c r="D327" s="128">
        <v>41782</v>
      </c>
      <c r="E327" s="124">
        <f t="shared" si="4"/>
        <v>758.6</v>
      </c>
      <c r="F327" s="123">
        <v>845</v>
      </c>
      <c r="G327" s="129">
        <v>775</v>
      </c>
    </row>
    <row r="328" spans="4:7">
      <c r="D328" s="128">
        <v>41783</v>
      </c>
      <c r="E328" s="124">
        <f t="shared" si="4"/>
        <v>758.52857142857135</v>
      </c>
      <c r="F328" s="123">
        <v>845</v>
      </c>
      <c r="G328" s="129">
        <v>713</v>
      </c>
    </row>
    <row r="329" spans="4:7">
      <c r="D329" s="128">
        <v>41784</v>
      </c>
      <c r="E329" s="124">
        <f t="shared" si="4"/>
        <v>759.67142857142858</v>
      </c>
      <c r="F329" s="123">
        <v>845</v>
      </c>
      <c r="G329" s="129">
        <v>691.80000000000007</v>
      </c>
    </row>
    <row r="330" spans="4:7">
      <c r="D330" s="128">
        <v>41785</v>
      </c>
      <c r="E330" s="124">
        <f t="shared" si="4"/>
        <v>752.37142857142862</v>
      </c>
      <c r="F330" s="123">
        <v>845</v>
      </c>
      <c r="G330" s="129">
        <v>751.8</v>
      </c>
    </row>
    <row r="331" spans="4:7">
      <c r="D331" s="128">
        <v>41786</v>
      </c>
      <c r="E331" s="124">
        <f t="shared" si="4"/>
        <v>753.05714285714294</v>
      </c>
      <c r="F331" s="123">
        <v>845</v>
      </c>
      <c r="G331" s="129">
        <v>788.5</v>
      </c>
    </row>
    <row r="332" spans="4:7">
      <c r="D332" s="128">
        <v>41787</v>
      </c>
      <c r="E332" s="124">
        <f t="shared" si="4"/>
        <v>767.3142857142858</v>
      </c>
      <c r="F332" s="123">
        <v>845</v>
      </c>
      <c r="G332" s="129">
        <v>793.20000000000016</v>
      </c>
    </row>
    <row r="333" spans="4:7">
      <c r="D333" s="128">
        <v>41788</v>
      </c>
      <c r="E333" s="124">
        <f t="shared" si="4"/>
        <v>795.17142857142869</v>
      </c>
      <c r="F333" s="123">
        <v>845</v>
      </c>
      <c r="G333" s="129">
        <v>753.3</v>
      </c>
    </row>
    <row r="334" spans="4:7">
      <c r="D334" s="128">
        <v>41789</v>
      </c>
      <c r="E334" s="124">
        <f t="shared" si="4"/>
        <v>816.25714285714287</v>
      </c>
      <c r="F334" s="123">
        <v>845</v>
      </c>
      <c r="G334" s="129">
        <v>779.80000000000018</v>
      </c>
    </row>
    <row r="335" spans="4:7">
      <c r="D335" s="128">
        <v>41790</v>
      </c>
      <c r="E335" s="124">
        <f t="shared" si="4"/>
        <v>827.61428571428576</v>
      </c>
      <c r="F335" s="123">
        <v>845</v>
      </c>
      <c r="G335" s="129">
        <v>812.8</v>
      </c>
    </row>
    <row r="336" spans="4:7">
      <c r="D336" s="128">
        <v>41791</v>
      </c>
      <c r="E336" s="124">
        <f t="shared" si="4"/>
        <v>827.7714285714286</v>
      </c>
      <c r="F336" s="123">
        <v>845</v>
      </c>
      <c r="G336" s="129">
        <v>886.80000000000007</v>
      </c>
    </row>
    <row r="337" spans="4:7">
      <c r="D337" s="128">
        <v>41792</v>
      </c>
      <c r="E337" s="124">
        <f t="shared" si="4"/>
        <v>802.82857142857142</v>
      </c>
      <c r="F337" s="123">
        <v>845</v>
      </c>
      <c r="G337" s="129">
        <v>899.39999999999986</v>
      </c>
    </row>
    <row r="338" spans="4:7">
      <c r="D338" s="128">
        <v>41793</v>
      </c>
      <c r="E338" s="124">
        <f t="shared" si="4"/>
        <v>809.1</v>
      </c>
      <c r="F338" s="123">
        <v>845</v>
      </c>
      <c r="G338" s="129">
        <v>868</v>
      </c>
    </row>
    <row r="339" spans="4:7">
      <c r="D339" s="128">
        <v>41794</v>
      </c>
      <c r="E339" s="124">
        <f t="shared" si="4"/>
        <v>828.94285714285706</v>
      </c>
      <c r="F339" s="123">
        <v>845</v>
      </c>
      <c r="G339" s="129">
        <v>794.30000000000018</v>
      </c>
    </row>
    <row r="340" spans="4:7">
      <c r="D340" s="128">
        <v>41795</v>
      </c>
      <c r="E340" s="124">
        <f t="shared" si="4"/>
        <v>823.61428571428564</v>
      </c>
      <c r="F340" s="123">
        <v>845</v>
      </c>
      <c r="G340" s="129">
        <v>578.70000000000005</v>
      </c>
    </row>
    <row r="341" spans="4:7">
      <c r="D341" s="128">
        <v>41796</v>
      </c>
      <c r="E341" s="124">
        <f t="shared" si="4"/>
        <v>809.51428571428573</v>
      </c>
      <c r="F341" s="123">
        <v>845</v>
      </c>
      <c r="G341" s="129">
        <v>823.69999999999993</v>
      </c>
    </row>
    <row r="342" spans="4:7">
      <c r="D342" s="128">
        <v>41797</v>
      </c>
      <c r="E342" s="124">
        <f t="shared" si="4"/>
        <v>799.95714285714291</v>
      </c>
      <c r="F342" s="123">
        <v>845</v>
      </c>
      <c r="G342" s="129">
        <v>951.70000000000016</v>
      </c>
    </row>
    <row r="343" spans="4:7">
      <c r="D343" s="128">
        <v>41798</v>
      </c>
      <c r="E343" s="124">
        <f t="shared" si="4"/>
        <v>800.71428571428589</v>
      </c>
      <c r="F343" s="123">
        <v>845</v>
      </c>
      <c r="G343" s="129">
        <v>849.50000000000011</v>
      </c>
    </row>
    <row r="344" spans="4:7">
      <c r="D344" s="128">
        <v>41799</v>
      </c>
      <c r="E344" s="124">
        <f t="shared" si="4"/>
        <v>825.22857142857151</v>
      </c>
      <c r="F344" s="123">
        <v>845</v>
      </c>
      <c r="G344" s="129">
        <v>800.69999999999993</v>
      </c>
    </row>
    <row r="345" spans="4:7">
      <c r="D345" s="128">
        <v>41800</v>
      </c>
      <c r="E345" s="124">
        <f t="shared" si="4"/>
        <v>834.52857142857158</v>
      </c>
      <c r="F345" s="123">
        <v>845</v>
      </c>
      <c r="G345" s="129">
        <v>801.1</v>
      </c>
    </row>
    <row r="346" spans="4:7">
      <c r="D346" s="128">
        <v>41801</v>
      </c>
      <c r="E346" s="124">
        <f t="shared" si="4"/>
        <v>813.04285714285732</v>
      </c>
      <c r="F346" s="123">
        <v>845</v>
      </c>
      <c r="G346" s="129">
        <v>799.60000000000014</v>
      </c>
    </row>
    <row r="347" spans="4:7">
      <c r="D347" s="128">
        <v>41802</v>
      </c>
      <c r="E347" s="124">
        <f t="shared" si="4"/>
        <v>807.44285714285718</v>
      </c>
      <c r="F347" s="123">
        <v>845</v>
      </c>
      <c r="G347" s="129">
        <v>750.30000000000007</v>
      </c>
    </row>
    <row r="348" spans="4:7">
      <c r="D348" s="128">
        <v>41803</v>
      </c>
      <c r="E348" s="124">
        <f t="shared" si="4"/>
        <v>810.2</v>
      </c>
      <c r="F348" s="123">
        <v>845</v>
      </c>
      <c r="G348" s="129">
        <v>888.8</v>
      </c>
    </row>
    <row r="349" spans="4:7">
      <c r="D349" s="128">
        <v>41804</v>
      </c>
      <c r="E349" s="124">
        <f t="shared" si="4"/>
        <v>813.98571428571427</v>
      </c>
      <c r="F349" s="123">
        <v>845</v>
      </c>
      <c r="G349" s="129">
        <v>801.30000000000007</v>
      </c>
    </row>
    <row r="350" spans="4:7">
      <c r="D350" s="128">
        <v>41805</v>
      </c>
      <c r="E350" s="124">
        <f t="shared" si="4"/>
        <v>817.69999999999993</v>
      </c>
      <c r="F350" s="123">
        <v>845</v>
      </c>
      <c r="G350" s="129">
        <v>810.3</v>
      </c>
    </row>
    <row r="351" spans="4:7">
      <c r="D351" s="128">
        <v>41806</v>
      </c>
      <c r="E351" s="124">
        <f t="shared" si="4"/>
        <v>823.24285714285725</v>
      </c>
      <c r="F351" s="123">
        <v>845</v>
      </c>
      <c r="G351" s="129">
        <v>819.99999999999989</v>
      </c>
    </row>
    <row r="352" spans="4:7">
      <c r="D352" s="128">
        <v>41807</v>
      </c>
      <c r="E352" s="124">
        <f t="shared" si="4"/>
        <v>818.6857142857142</v>
      </c>
      <c r="F352" s="123">
        <v>845</v>
      </c>
      <c r="G352" s="129">
        <v>827.59999999999991</v>
      </c>
    </row>
    <row r="353" spans="4:7">
      <c r="D353" s="128">
        <v>41808</v>
      </c>
      <c r="E353" s="124">
        <f t="shared" si="4"/>
        <v>827.28571428571433</v>
      </c>
      <c r="F353" s="123">
        <v>845</v>
      </c>
      <c r="G353" s="129">
        <v>825.6</v>
      </c>
    </row>
    <row r="354" spans="4:7">
      <c r="D354" s="128">
        <v>41809</v>
      </c>
      <c r="E354" s="124">
        <f t="shared" si="4"/>
        <v>832.24285714285713</v>
      </c>
      <c r="F354" s="123">
        <v>845</v>
      </c>
      <c r="G354" s="129">
        <v>789.09999999999991</v>
      </c>
    </row>
    <row r="355" spans="4:7">
      <c r="D355" s="128">
        <v>41810</v>
      </c>
      <c r="E355" s="124">
        <f t="shared" ref="E355:E418" si="5">SUM(G352:G358)/7</f>
        <v>847.44285714285718</v>
      </c>
      <c r="F355" s="123">
        <v>845</v>
      </c>
      <c r="G355" s="129">
        <v>856.90000000000009</v>
      </c>
    </row>
    <row r="356" spans="4:7">
      <c r="D356" s="128">
        <v>41811</v>
      </c>
      <c r="E356" s="124">
        <f t="shared" si="5"/>
        <v>864.57142857142856</v>
      </c>
      <c r="F356" s="123">
        <v>845</v>
      </c>
      <c r="G356" s="129">
        <v>861.5</v>
      </c>
    </row>
    <row r="357" spans="4:7">
      <c r="D357" s="128">
        <v>41812</v>
      </c>
      <c r="E357" s="124">
        <f t="shared" si="5"/>
        <v>874.04285714285709</v>
      </c>
      <c r="F357" s="123">
        <v>845</v>
      </c>
      <c r="G357" s="129">
        <v>845</v>
      </c>
    </row>
    <row r="358" spans="4:7">
      <c r="D358" s="128">
        <v>41813</v>
      </c>
      <c r="E358" s="124">
        <f t="shared" si="5"/>
        <v>885.22857142857151</v>
      </c>
      <c r="F358" s="123">
        <v>845</v>
      </c>
      <c r="G358" s="129">
        <v>926.40000000000009</v>
      </c>
    </row>
    <row r="359" spans="4:7">
      <c r="D359" s="128">
        <v>41814</v>
      </c>
      <c r="E359" s="124">
        <f t="shared" si="5"/>
        <v>885.65714285714296</v>
      </c>
      <c r="F359" s="123">
        <v>845</v>
      </c>
      <c r="G359" s="129">
        <v>947.50000000000023</v>
      </c>
    </row>
    <row r="360" spans="4:7">
      <c r="D360" s="128">
        <v>41815</v>
      </c>
      <c r="E360" s="124">
        <f t="shared" si="5"/>
        <v>880.4</v>
      </c>
      <c r="F360" s="123">
        <v>845</v>
      </c>
      <c r="G360" s="129">
        <v>891.89999999999986</v>
      </c>
    </row>
    <row r="361" spans="4:7">
      <c r="D361" s="128">
        <v>41816</v>
      </c>
      <c r="E361" s="124">
        <f t="shared" si="5"/>
        <v>875.44285714285718</v>
      </c>
      <c r="F361" s="123">
        <v>845</v>
      </c>
      <c r="G361" s="129">
        <v>867.40000000000009</v>
      </c>
    </row>
    <row r="362" spans="4:7">
      <c r="D362" s="128">
        <v>41817</v>
      </c>
      <c r="E362" s="124">
        <f t="shared" si="5"/>
        <v>860.22857142857151</v>
      </c>
      <c r="F362" s="123">
        <v>845</v>
      </c>
      <c r="G362" s="129">
        <v>859.89999999999986</v>
      </c>
    </row>
    <row r="363" spans="4:7">
      <c r="D363" s="128">
        <v>41818</v>
      </c>
      <c r="E363" s="124">
        <f t="shared" si="5"/>
        <v>845.98571428571438</v>
      </c>
      <c r="F363" s="123">
        <v>845</v>
      </c>
      <c r="G363" s="129">
        <v>824.69999999999993</v>
      </c>
    </row>
    <row r="364" spans="4:7">
      <c r="D364" s="128">
        <v>41819</v>
      </c>
      <c r="E364" s="124">
        <f t="shared" si="5"/>
        <v>836.71428571428589</v>
      </c>
      <c r="F364" s="123">
        <v>845</v>
      </c>
      <c r="G364" s="129">
        <v>810.3</v>
      </c>
    </row>
    <row r="365" spans="4:7">
      <c r="D365" s="128">
        <v>41820</v>
      </c>
      <c r="E365" s="124">
        <f t="shared" si="5"/>
        <v>831.15714285714273</v>
      </c>
      <c r="F365" s="123">
        <v>845</v>
      </c>
      <c r="G365" s="129">
        <v>819.90000000000009</v>
      </c>
    </row>
    <row r="366" spans="4:7">
      <c r="D366" s="128">
        <v>41821</v>
      </c>
      <c r="E366" s="124">
        <f t="shared" si="5"/>
        <v>834.52857142857135</v>
      </c>
      <c r="F366" s="123">
        <v>845</v>
      </c>
      <c r="G366" s="129">
        <v>847.8</v>
      </c>
    </row>
    <row r="367" spans="4:7">
      <c r="D367" s="128">
        <v>41822</v>
      </c>
      <c r="E367" s="124">
        <f t="shared" si="5"/>
        <v>843.61428571428576</v>
      </c>
      <c r="F367" s="123">
        <v>845</v>
      </c>
      <c r="G367" s="129">
        <v>827</v>
      </c>
    </row>
    <row r="368" spans="4:7">
      <c r="D368" s="128">
        <v>41823</v>
      </c>
      <c r="E368" s="124">
        <f t="shared" si="5"/>
        <v>851.25714285714287</v>
      </c>
      <c r="F368" s="123">
        <v>845</v>
      </c>
      <c r="G368" s="129">
        <v>828.5</v>
      </c>
    </row>
    <row r="369" spans="4:7">
      <c r="D369" s="128">
        <v>41824</v>
      </c>
      <c r="E369" s="124">
        <f t="shared" si="5"/>
        <v>858.32857142857154</v>
      </c>
      <c r="F369" s="123">
        <v>845</v>
      </c>
      <c r="G369" s="129">
        <v>883.5</v>
      </c>
    </row>
    <row r="370" spans="4:7">
      <c r="D370" s="128">
        <v>41825</v>
      </c>
      <c r="E370" s="124">
        <f t="shared" si="5"/>
        <v>866.47142857142865</v>
      </c>
      <c r="F370" s="123">
        <v>845</v>
      </c>
      <c r="G370" s="129">
        <v>888.3</v>
      </c>
    </row>
    <row r="371" spans="4:7">
      <c r="D371" s="128">
        <v>41826</v>
      </c>
      <c r="E371" s="124">
        <f t="shared" si="5"/>
        <v>892.88571428571424</v>
      </c>
      <c r="F371" s="123">
        <v>845</v>
      </c>
      <c r="G371" s="129">
        <v>863.80000000000007</v>
      </c>
    </row>
    <row r="372" spans="4:7">
      <c r="D372" s="128">
        <v>41827</v>
      </c>
      <c r="E372" s="124">
        <f t="shared" si="5"/>
        <v>922.92857142857144</v>
      </c>
      <c r="F372" s="123">
        <v>845</v>
      </c>
      <c r="G372" s="129">
        <v>869.40000000000009</v>
      </c>
    </row>
    <row r="373" spans="4:7">
      <c r="D373" s="128">
        <v>41828</v>
      </c>
      <c r="E373" s="124">
        <f t="shared" si="5"/>
        <v>941.15714285714296</v>
      </c>
      <c r="F373" s="123">
        <v>845</v>
      </c>
      <c r="G373" s="129">
        <v>904.80000000000007</v>
      </c>
    </row>
    <row r="374" spans="4:7">
      <c r="D374" s="128">
        <v>41829</v>
      </c>
      <c r="E374" s="124">
        <f t="shared" si="5"/>
        <v>921.82857142857154</v>
      </c>
      <c r="F374" s="123">
        <v>845</v>
      </c>
      <c r="G374" s="129">
        <v>1011.9</v>
      </c>
    </row>
    <row r="375" spans="4:7">
      <c r="D375" s="128">
        <v>41830</v>
      </c>
      <c r="E375" s="124">
        <f t="shared" si="5"/>
        <v>920.30000000000007</v>
      </c>
      <c r="F375" s="123">
        <v>845</v>
      </c>
      <c r="G375" s="129">
        <v>1038.8</v>
      </c>
    </row>
    <row r="376" spans="4:7">
      <c r="D376" s="128">
        <v>41831</v>
      </c>
      <c r="E376" s="124">
        <f t="shared" si="5"/>
        <v>924.34285714285727</v>
      </c>
      <c r="F376" s="123">
        <v>845</v>
      </c>
      <c r="G376" s="129">
        <v>1011.1</v>
      </c>
    </row>
    <row r="377" spans="4:7">
      <c r="D377" s="128">
        <v>41832</v>
      </c>
      <c r="E377" s="124">
        <f t="shared" si="5"/>
        <v>926.6</v>
      </c>
      <c r="F377" s="123">
        <v>845</v>
      </c>
      <c r="G377" s="129">
        <v>753</v>
      </c>
    </row>
    <row r="378" spans="4:7">
      <c r="D378" s="128">
        <v>41833</v>
      </c>
      <c r="E378" s="124">
        <f t="shared" si="5"/>
        <v>916.71428571428567</v>
      </c>
      <c r="F378" s="123">
        <v>845</v>
      </c>
      <c r="G378" s="129">
        <v>853.09999999999991</v>
      </c>
    </row>
    <row r="379" spans="4:7">
      <c r="D379" s="128">
        <v>41834</v>
      </c>
      <c r="E379" s="124">
        <f t="shared" si="5"/>
        <v>896.85714285714289</v>
      </c>
      <c r="F379" s="123">
        <v>845</v>
      </c>
      <c r="G379" s="129">
        <v>897.7</v>
      </c>
    </row>
    <row r="380" spans="4:7">
      <c r="D380" s="128">
        <v>41835</v>
      </c>
      <c r="E380" s="124">
        <f t="shared" si="5"/>
        <v>873.05714285714294</v>
      </c>
      <c r="F380" s="123">
        <v>845</v>
      </c>
      <c r="G380" s="129">
        <v>920.60000000000014</v>
      </c>
    </row>
    <row r="381" spans="4:7">
      <c r="D381" s="128">
        <v>41836</v>
      </c>
      <c r="E381" s="124">
        <f t="shared" si="5"/>
        <v>891.41428571428582</v>
      </c>
      <c r="F381" s="123">
        <v>845</v>
      </c>
      <c r="G381" s="129">
        <v>942.7</v>
      </c>
    </row>
    <row r="382" spans="4:7">
      <c r="D382" s="128">
        <v>41837</v>
      </c>
      <c r="E382" s="124">
        <f t="shared" si="5"/>
        <v>887.01428571428573</v>
      </c>
      <c r="F382" s="123">
        <v>845</v>
      </c>
      <c r="G382" s="129">
        <v>899.8</v>
      </c>
    </row>
    <row r="383" spans="4:7">
      <c r="D383" s="128">
        <v>41838</v>
      </c>
      <c r="E383" s="124">
        <f t="shared" si="5"/>
        <v>883.8142857142858</v>
      </c>
      <c r="F383" s="123">
        <v>845</v>
      </c>
      <c r="G383" s="129">
        <v>844.5</v>
      </c>
    </row>
    <row r="384" spans="4:7">
      <c r="D384" s="128">
        <v>41839</v>
      </c>
      <c r="E384" s="124">
        <f t="shared" si="5"/>
        <v>887.51428571428573</v>
      </c>
      <c r="F384" s="123">
        <v>845</v>
      </c>
      <c r="G384" s="129">
        <v>881.5</v>
      </c>
    </row>
    <row r="385" spans="4:7">
      <c r="D385" s="128">
        <v>41840</v>
      </c>
      <c r="E385" s="124">
        <f t="shared" si="5"/>
        <v>889.15714285714296</v>
      </c>
      <c r="F385" s="123">
        <v>845</v>
      </c>
      <c r="G385" s="129">
        <v>822.3</v>
      </c>
    </row>
    <row r="386" spans="4:7">
      <c r="D386" s="128">
        <v>41841</v>
      </c>
      <c r="E386" s="124">
        <f t="shared" si="5"/>
        <v>887.9571428571428</v>
      </c>
      <c r="F386" s="123">
        <v>845</v>
      </c>
      <c r="G386" s="129">
        <v>875.3</v>
      </c>
    </row>
    <row r="387" spans="4:7">
      <c r="D387" s="128">
        <v>41842</v>
      </c>
      <c r="E387" s="124">
        <f t="shared" si="5"/>
        <v>890.47142857142865</v>
      </c>
      <c r="F387" s="123">
        <v>845</v>
      </c>
      <c r="G387" s="129">
        <v>946.49999999999989</v>
      </c>
    </row>
    <row r="388" spans="4:7">
      <c r="D388" s="128">
        <v>41843</v>
      </c>
      <c r="E388" s="124">
        <f t="shared" si="5"/>
        <v>874.97142857142865</v>
      </c>
      <c r="F388" s="123">
        <v>845</v>
      </c>
      <c r="G388" s="129">
        <v>954.19999999999993</v>
      </c>
    </row>
    <row r="389" spans="4:7">
      <c r="D389" s="128">
        <v>41844</v>
      </c>
      <c r="E389" s="124">
        <f t="shared" si="5"/>
        <v>872.64285714285711</v>
      </c>
      <c r="F389" s="123">
        <v>845</v>
      </c>
      <c r="G389" s="129">
        <v>891.39999999999986</v>
      </c>
    </row>
    <row r="390" spans="4:7">
      <c r="D390" s="128">
        <v>41845</v>
      </c>
      <c r="E390" s="124">
        <f t="shared" si="5"/>
        <v>871.55714285714282</v>
      </c>
      <c r="F390" s="123">
        <v>845</v>
      </c>
      <c r="G390" s="129">
        <v>862.10000000000014</v>
      </c>
    </row>
    <row r="391" spans="4:7">
      <c r="D391" s="128">
        <v>41846</v>
      </c>
      <c r="E391" s="124">
        <f t="shared" si="5"/>
        <v>861.4571428571428</v>
      </c>
      <c r="F391" s="123">
        <v>845</v>
      </c>
      <c r="G391" s="129">
        <v>772.99999999999989</v>
      </c>
    </row>
    <row r="392" spans="4:7">
      <c r="D392" s="128">
        <v>41847</v>
      </c>
      <c r="E392" s="124">
        <f t="shared" si="5"/>
        <v>846.4</v>
      </c>
      <c r="F392" s="123">
        <v>845</v>
      </c>
      <c r="G392" s="129">
        <v>806</v>
      </c>
    </row>
    <row r="393" spans="4:7">
      <c r="D393" s="128">
        <v>41848</v>
      </c>
      <c r="E393" s="124">
        <f t="shared" si="5"/>
        <v>838.85714285714289</v>
      </c>
      <c r="F393" s="123">
        <v>845</v>
      </c>
      <c r="G393" s="129">
        <v>867.69999999999993</v>
      </c>
    </row>
    <row r="394" spans="4:7">
      <c r="D394" s="128">
        <v>41849</v>
      </c>
      <c r="E394" s="124">
        <f t="shared" si="5"/>
        <v>840.5</v>
      </c>
      <c r="F394" s="123">
        <v>845</v>
      </c>
      <c r="G394" s="129">
        <v>875.8</v>
      </c>
    </row>
    <row r="395" spans="4:7">
      <c r="D395" s="128">
        <v>41850</v>
      </c>
      <c r="E395" s="124">
        <f t="shared" si="5"/>
        <v>847.58571428571429</v>
      </c>
      <c r="F395" s="123">
        <v>845</v>
      </c>
      <c r="G395" s="129">
        <v>848.80000000000018</v>
      </c>
    </row>
    <row r="396" spans="4:7">
      <c r="D396" s="128">
        <v>41851</v>
      </c>
      <c r="E396" s="124">
        <f t="shared" si="5"/>
        <v>840.5428571428572</v>
      </c>
      <c r="F396" s="123">
        <v>845</v>
      </c>
      <c r="G396" s="129">
        <v>838.59999999999991</v>
      </c>
    </row>
    <row r="397" spans="4:7">
      <c r="D397" s="128">
        <v>41852</v>
      </c>
      <c r="E397" s="124">
        <f t="shared" si="5"/>
        <v>828.01428571428562</v>
      </c>
      <c r="F397" s="123">
        <v>845</v>
      </c>
      <c r="G397" s="129">
        <v>873.59999999999991</v>
      </c>
    </row>
    <row r="398" spans="4:7">
      <c r="D398" s="128">
        <v>41853</v>
      </c>
      <c r="E398" s="124">
        <f t="shared" si="5"/>
        <v>811</v>
      </c>
      <c r="F398" s="123">
        <v>845</v>
      </c>
      <c r="G398" s="129">
        <v>822.59999999999991</v>
      </c>
    </row>
    <row r="399" spans="4:7">
      <c r="D399" s="128">
        <v>41854</v>
      </c>
      <c r="E399" s="124">
        <f t="shared" si="5"/>
        <v>799.30000000000007</v>
      </c>
      <c r="F399" s="123">
        <v>845</v>
      </c>
      <c r="G399" s="129">
        <v>756.7</v>
      </c>
    </row>
    <row r="400" spans="4:7">
      <c r="D400" s="128">
        <v>41855</v>
      </c>
      <c r="E400" s="124">
        <f t="shared" si="5"/>
        <v>785.32857142857142</v>
      </c>
      <c r="F400" s="123">
        <v>845</v>
      </c>
      <c r="G400" s="129">
        <v>779.99999999999989</v>
      </c>
    </row>
    <row r="401" spans="4:7">
      <c r="D401" s="128">
        <v>41856</v>
      </c>
      <c r="E401" s="124">
        <f t="shared" si="5"/>
        <v>766.9</v>
      </c>
      <c r="F401" s="123">
        <v>845</v>
      </c>
      <c r="G401" s="129">
        <v>756.7</v>
      </c>
    </row>
    <row r="402" spans="4:7">
      <c r="D402" s="128">
        <v>41857</v>
      </c>
      <c r="E402" s="124">
        <f t="shared" si="5"/>
        <v>749.65714285714296</v>
      </c>
      <c r="F402" s="123">
        <v>845</v>
      </c>
      <c r="G402" s="129">
        <v>766.90000000000009</v>
      </c>
    </row>
    <row r="403" spans="4:7">
      <c r="D403" s="128">
        <v>41858</v>
      </c>
      <c r="E403" s="124">
        <f t="shared" si="5"/>
        <v>742.14285714285711</v>
      </c>
      <c r="F403" s="123">
        <v>845</v>
      </c>
      <c r="G403" s="129">
        <v>740.8</v>
      </c>
    </row>
    <row r="404" spans="4:7">
      <c r="D404" s="128">
        <v>41859</v>
      </c>
      <c r="E404" s="124">
        <f t="shared" si="5"/>
        <v>735.5</v>
      </c>
      <c r="F404" s="123">
        <v>845</v>
      </c>
      <c r="G404" s="129">
        <v>744.6</v>
      </c>
    </row>
    <row r="405" spans="4:7">
      <c r="D405" s="128">
        <v>41860</v>
      </c>
      <c r="E405" s="124">
        <f t="shared" si="5"/>
        <v>730.78571428571433</v>
      </c>
      <c r="F405" s="123">
        <v>845</v>
      </c>
      <c r="G405" s="129">
        <v>701.90000000000009</v>
      </c>
    </row>
    <row r="406" spans="4:7">
      <c r="D406" s="128">
        <v>41861</v>
      </c>
      <c r="E406" s="124">
        <f t="shared" si="5"/>
        <v>728.30000000000007</v>
      </c>
      <c r="F406" s="123">
        <v>845</v>
      </c>
      <c r="G406" s="129">
        <v>704.1</v>
      </c>
    </row>
    <row r="407" spans="4:7">
      <c r="D407" s="128">
        <v>41862</v>
      </c>
      <c r="E407" s="124">
        <f t="shared" si="5"/>
        <v>728.22857142857151</v>
      </c>
      <c r="F407" s="123">
        <v>845</v>
      </c>
      <c r="G407" s="129">
        <v>733.5</v>
      </c>
    </row>
    <row r="408" spans="4:7">
      <c r="D408" s="128">
        <v>41863</v>
      </c>
      <c r="E408" s="124">
        <f t="shared" si="5"/>
        <v>736.05714285714282</v>
      </c>
      <c r="F408" s="123">
        <v>845</v>
      </c>
      <c r="G408" s="129">
        <v>723.7</v>
      </c>
    </row>
    <row r="409" spans="4:7">
      <c r="D409" s="128">
        <v>41864</v>
      </c>
      <c r="E409" s="124">
        <f t="shared" si="5"/>
        <v>741.94285714285718</v>
      </c>
      <c r="F409" s="123">
        <v>845</v>
      </c>
      <c r="G409" s="129">
        <v>749.50000000000011</v>
      </c>
    </row>
    <row r="410" spans="4:7">
      <c r="D410" s="128">
        <v>41865</v>
      </c>
      <c r="E410" s="124">
        <f t="shared" si="5"/>
        <v>746.44285714285718</v>
      </c>
      <c r="F410" s="123">
        <v>845</v>
      </c>
      <c r="G410" s="129">
        <v>740.3</v>
      </c>
    </row>
    <row r="411" spans="4:7">
      <c r="D411" s="128">
        <v>41866</v>
      </c>
      <c r="E411" s="124">
        <f t="shared" si="5"/>
        <v>748.28571428571411</v>
      </c>
      <c r="F411" s="123">
        <v>845</v>
      </c>
      <c r="G411" s="129">
        <v>799.39999999999986</v>
      </c>
    </row>
    <row r="412" spans="4:7">
      <c r="D412" s="128">
        <v>41867</v>
      </c>
      <c r="E412" s="124">
        <f t="shared" si="5"/>
        <v>753.42857142857133</v>
      </c>
      <c r="F412" s="123">
        <v>845</v>
      </c>
      <c r="G412" s="129">
        <v>743.09999999999991</v>
      </c>
    </row>
    <row r="413" spans="4:7">
      <c r="D413" s="128">
        <v>41868</v>
      </c>
      <c r="E413" s="124">
        <f t="shared" si="5"/>
        <v>746.95714285714268</v>
      </c>
      <c r="F413" s="123">
        <v>845</v>
      </c>
      <c r="G413" s="129">
        <v>735.6</v>
      </c>
    </row>
    <row r="414" spans="4:7">
      <c r="D414" s="128">
        <v>41869</v>
      </c>
      <c r="E414" s="124">
        <f t="shared" si="5"/>
        <v>752.57142857142856</v>
      </c>
      <c r="F414" s="123">
        <v>845</v>
      </c>
      <c r="G414" s="129">
        <v>746.39999999999986</v>
      </c>
    </row>
    <row r="415" spans="4:7">
      <c r="D415" s="128">
        <v>41870</v>
      </c>
      <c r="E415" s="124">
        <f t="shared" si="5"/>
        <v>741.92857142857133</v>
      </c>
      <c r="F415" s="123">
        <v>845</v>
      </c>
      <c r="G415" s="129">
        <v>759.7</v>
      </c>
    </row>
    <row r="416" spans="4:7">
      <c r="D416" s="128">
        <v>41871</v>
      </c>
      <c r="E416" s="124">
        <f t="shared" si="5"/>
        <v>740.07142857142856</v>
      </c>
      <c r="F416" s="123">
        <v>845</v>
      </c>
      <c r="G416" s="129">
        <v>704.2</v>
      </c>
    </row>
    <row r="417" spans="4:7">
      <c r="D417" s="128">
        <v>41872</v>
      </c>
      <c r="E417" s="124">
        <f t="shared" si="5"/>
        <v>739.75714285714287</v>
      </c>
      <c r="F417" s="123">
        <v>845</v>
      </c>
      <c r="G417" s="129">
        <v>779.6</v>
      </c>
    </row>
    <row r="418" spans="4:7">
      <c r="D418" s="128">
        <v>41873</v>
      </c>
      <c r="E418" s="124">
        <f t="shared" si="5"/>
        <v>740.19999999999993</v>
      </c>
      <c r="F418" s="123">
        <v>845</v>
      </c>
      <c r="G418" s="129">
        <v>724.9</v>
      </c>
    </row>
    <row r="419" spans="4:7">
      <c r="D419" s="128">
        <v>41874</v>
      </c>
      <c r="E419" s="124">
        <f t="shared" ref="E419:E482" si="6">SUM(G416:G422)/7</f>
        <v>739.62857142857149</v>
      </c>
      <c r="F419" s="123">
        <v>845</v>
      </c>
      <c r="G419" s="129">
        <v>730.1</v>
      </c>
    </row>
    <row r="420" spans="4:7">
      <c r="D420" s="128">
        <v>41875</v>
      </c>
      <c r="E420" s="124">
        <f t="shared" si="6"/>
        <v>745.84285714285704</v>
      </c>
      <c r="F420" s="123">
        <v>845</v>
      </c>
      <c r="G420" s="129">
        <v>733.4</v>
      </c>
    </row>
    <row r="421" spans="4:7">
      <c r="D421" s="128">
        <v>41876</v>
      </c>
      <c r="E421" s="124">
        <f t="shared" si="6"/>
        <v>739.88571428571436</v>
      </c>
      <c r="F421" s="123">
        <v>845</v>
      </c>
      <c r="G421" s="129">
        <v>749.5</v>
      </c>
    </row>
    <row r="422" spans="4:7">
      <c r="D422" s="128">
        <v>41877</v>
      </c>
      <c r="E422" s="124">
        <f t="shared" si="6"/>
        <v>738.99999999999989</v>
      </c>
      <c r="F422" s="123">
        <v>845</v>
      </c>
      <c r="G422" s="129">
        <v>755.7</v>
      </c>
    </row>
    <row r="423" spans="4:7">
      <c r="D423" s="128">
        <v>41878</v>
      </c>
      <c r="E423" s="124">
        <f t="shared" si="6"/>
        <v>736.357142857143</v>
      </c>
      <c r="F423" s="123">
        <v>845</v>
      </c>
      <c r="G423" s="129">
        <v>747.7</v>
      </c>
    </row>
    <row r="424" spans="4:7">
      <c r="D424" s="128">
        <v>41879</v>
      </c>
      <c r="E424" s="124">
        <f t="shared" si="6"/>
        <v>735.64285714285711</v>
      </c>
      <c r="F424" s="123">
        <v>845</v>
      </c>
      <c r="G424" s="129">
        <v>737.90000000000009</v>
      </c>
    </row>
    <row r="425" spans="4:7">
      <c r="D425" s="128">
        <v>41880</v>
      </c>
      <c r="E425" s="124">
        <f t="shared" si="6"/>
        <v>727.92857142857144</v>
      </c>
      <c r="F425" s="123">
        <v>845</v>
      </c>
      <c r="G425" s="129">
        <v>718.7</v>
      </c>
    </row>
    <row r="426" spans="4:7">
      <c r="D426" s="128">
        <v>41881</v>
      </c>
      <c r="E426" s="124">
        <f t="shared" si="6"/>
        <v>724.82857142857142</v>
      </c>
      <c r="F426" s="123">
        <v>845</v>
      </c>
      <c r="G426" s="129">
        <v>711.6</v>
      </c>
    </row>
    <row r="427" spans="4:7">
      <c r="D427" s="128">
        <v>41882</v>
      </c>
      <c r="E427" s="124">
        <f t="shared" si="6"/>
        <v>718.87142857142862</v>
      </c>
      <c r="F427" s="123">
        <v>845</v>
      </c>
      <c r="G427" s="129">
        <v>728.39999999999986</v>
      </c>
    </row>
    <row r="428" spans="4:7">
      <c r="D428" s="128">
        <v>41883</v>
      </c>
      <c r="E428" s="124">
        <f t="shared" si="6"/>
        <v>709.75714285714275</v>
      </c>
      <c r="F428" s="123">
        <v>845</v>
      </c>
      <c r="G428" s="129">
        <v>695.5</v>
      </c>
    </row>
    <row r="429" spans="4:7">
      <c r="D429" s="128">
        <v>41884</v>
      </c>
      <c r="E429" s="124">
        <f t="shared" si="6"/>
        <v>711.07142857142856</v>
      </c>
      <c r="F429" s="123">
        <v>845</v>
      </c>
      <c r="G429" s="129">
        <v>734</v>
      </c>
    </row>
    <row r="430" spans="4:7">
      <c r="D430" s="128">
        <v>41885</v>
      </c>
      <c r="E430" s="124">
        <f t="shared" si="6"/>
        <v>709.92857142857144</v>
      </c>
      <c r="F430" s="123">
        <v>845</v>
      </c>
      <c r="G430" s="129">
        <v>706</v>
      </c>
    </row>
    <row r="431" spans="4:7">
      <c r="D431" s="128">
        <v>41886</v>
      </c>
      <c r="E431" s="124">
        <f t="shared" si="6"/>
        <v>706.57142857142856</v>
      </c>
      <c r="F431" s="123">
        <v>845</v>
      </c>
      <c r="G431" s="129">
        <v>674.09999999999991</v>
      </c>
    </row>
    <row r="432" spans="4:7">
      <c r="D432" s="128">
        <v>41887</v>
      </c>
      <c r="E432" s="124">
        <f t="shared" si="6"/>
        <v>712.24285714285713</v>
      </c>
      <c r="F432" s="123">
        <v>845</v>
      </c>
      <c r="G432" s="129">
        <v>727.9</v>
      </c>
    </row>
    <row r="433" spans="4:7">
      <c r="D433" s="128">
        <v>41888</v>
      </c>
      <c r="E433" s="124">
        <f t="shared" si="6"/>
        <v>712.52857142857135</v>
      </c>
      <c r="F433" s="123">
        <v>845</v>
      </c>
      <c r="G433" s="129">
        <v>703.59999999999991</v>
      </c>
    </row>
    <row r="434" spans="4:7">
      <c r="D434" s="128">
        <v>41889</v>
      </c>
      <c r="E434" s="124">
        <f t="shared" si="6"/>
        <v>721.12857142857149</v>
      </c>
      <c r="F434" s="123">
        <v>845</v>
      </c>
      <c r="G434" s="129">
        <v>704.9</v>
      </c>
    </row>
    <row r="435" spans="4:7">
      <c r="D435" s="128">
        <v>41890</v>
      </c>
      <c r="E435" s="124">
        <f t="shared" si="6"/>
        <v>731.7</v>
      </c>
      <c r="F435" s="123">
        <v>845</v>
      </c>
      <c r="G435" s="129">
        <v>735.20000000000016</v>
      </c>
    </row>
    <row r="436" spans="4:7">
      <c r="D436" s="128">
        <v>41891</v>
      </c>
      <c r="E436" s="124">
        <f t="shared" si="6"/>
        <v>735.32857142857154</v>
      </c>
      <c r="F436" s="123">
        <v>845</v>
      </c>
      <c r="G436" s="129">
        <v>736</v>
      </c>
    </row>
    <row r="437" spans="4:7">
      <c r="D437" s="128">
        <v>41892</v>
      </c>
      <c r="E437" s="124">
        <f t="shared" si="6"/>
        <v>736.84285714285727</v>
      </c>
      <c r="F437" s="123">
        <v>845</v>
      </c>
      <c r="G437" s="129">
        <v>766.2</v>
      </c>
    </row>
    <row r="438" spans="4:7">
      <c r="D438" s="128">
        <v>41893</v>
      </c>
      <c r="E438" s="124">
        <f t="shared" si="6"/>
        <v>741.50000000000011</v>
      </c>
      <c r="F438" s="123">
        <v>845</v>
      </c>
      <c r="G438" s="129">
        <v>748.10000000000014</v>
      </c>
    </row>
    <row r="439" spans="4:7">
      <c r="D439" s="128">
        <v>41894</v>
      </c>
      <c r="E439" s="124">
        <f t="shared" si="6"/>
        <v>748.24285714285713</v>
      </c>
      <c r="F439" s="123">
        <v>845</v>
      </c>
      <c r="G439" s="129">
        <v>753.3</v>
      </c>
    </row>
    <row r="440" spans="4:7">
      <c r="D440" s="128">
        <v>41895</v>
      </c>
      <c r="E440" s="124">
        <f t="shared" si="6"/>
        <v>751.9571428571428</v>
      </c>
      <c r="F440" s="123">
        <v>845</v>
      </c>
      <c r="G440" s="129">
        <v>714.19999999999993</v>
      </c>
    </row>
    <row r="441" spans="4:7">
      <c r="D441" s="128">
        <v>41896</v>
      </c>
      <c r="E441" s="124">
        <f t="shared" si="6"/>
        <v>754.72857142857151</v>
      </c>
      <c r="F441" s="123">
        <v>845</v>
      </c>
      <c r="G441" s="129">
        <v>737.49999999999989</v>
      </c>
    </row>
    <row r="442" spans="4:7">
      <c r="D442" s="128">
        <v>41897</v>
      </c>
      <c r="E442" s="124">
        <f t="shared" si="6"/>
        <v>769.55714285714282</v>
      </c>
      <c r="F442" s="123">
        <v>845</v>
      </c>
      <c r="G442" s="129">
        <v>782.4</v>
      </c>
    </row>
    <row r="443" spans="4:7">
      <c r="D443" s="128">
        <v>41898</v>
      </c>
      <c r="E443" s="124">
        <f t="shared" si="6"/>
        <v>774.58571428571429</v>
      </c>
      <c r="F443" s="123">
        <v>845</v>
      </c>
      <c r="G443" s="129">
        <v>762</v>
      </c>
    </row>
    <row r="444" spans="4:7">
      <c r="D444" s="128">
        <v>41899</v>
      </c>
      <c r="E444" s="124">
        <f t="shared" si="6"/>
        <v>779.61428571428564</v>
      </c>
      <c r="F444" s="123">
        <v>845</v>
      </c>
      <c r="G444" s="129">
        <v>785.59999999999991</v>
      </c>
    </row>
    <row r="445" spans="4:7">
      <c r="D445" s="128">
        <v>41900</v>
      </c>
      <c r="E445" s="124">
        <f t="shared" si="6"/>
        <v>781.68571428571431</v>
      </c>
      <c r="F445" s="123">
        <v>845</v>
      </c>
      <c r="G445" s="129">
        <v>851.90000000000009</v>
      </c>
    </row>
    <row r="446" spans="4:7">
      <c r="D446" s="128">
        <v>41901</v>
      </c>
      <c r="E446" s="124">
        <f t="shared" si="6"/>
        <v>787.77142857142849</v>
      </c>
      <c r="F446" s="123">
        <v>845</v>
      </c>
      <c r="G446" s="129">
        <v>788.5</v>
      </c>
    </row>
    <row r="447" spans="4:7">
      <c r="D447" s="128">
        <v>41902</v>
      </c>
      <c r="E447" s="124">
        <f t="shared" si="6"/>
        <v>797.24285714285713</v>
      </c>
      <c r="F447" s="123">
        <v>845</v>
      </c>
      <c r="G447" s="129">
        <v>749.39999999999986</v>
      </c>
    </row>
    <row r="448" spans="4:7">
      <c r="D448" s="128">
        <v>41903</v>
      </c>
      <c r="E448" s="124">
        <f t="shared" si="6"/>
        <v>801.61428571428576</v>
      </c>
      <c r="F448" s="123">
        <v>845</v>
      </c>
      <c r="G448" s="129">
        <v>752</v>
      </c>
    </row>
    <row r="449" spans="4:7">
      <c r="D449" s="128">
        <v>41904</v>
      </c>
      <c r="E449" s="124">
        <f t="shared" si="6"/>
        <v>792.78571428571433</v>
      </c>
      <c r="F449" s="123">
        <v>845</v>
      </c>
      <c r="G449" s="129">
        <v>825.00000000000011</v>
      </c>
    </row>
    <row r="450" spans="4:7">
      <c r="D450" s="128">
        <v>41905</v>
      </c>
      <c r="E450" s="124">
        <f t="shared" si="6"/>
        <v>784.52857142857158</v>
      </c>
      <c r="F450" s="123">
        <v>845</v>
      </c>
      <c r="G450" s="129">
        <v>828.30000000000007</v>
      </c>
    </row>
    <row r="451" spans="4:7">
      <c r="D451" s="128">
        <v>41906</v>
      </c>
      <c r="E451" s="124">
        <f t="shared" si="6"/>
        <v>785.14285714285711</v>
      </c>
      <c r="F451" s="123">
        <v>845</v>
      </c>
      <c r="G451" s="129">
        <v>816.2</v>
      </c>
    </row>
    <row r="452" spans="4:7">
      <c r="D452" s="128">
        <v>41907</v>
      </c>
      <c r="E452" s="124">
        <f t="shared" si="6"/>
        <v>786.61428571428576</v>
      </c>
      <c r="F452" s="123">
        <v>845</v>
      </c>
      <c r="G452" s="129">
        <v>790.1</v>
      </c>
    </row>
    <row r="453" spans="4:7">
      <c r="D453" s="128">
        <v>41908</v>
      </c>
      <c r="E453" s="124">
        <f t="shared" si="6"/>
        <v>780.10000000000014</v>
      </c>
      <c r="F453" s="123">
        <v>845</v>
      </c>
      <c r="G453" s="129">
        <v>730.7</v>
      </c>
    </row>
    <row r="454" spans="4:7">
      <c r="D454" s="128">
        <v>41909</v>
      </c>
      <c r="E454" s="124">
        <f t="shared" si="6"/>
        <v>782.11428571428564</v>
      </c>
      <c r="F454" s="123">
        <v>845</v>
      </c>
      <c r="G454" s="129">
        <v>753.7</v>
      </c>
    </row>
    <row r="455" spans="4:7">
      <c r="D455" s="128">
        <v>41910</v>
      </c>
      <c r="E455" s="124">
        <f t="shared" si="6"/>
        <v>779.9</v>
      </c>
      <c r="F455" s="123">
        <v>845</v>
      </c>
      <c r="G455" s="129">
        <v>762.3</v>
      </c>
    </row>
    <row r="456" spans="4:7">
      <c r="D456" s="128">
        <v>41911</v>
      </c>
      <c r="E456" s="124">
        <f t="shared" si="6"/>
        <v>772.05714285714282</v>
      </c>
      <c r="F456" s="123">
        <v>845</v>
      </c>
      <c r="G456" s="129">
        <v>779.40000000000009</v>
      </c>
    </row>
    <row r="457" spans="4:7">
      <c r="D457" s="128">
        <v>41912</v>
      </c>
      <c r="E457" s="124">
        <f t="shared" si="6"/>
        <v>772.4571428571428</v>
      </c>
      <c r="F457" s="123">
        <v>845</v>
      </c>
      <c r="G457" s="129">
        <v>842.40000000000009</v>
      </c>
    </row>
    <row r="458" spans="4:7">
      <c r="D458" s="128">
        <v>41913</v>
      </c>
      <c r="E458" s="124">
        <f t="shared" si="6"/>
        <v>773.51428571428573</v>
      </c>
      <c r="F458" s="123">
        <v>845</v>
      </c>
      <c r="G458" s="129">
        <v>800.69999999999993</v>
      </c>
    </row>
    <row r="459" spans="4:7">
      <c r="D459" s="128">
        <v>41914</v>
      </c>
      <c r="E459" s="124">
        <f t="shared" si="6"/>
        <v>768.48571428571438</v>
      </c>
      <c r="F459" s="123">
        <v>845</v>
      </c>
      <c r="G459" s="129">
        <v>735.2</v>
      </c>
    </row>
    <row r="460" spans="4:7">
      <c r="D460" s="128">
        <v>41915</v>
      </c>
      <c r="E460" s="124">
        <f t="shared" si="6"/>
        <v>769.1</v>
      </c>
      <c r="F460" s="123">
        <v>845</v>
      </c>
      <c r="G460" s="129">
        <v>733.49999999999989</v>
      </c>
    </row>
    <row r="461" spans="4:7">
      <c r="D461" s="128">
        <v>41916</v>
      </c>
      <c r="E461" s="124">
        <f t="shared" si="6"/>
        <v>762.12857142857149</v>
      </c>
      <c r="F461" s="123">
        <v>845</v>
      </c>
      <c r="G461" s="129">
        <v>761.1</v>
      </c>
    </row>
    <row r="462" spans="4:7">
      <c r="D462" s="128">
        <v>41917</v>
      </c>
      <c r="E462" s="124">
        <f t="shared" si="6"/>
        <v>759.81428571428569</v>
      </c>
      <c r="F462" s="123">
        <v>845</v>
      </c>
      <c r="G462" s="129">
        <v>727.1</v>
      </c>
    </row>
    <row r="463" spans="4:7">
      <c r="D463" s="128">
        <v>41918</v>
      </c>
      <c r="E463" s="124">
        <f t="shared" si="6"/>
        <v>765.51428571428573</v>
      </c>
      <c r="F463" s="123">
        <v>845</v>
      </c>
      <c r="G463" s="129">
        <v>783.69999999999993</v>
      </c>
    </row>
    <row r="464" spans="4:7">
      <c r="D464" s="128">
        <v>41919</v>
      </c>
      <c r="E464" s="124">
        <f t="shared" si="6"/>
        <v>766.84285714285727</v>
      </c>
      <c r="F464" s="123">
        <v>845</v>
      </c>
      <c r="G464" s="129">
        <v>793.6</v>
      </c>
    </row>
    <row r="465" spans="4:7">
      <c r="D465" s="128">
        <v>41920</v>
      </c>
      <c r="E465" s="124">
        <f t="shared" si="6"/>
        <v>771.69999999999993</v>
      </c>
      <c r="F465" s="123">
        <v>845</v>
      </c>
      <c r="G465" s="129">
        <v>784.5</v>
      </c>
    </row>
    <row r="466" spans="4:7">
      <c r="D466" s="128">
        <v>41921</v>
      </c>
      <c r="E466" s="124">
        <f t="shared" si="6"/>
        <v>788.42857142857133</v>
      </c>
      <c r="F466" s="123">
        <v>845</v>
      </c>
      <c r="G466" s="129">
        <v>775.1</v>
      </c>
    </row>
    <row r="467" spans="4:7">
      <c r="D467" s="128">
        <v>41922</v>
      </c>
      <c r="E467" s="124">
        <f t="shared" si="6"/>
        <v>794.42857142857144</v>
      </c>
      <c r="F467" s="123">
        <v>845</v>
      </c>
      <c r="G467" s="129">
        <v>742.8</v>
      </c>
    </row>
    <row r="468" spans="4:7">
      <c r="D468" s="128">
        <v>41923</v>
      </c>
      <c r="E468" s="124">
        <f t="shared" si="6"/>
        <v>789.65714285714273</v>
      </c>
      <c r="F468" s="123">
        <v>845</v>
      </c>
      <c r="G468" s="129">
        <v>795.09999999999991</v>
      </c>
    </row>
    <row r="469" spans="4:7">
      <c r="D469" s="128">
        <v>41924</v>
      </c>
      <c r="E469" s="124">
        <f t="shared" si="6"/>
        <v>789.30000000000007</v>
      </c>
      <c r="F469" s="123">
        <v>845</v>
      </c>
      <c r="G469" s="129">
        <v>844.19999999999993</v>
      </c>
    </row>
    <row r="470" spans="4:7">
      <c r="D470" s="128">
        <v>41925</v>
      </c>
      <c r="E470" s="124">
        <f t="shared" si="6"/>
        <v>788.41428571428571</v>
      </c>
      <c r="F470" s="123">
        <v>845</v>
      </c>
      <c r="G470" s="129">
        <v>825.70000000000016</v>
      </c>
    </row>
    <row r="471" spans="4:7">
      <c r="D471" s="128">
        <v>41926</v>
      </c>
      <c r="E471" s="124">
        <f t="shared" si="6"/>
        <v>793.51428571428573</v>
      </c>
      <c r="F471" s="123">
        <v>845</v>
      </c>
      <c r="G471" s="129">
        <v>760.2</v>
      </c>
    </row>
    <row r="472" spans="4:7">
      <c r="D472" s="128">
        <v>41927</v>
      </c>
      <c r="E472" s="124">
        <f t="shared" si="6"/>
        <v>792.64285714285711</v>
      </c>
      <c r="F472" s="123">
        <v>845</v>
      </c>
      <c r="G472" s="129">
        <v>782</v>
      </c>
    </row>
    <row r="473" spans="4:7">
      <c r="D473" s="128">
        <v>41928</v>
      </c>
      <c r="E473" s="124">
        <f t="shared" si="6"/>
        <v>782.05714285714294</v>
      </c>
      <c r="F473" s="123">
        <v>845</v>
      </c>
      <c r="G473" s="129">
        <v>768.90000000000009</v>
      </c>
    </row>
    <row r="474" spans="4:7">
      <c r="D474" s="128">
        <v>41929</v>
      </c>
      <c r="E474" s="124">
        <f t="shared" si="6"/>
        <v>779.15714285714296</v>
      </c>
      <c r="F474" s="123">
        <v>845</v>
      </c>
      <c r="G474" s="129">
        <v>778.5</v>
      </c>
    </row>
    <row r="475" spans="4:7">
      <c r="D475" s="128">
        <v>41930</v>
      </c>
      <c r="E475" s="124">
        <f t="shared" si="6"/>
        <v>787.84285714285704</v>
      </c>
      <c r="F475" s="123">
        <v>845</v>
      </c>
      <c r="G475" s="129">
        <v>789.00000000000011</v>
      </c>
    </row>
    <row r="476" spans="4:7">
      <c r="D476" s="128">
        <v>41931</v>
      </c>
      <c r="E476" s="124">
        <f t="shared" si="6"/>
        <v>794.34285714285704</v>
      </c>
      <c r="F476" s="123">
        <v>845</v>
      </c>
      <c r="G476" s="129">
        <v>770.1</v>
      </c>
    </row>
    <row r="477" spans="4:7">
      <c r="D477" s="128">
        <v>41932</v>
      </c>
      <c r="E477" s="124">
        <f t="shared" si="6"/>
        <v>799.61428571428576</v>
      </c>
      <c r="F477" s="123">
        <v>845</v>
      </c>
      <c r="G477" s="129">
        <v>805.40000000000009</v>
      </c>
    </row>
    <row r="478" spans="4:7">
      <c r="D478" s="128">
        <v>41933</v>
      </c>
      <c r="E478" s="124">
        <f t="shared" si="6"/>
        <v>803.24285714285713</v>
      </c>
      <c r="F478" s="123">
        <v>845</v>
      </c>
      <c r="G478" s="129">
        <v>821</v>
      </c>
    </row>
    <row r="479" spans="4:7">
      <c r="D479" s="128">
        <v>41934</v>
      </c>
      <c r="E479" s="124">
        <f t="shared" si="6"/>
        <v>804.12857142857138</v>
      </c>
      <c r="F479" s="123">
        <v>845</v>
      </c>
      <c r="G479" s="129">
        <v>827.49999999999989</v>
      </c>
    </row>
    <row r="480" spans="4:7">
      <c r="D480" s="128">
        <v>41935</v>
      </c>
      <c r="E480" s="124">
        <f t="shared" si="6"/>
        <v>809.80000000000007</v>
      </c>
      <c r="F480" s="123">
        <v>845</v>
      </c>
      <c r="G480" s="129">
        <v>805.80000000000018</v>
      </c>
    </row>
    <row r="481" spans="4:7">
      <c r="D481" s="128">
        <v>41936</v>
      </c>
      <c r="E481" s="124">
        <f t="shared" si="6"/>
        <v>808.08571428571429</v>
      </c>
      <c r="F481" s="123">
        <v>845</v>
      </c>
      <c r="G481" s="129">
        <v>803.9</v>
      </c>
    </row>
    <row r="482" spans="4:7">
      <c r="D482" s="128">
        <v>41937</v>
      </c>
      <c r="E482" s="124">
        <f t="shared" si="6"/>
        <v>805.17142857142869</v>
      </c>
      <c r="F482" s="123">
        <v>845</v>
      </c>
      <c r="G482" s="129">
        <v>795.2</v>
      </c>
    </row>
    <row r="483" spans="4:7">
      <c r="D483" s="128">
        <v>41938</v>
      </c>
      <c r="E483" s="124">
        <f t="shared" ref="E483:E546" si="7">SUM(G480:G486)/7</f>
        <v>805.11428571428587</v>
      </c>
      <c r="F483" s="123">
        <v>845</v>
      </c>
      <c r="G483" s="129">
        <v>809.80000000000018</v>
      </c>
    </row>
    <row r="484" spans="4:7">
      <c r="D484" s="128">
        <v>41939</v>
      </c>
      <c r="E484" s="124">
        <f t="shared" si="7"/>
        <v>807.55714285714282</v>
      </c>
      <c r="F484" s="123">
        <v>845</v>
      </c>
      <c r="G484" s="129">
        <v>793.39999999999986</v>
      </c>
    </row>
    <row r="485" spans="4:7">
      <c r="D485" s="128">
        <v>41940</v>
      </c>
      <c r="E485" s="124">
        <f t="shared" si="7"/>
        <v>809</v>
      </c>
      <c r="F485" s="123">
        <v>845</v>
      </c>
      <c r="G485" s="129">
        <v>800.6</v>
      </c>
    </row>
    <row r="486" spans="4:7">
      <c r="D486" s="128">
        <v>41941</v>
      </c>
      <c r="E486" s="124">
        <f t="shared" si="7"/>
        <v>803.50000000000011</v>
      </c>
      <c r="F486" s="123">
        <v>845</v>
      </c>
      <c r="G486" s="129">
        <v>827.10000000000014</v>
      </c>
    </row>
    <row r="487" spans="4:7">
      <c r="D487" s="128">
        <v>41942</v>
      </c>
      <c r="E487" s="124">
        <f t="shared" si="7"/>
        <v>806.68571428571443</v>
      </c>
      <c r="F487" s="123">
        <v>845</v>
      </c>
      <c r="G487" s="129">
        <v>822.90000000000009</v>
      </c>
    </row>
    <row r="488" spans="4:7">
      <c r="D488" s="128">
        <v>41943</v>
      </c>
      <c r="E488" s="124">
        <f t="shared" si="7"/>
        <v>813.55714285714282</v>
      </c>
      <c r="F488" s="123">
        <v>845</v>
      </c>
      <c r="G488" s="129">
        <v>814.00000000000023</v>
      </c>
    </row>
    <row r="489" spans="4:7">
      <c r="D489" s="128">
        <v>41944</v>
      </c>
      <c r="E489" s="124">
        <f t="shared" si="7"/>
        <v>822.58571428571452</v>
      </c>
      <c r="F489" s="123">
        <v>845</v>
      </c>
      <c r="G489" s="129">
        <v>756.7</v>
      </c>
    </row>
    <row r="490" spans="4:7">
      <c r="D490" s="128">
        <v>41945</v>
      </c>
      <c r="E490" s="124">
        <f t="shared" si="7"/>
        <v>824.11428571428576</v>
      </c>
      <c r="F490" s="123">
        <v>845</v>
      </c>
      <c r="G490" s="129">
        <v>832.09999999999991</v>
      </c>
    </row>
    <row r="491" spans="4:7">
      <c r="D491" s="128">
        <v>41946</v>
      </c>
      <c r="E491" s="124">
        <f t="shared" si="7"/>
        <v>827.3142857142858</v>
      </c>
      <c r="F491" s="123">
        <v>845</v>
      </c>
      <c r="G491" s="129">
        <v>841.5</v>
      </c>
    </row>
    <row r="492" spans="4:7">
      <c r="D492" s="128">
        <v>41947</v>
      </c>
      <c r="E492" s="124">
        <f t="shared" si="7"/>
        <v>834.87142857142862</v>
      </c>
      <c r="F492" s="123">
        <v>845</v>
      </c>
      <c r="G492" s="129">
        <v>863.80000000000007</v>
      </c>
    </row>
    <row r="493" spans="4:7">
      <c r="D493" s="128">
        <v>41948</v>
      </c>
      <c r="E493" s="124">
        <f t="shared" si="7"/>
        <v>842.4571428571428</v>
      </c>
      <c r="F493" s="123">
        <v>845</v>
      </c>
      <c r="G493" s="129">
        <v>837.8</v>
      </c>
    </row>
    <row r="494" spans="4:7">
      <c r="D494" s="128">
        <v>41949</v>
      </c>
      <c r="E494" s="124">
        <f t="shared" si="7"/>
        <v>842.02857142857158</v>
      </c>
      <c r="F494" s="123">
        <v>845</v>
      </c>
      <c r="G494" s="129">
        <v>845.3</v>
      </c>
    </row>
    <row r="495" spans="4:7">
      <c r="D495" s="128">
        <v>41950</v>
      </c>
      <c r="E495" s="124">
        <f t="shared" si="7"/>
        <v>844.35714285714289</v>
      </c>
      <c r="F495" s="123">
        <v>845</v>
      </c>
      <c r="G495" s="129">
        <v>866.89999999999986</v>
      </c>
    </row>
    <row r="496" spans="4:7">
      <c r="D496" s="128">
        <v>41951</v>
      </c>
      <c r="E496" s="124">
        <f t="shared" si="7"/>
        <v>842.47142857142876</v>
      </c>
      <c r="F496" s="123">
        <v>845</v>
      </c>
      <c r="G496" s="129">
        <v>809.80000000000007</v>
      </c>
    </row>
    <row r="497" spans="4:7">
      <c r="D497" s="128">
        <v>41952</v>
      </c>
      <c r="E497" s="124">
        <f t="shared" si="7"/>
        <v>841.27142857142883</v>
      </c>
      <c r="F497" s="123">
        <v>845</v>
      </c>
      <c r="G497" s="129">
        <v>829.10000000000014</v>
      </c>
    </row>
    <row r="498" spans="4:7">
      <c r="D498" s="128">
        <v>41953</v>
      </c>
      <c r="E498" s="124">
        <f t="shared" si="7"/>
        <v>837.25714285714287</v>
      </c>
      <c r="F498" s="123">
        <v>845</v>
      </c>
      <c r="G498" s="129">
        <v>857.8</v>
      </c>
    </row>
    <row r="499" spans="4:7">
      <c r="D499" s="128">
        <v>41954</v>
      </c>
      <c r="E499" s="124">
        <f t="shared" si="7"/>
        <v>831.14285714285711</v>
      </c>
      <c r="F499" s="123">
        <v>845</v>
      </c>
      <c r="G499" s="129">
        <v>850.60000000000014</v>
      </c>
    </row>
    <row r="500" spans="4:7">
      <c r="D500" s="128">
        <v>41955</v>
      </c>
      <c r="E500" s="124">
        <f t="shared" si="7"/>
        <v>830.11428571428587</v>
      </c>
      <c r="F500" s="123">
        <v>845</v>
      </c>
      <c r="G500" s="129">
        <v>829.40000000000009</v>
      </c>
    </row>
    <row r="501" spans="4:7">
      <c r="D501" s="128">
        <v>41956</v>
      </c>
      <c r="E501" s="124">
        <f t="shared" si="7"/>
        <v>821.57142857142867</v>
      </c>
      <c r="F501" s="123">
        <v>845</v>
      </c>
      <c r="G501" s="129">
        <v>817.2</v>
      </c>
    </row>
    <row r="502" spans="4:7">
      <c r="D502" s="128">
        <v>41957</v>
      </c>
      <c r="E502" s="124">
        <f t="shared" si="7"/>
        <v>814.25714285714298</v>
      </c>
      <c r="F502" s="123">
        <v>845</v>
      </c>
      <c r="G502" s="129">
        <v>824.09999999999991</v>
      </c>
    </row>
    <row r="503" spans="4:7">
      <c r="D503" s="128">
        <v>41958</v>
      </c>
      <c r="E503" s="124">
        <f t="shared" si="7"/>
        <v>810.52857142857158</v>
      </c>
      <c r="F503" s="123">
        <v>845</v>
      </c>
      <c r="G503" s="129">
        <v>802.60000000000014</v>
      </c>
    </row>
    <row r="504" spans="4:7">
      <c r="D504" s="128">
        <v>41959</v>
      </c>
      <c r="E504" s="124">
        <f t="shared" si="7"/>
        <v>806.9</v>
      </c>
      <c r="F504" s="123">
        <v>845</v>
      </c>
      <c r="G504" s="129">
        <v>769.30000000000007</v>
      </c>
    </row>
    <row r="505" spans="4:7">
      <c r="D505" s="128">
        <v>41960</v>
      </c>
      <c r="E505" s="124">
        <f t="shared" si="7"/>
        <v>802.71428571428567</v>
      </c>
      <c r="F505" s="123">
        <v>845</v>
      </c>
      <c r="G505" s="129">
        <v>806.59999999999991</v>
      </c>
    </row>
    <row r="506" spans="4:7">
      <c r="D506" s="128">
        <v>41961</v>
      </c>
      <c r="E506" s="124">
        <f t="shared" si="7"/>
        <v>803.52857142857135</v>
      </c>
      <c r="F506" s="123">
        <v>845</v>
      </c>
      <c r="G506" s="129">
        <v>824.50000000000011</v>
      </c>
    </row>
    <row r="507" spans="4:7">
      <c r="D507" s="128">
        <v>41962</v>
      </c>
      <c r="E507" s="124">
        <f t="shared" si="7"/>
        <v>800.65714285714296</v>
      </c>
      <c r="F507" s="123">
        <v>845</v>
      </c>
      <c r="G507" s="129">
        <v>804.00000000000011</v>
      </c>
    </row>
    <row r="508" spans="4:7">
      <c r="D508" s="128">
        <v>41963</v>
      </c>
      <c r="E508" s="124">
        <f t="shared" si="7"/>
        <v>796.51428571428573</v>
      </c>
      <c r="F508" s="123">
        <v>845</v>
      </c>
      <c r="G508" s="129">
        <v>787.90000000000009</v>
      </c>
    </row>
    <row r="509" spans="4:7">
      <c r="D509" s="128">
        <v>41964</v>
      </c>
      <c r="E509" s="124">
        <f t="shared" si="7"/>
        <v>792.9000000000002</v>
      </c>
      <c r="F509" s="123">
        <v>845</v>
      </c>
      <c r="G509" s="129">
        <v>829.80000000000007</v>
      </c>
    </row>
    <row r="510" spans="4:7">
      <c r="D510" s="128">
        <v>41965</v>
      </c>
      <c r="E510" s="124">
        <f t="shared" si="7"/>
        <v>788.61428571428576</v>
      </c>
      <c r="F510" s="123">
        <v>845</v>
      </c>
      <c r="G510" s="129">
        <v>782.5</v>
      </c>
    </row>
    <row r="511" spans="4:7">
      <c r="D511" s="128">
        <v>41966</v>
      </c>
      <c r="E511" s="124">
        <f t="shared" si="7"/>
        <v>796.42857142857144</v>
      </c>
      <c r="F511" s="123">
        <v>845</v>
      </c>
      <c r="G511" s="129">
        <v>740.3</v>
      </c>
    </row>
    <row r="512" spans="4:7">
      <c r="D512" s="128">
        <v>41967</v>
      </c>
      <c r="E512" s="124">
        <f t="shared" si="7"/>
        <v>800.60000000000014</v>
      </c>
      <c r="F512" s="123">
        <v>845</v>
      </c>
      <c r="G512" s="129">
        <v>781.3</v>
      </c>
    </row>
    <row r="513" spans="4:7">
      <c r="D513" s="128">
        <v>41968</v>
      </c>
      <c r="E513" s="124">
        <f t="shared" si="7"/>
        <v>798.62857142857138</v>
      </c>
      <c r="F513" s="123">
        <v>845</v>
      </c>
      <c r="G513" s="129">
        <v>794.5</v>
      </c>
    </row>
    <row r="514" spans="4:7">
      <c r="D514" s="128">
        <v>41969</v>
      </c>
      <c r="E514" s="124">
        <f t="shared" si="7"/>
        <v>794.44285714285706</v>
      </c>
      <c r="F514" s="123">
        <v>845</v>
      </c>
      <c r="G514" s="129">
        <v>858.69999999999993</v>
      </c>
    </row>
    <row r="515" spans="4:7">
      <c r="D515" s="128">
        <v>41970</v>
      </c>
      <c r="E515" s="124">
        <f t="shared" si="7"/>
        <v>796.85714285714289</v>
      </c>
      <c r="F515" s="123">
        <v>845</v>
      </c>
      <c r="G515" s="129">
        <v>817.10000000000014</v>
      </c>
    </row>
    <row r="516" spans="4:7">
      <c r="D516" s="128">
        <v>41971</v>
      </c>
      <c r="E516" s="124">
        <f t="shared" si="7"/>
        <v>797.31428571428569</v>
      </c>
      <c r="F516" s="123">
        <v>845</v>
      </c>
      <c r="G516" s="129">
        <v>816</v>
      </c>
    </row>
    <row r="517" spans="4:7">
      <c r="D517" s="128">
        <v>41972</v>
      </c>
      <c r="E517" s="124">
        <f t="shared" si="7"/>
        <v>796.18571428571431</v>
      </c>
      <c r="F517" s="123">
        <v>845</v>
      </c>
      <c r="G517" s="129">
        <v>753.19999999999993</v>
      </c>
    </row>
    <row r="518" spans="4:7">
      <c r="D518" s="128">
        <v>41973</v>
      </c>
      <c r="E518" s="124">
        <f t="shared" si="7"/>
        <v>783.64285714285711</v>
      </c>
      <c r="F518" s="123">
        <v>845</v>
      </c>
      <c r="G518" s="129">
        <v>757.2</v>
      </c>
    </row>
    <row r="519" spans="4:7">
      <c r="D519" s="128">
        <v>41974</v>
      </c>
      <c r="E519" s="124">
        <f t="shared" si="7"/>
        <v>777.42857142857144</v>
      </c>
      <c r="F519" s="123">
        <v>845</v>
      </c>
      <c r="G519" s="129">
        <v>784.5</v>
      </c>
    </row>
    <row r="520" spans="4:7">
      <c r="D520" s="128">
        <v>41975</v>
      </c>
      <c r="E520" s="124">
        <f t="shared" si="7"/>
        <v>771.27142857142849</v>
      </c>
      <c r="F520" s="123">
        <v>845</v>
      </c>
      <c r="G520" s="129">
        <v>786.60000000000014</v>
      </c>
    </row>
    <row r="521" spans="4:7">
      <c r="D521" s="128">
        <v>41976</v>
      </c>
      <c r="E521" s="124">
        <f t="shared" si="7"/>
        <v>770.17142857142858</v>
      </c>
      <c r="F521" s="123">
        <v>845</v>
      </c>
      <c r="G521" s="129">
        <v>770.9</v>
      </c>
    </row>
    <row r="522" spans="4:7">
      <c r="D522" s="128">
        <v>41977</v>
      </c>
      <c r="E522" s="124">
        <f t="shared" si="7"/>
        <v>768.67142857142858</v>
      </c>
      <c r="F522" s="123">
        <v>845</v>
      </c>
      <c r="G522" s="129">
        <v>773.59999999999991</v>
      </c>
    </row>
    <row r="523" spans="4:7">
      <c r="D523" s="128">
        <v>41978</v>
      </c>
      <c r="E523" s="124">
        <f t="shared" si="7"/>
        <v>768.9</v>
      </c>
      <c r="F523" s="123">
        <v>845</v>
      </c>
      <c r="G523" s="129">
        <v>772.89999999999986</v>
      </c>
    </row>
    <row r="524" spans="4:7">
      <c r="D524" s="128">
        <v>41979</v>
      </c>
      <c r="E524" s="124">
        <f t="shared" si="7"/>
        <v>770.78571428571433</v>
      </c>
      <c r="F524" s="123">
        <v>845</v>
      </c>
      <c r="G524" s="129">
        <v>745.5</v>
      </c>
    </row>
    <row r="525" spans="4:7">
      <c r="D525" s="128">
        <v>41980</v>
      </c>
      <c r="E525" s="124">
        <f t="shared" si="7"/>
        <v>770.82857142857131</v>
      </c>
      <c r="F525" s="123">
        <v>845</v>
      </c>
      <c r="G525" s="129">
        <v>746.7</v>
      </c>
    </row>
    <row r="526" spans="4:7">
      <c r="D526" s="128">
        <v>41981</v>
      </c>
      <c r="E526" s="124">
        <f t="shared" si="7"/>
        <v>770.44285714285718</v>
      </c>
      <c r="F526" s="123">
        <v>845</v>
      </c>
      <c r="G526" s="129">
        <v>786.1</v>
      </c>
    </row>
    <row r="527" spans="4:7">
      <c r="D527" s="128">
        <v>41982</v>
      </c>
      <c r="E527" s="124">
        <f t="shared" si="7"/>
        <v>761.44285714285718</v>
      </c>
      <c r="F527" s="123">
        <v>845</v>
      </c>
      <c r="G527" s="129">
        <v>799.8</v>
      </c>
    </row>
    <row r="528" spans="4:7">
      <c r="D528" s="128">
        <v>41983</v>
      </c>
      <c r="E528" s="124">
        <f t="shared" si="7"/>
        <v>770.82857142857142</v>
      </c>
      <c r="F528" s="123">
        <v>845</v>
      </c>
      <c r="G528" s="129">
        <v>771.2</v>
      </c>
    </row>
    <row r="529" spans="4:7">
      <c r="D529" s="128">
        <v>41984</v>
      </c>
      <c r="E529" s="124">
        <f t="shared" si="7"/>
        <v>774.95714285714291</v>
      </c>
      <c r="F529" s="123">
        <v>845</v>
      </c>
      <c r="G529" s="129">
        <v>770.90000000000009</v>
      </c>
    </row>
    <row r="530" spans="4:7">
      <c r="D530" s="128">
        <v>41985</v>
      </c>
      <c r="E530" s="124">
        <f t="shared" si="7"/>
        <v>774.98571428571438</v>
      </c>
      <c r="F530" s="123">
        <v>845</v>
      </c>
      <c r="G530" s="129">
        <v>709.90000000000009</v>
      </c>
    </row>
    <row r="531" spans="4:7">
      <c r="D531" s="128">
        <v>41986</v>
      </c>
      <c r="E531" s="124">
        <f t="shared" si="7"/>
        <v>770.98571428571427</v>
      </c>
      <c r="F531" s="123">
        <v>845</v>
      </c>
      <c r="G531" s="129">
        <v>811.2</v>
      </c>
    </row>
    <row r="532" spans="4:7">
      <c r="D532" s="128">
        <v>41987</v>
      </c>
      <c r="E532" s="124">
        <f t="shared" si="7"/>
        <v>769.2285714285714</v>
      </c>
      <c r="F532" s="123">
        <v>845</v>
      </c>
      <c r="G532" s="129">
        <v>775.59999999999991</v>
      </c>
    </row>
    <row r="533" spans="4:7">
      <c r="D533" s="128">
        <v>41988</v>
      </c>
      <c r="E533" s="124">
        <f t="shared" si="7"/>
        <v>765.2285714285714</v>
      </c>
      <c r="F533" s="123">
        <v>845</v>
      </c>
      <c r="G533" s="129">
        <v>786.3</v>
      </c>
    </row>
    <row r="534" spans="4:7">
      <c r="D534" s="128">
        <v>41989</v>
      </c>
      <c r="E534" s="124">
        <f t="shared" si="7"/>
        <v>777.5</v>
      </c>
      <c r="F534" s="123">
        <v>845</v>
      </c>
      <c r="G534" s="129">
        <v>771.8</v>
      </c>
    </row>
    <row r="535" spans="4:7">
      <c r="D535" s="128">
        <v>41990</v>
      </c>
      <c r="E535" s="124">
        <f t="shared" si="7"/>
        <v>776.9571428571428</v>
      </c>
      <c r="F535" s="123">
        <v>845</v>
      </c>
      <c r="G535" s="129">
        <v>758.9</v>
      </c>
    </row>
    <row r="536" spans="4:7">
      <c r="D536" s="128">
        <v>41991</v>
      </c>
      <c r="E536" s="124">
        <f t="shared" si="7"/>
        <v>774.5</v>
      </c>
      <c r="F536" s="123">
        <v>845</v>
      </c>
      <c r="G536" s="129">
        <v>742.9</v>
      </c>
    </row>
    <row r="537" spans="4:7">
      <c r="D537" s="128">
        <v>41992</v>
      </c>
      <c r="E537" s="124">
        <f t="shared" si="7"/>
        <v>773.28571428571411</v>
      </c>
      <c r="F537" s="123">
        <v>845</v>
      </c>
      <c r="G537" s="129">
        <v>795.8</v>
      </c>
    </row>
    <row r="538" spans="4:7">
      <c r="D538" s="128">
        <v>41993</v>
      </c>
      <c r="E538" s="124">
        <f t="shared" si="7"/>
        <v>775.31428571428569</v>
      </c>
      <c r="F538" s="123">
        <v>845</v>
      </c>
      <c r="G538" s="129">
        <v>807.39999999999986</v>
      </c>
    </row>
    <row r="539" spans="4:7">
      <c r="D539" s="128">
        <v>41994</v>
      </c>
      <c r="E539" s="124">
        <f t="shared" si="7"/>
        <v>779.82857142857131</v>
      </c>
      <c r="F539" s="123">
        <v>845</v>
      </c>
      <c r="G539" s="129">
        <v>758.40000000000009</v>
      </c>
    </row>
    <row r="540" spans="4:7">
      <c r="D540" s="128">
        <v>41995</v>
      </c>
      <c r="E540" s="124">
        <f t="shared" si="7"/>
        <v>783.8</v>
      </c>
      <c r="F540" s="123">
        <v>845</v>
      </c>
      <c r="G540" s="129">
        <v>777.79999999999984</v>
      </c>
    </row>
    <row r="541" spans="4:7">
      <c r="D541" s="128">
        <v>41996</v>
      </c>
      <c r="E541" s="124">
        <f t="shared" si="7"/>
        <v>779.58571428571429</v>
      </c>
      <c r="F541" s="123">
        <v>845</v>
      </c>
      <c r="G541" s="129">
        <v>786</v>
      </c>
    </row>
    <row r="542" spans="4:7">
      <c r="D542" s="128">
        <v>41997</v>
      </c>
      <c r="E542" s="124">
        <f t="shared" si="7"/>
        <v>775</v>
      </c>
      <c r="F542" s="123">
        <v>845</v>
      </c>
      <c r="G542" s="129">
        <v>790.49999999999989</v>
      </c>
    </row>
    <row r="543" spans="4:7">
      <c r="D543" s="128">
        <v>41998</v>
      </c>
      <c r="E543" s="124">
        <f t="shared" si="7"/>
        <v>777.642857142857</v>
      </c>
      <c r="F543" s="123">
        <v>845</v>
      </c>
      <c r="G543" s="129">
        <v>770.69999999999993</v>
      </c>
    </row>
    <row r="544" spans="4:7">
      <c r="D544" s="128">
        <v>41999</v>
      </c>
      <c r="E544" s="124">
        <f t="shared" si="7"/>
        <v>782.15714285714262</v>
      </c>
      <c r="F544" s="123">
        <v>845</v>
      </c>
      <c r="G544" s="129">
        <v>766.29999999999984</v>
      </c>
    </row>
    <row r="545" spans="4:7">
      <c r="D545" s="128">
        <v>42000</v>
      </c>
      <c r="E545" s="124">
        <f t="shared" si="7"/>
        <v>788.89999999999975</v>
      </c>
      <c r="F545" s="123">
        <v>845</v>
      </c>
      <c r="G545" s="129">
        <v>775.3</v>
      </c>
    </row>
    <row r="546" spans="4:7">
      <c r="D546" s="128">
        <v>42001</v>
      </c>
      <c r="E546" s="124">
        <f t="shared" si="7"/>
        <v>790.69999999999993</v>
      </c>
      <c r="F546" s="123">
        <v>845</v>
      </c>
      <c r="G546" s="129">
        <v>776.89999999999986</v>
      </c>
    </row>
    <row r="547" spans="4:7">
      <c r="D547" s="128">
        <v>42002</v>
      </c>
      <c r="E547" s="124">
        <f t="shared" ref="E547:E610" si="8">SUM(G544:G550)/7</f>
        <v>784.39999999999986</v>
      </c>
      <c r="F547" s="123">
        <v>845</v>
      </c>
      <c r="G547" s="129">
        <v>809.39999999999986</v>
      </c>
    </row>
    <row r="548" spans="4:7">
      <c r="D548" s="128">
        <v>42003</v>
      </c>
      <c r="E548" s="124">
        <f t="shared" si="8"/>
        <v>778.67142857142846</v>
      </c>
      <c r="F548" s="123">
        <v>845</v>
      </c>
      <c r="G548" s="129">
        <v>833.19999999999982</v>
      </c>
    </row>
    <row r="549" spans="4:7">
      <c r="D549" s="128">
        <v>42004</v>
      </c>
      <c r="E549" s="124">
        <f t="shared" si="8"/>
        <v>769.52857142857135</v>
      </c>
      <c r="F549" s="123">
        <v>845</v>
      </c>
      <c r="G549" s="129">
        <v>803.1</v>
      </c>
    </row>
    <row r="550" spans="4:7">
      <c r="D550" s="128">
        <v>42005</v>
      </c>
      <c r="E550" s="124">
        <f t="shared" si="8"/>
        <v>764.92857142857133</v>
      </c>
      <c r="F550" s="123">
        <v>845</v>
      </c>
      <c r="G550" s="129">
        <v>726.59999999999991</v>
      </c>
    </row>
    <row r="551" spans="4:7">
      <c r="D551" s="128">
        <v>42006</v>
      </c>
      <c r="E551" s="124">
        <f t="shared" si="8"/>
        <v>771.98571428571427</v>
      </c>
      <c r="F551" s="123">
        <v>845</v>
      </c>
      <c r="G551" s="129">
        <v>726.19999999999993</v>
      </c>
    </row>
    <row r="552" spans="4:7">
      <c r="D552" s="128">
        <v>42007</v>
      </c>
      <c r="E552" s="124">
        <f t="shared" si="8"/>
        <v>766.32857142857142</v>
      </c>
      <c r="F552" s="123">
        <v>845</v>
      </c>
      <c r="G552" s="129">
        <v>711.3</v>
      </c>
    </row>
    <row r="553" spans="4:7">
      <c r="D553" s="128">
        <v>42008</v>
      </c>
      <c r="E553" s="124">
        <f t="shared" si="8"/>
        <v>760.64285714285711</v>
      </c>
      <c r="F553" s="123">
        <v>845</v>
      </c>
      <c r="G553" s="129">
        <v>744.7</v>
      </c>
    </row>
    <row r="554" spans="4:7">
      <c r="D554" s="128">
        <v>42009</v>
      </c>
      <c r="E554" s="124">
        <f t="shared" si="8"/>
        <v>772.77142857142849</v>
      </c>
      <c r="F554" s="123">
        <v>845</v>
      </c>
      <c r="G554" s="129">
        <v>858.80000000000007</v>
      </c>
    </row>
    <row r="555" spans="4:7">
      <c r="D555" s="128">
        <v>42010</v>
      </c>
      <c r="E555" s="124">
        <f t="shared" si="8"/>
        <v>772.65714285714273</v>
      </c>
      <c r="F555" s="123">
        <v>845</v>
      </c>
      <c r="G555" s="129">
        <v>793.6</v>
      </c>
    </row>
    <row r="556" spans="4:7">
      <c r="D556" s="128">
        <v>42011</v>
      </c>
      <c r="E556" s="124">
        <f t="shared" si="8"/>
        <v>775.81428571428557</v>
      </c>
      <c r="F556" s="123">
        <v>845</v>
      </c>
      <c r="G556" s="129">
        <v>763.3</v>
      </c>
    </row>
    <row r="557" spans="4:7">
      <c r="D557" s="128">
        <v>42012</v>
      </c>
      <c r="E557" s="124">
        <f t="shared" si="8"/>
        <v>774.42857142857144</v>
      </c>
      <c r="F557" s="123">
        <v>845</v>
      </c>
      <c r="G557" s="129">
        <v>811.5</v>
      </c>
    </row>
    <row r="558" spans="4:7">
      <c r="D558" s="128">
        <v>42013</v>
      </c>
      <c r="E558" s="124">
        <f t="shared" si="8"/>
        <v>763.55714285714294</v>
      </c>
      <c r="F558" s="123">
        <v>845</v>
      </c>
      <c r="G558" s="129">
        <v>725.4</v>
      </c>
    </row>
    <row r="559" spans="4:7">
      <c r="D559" s="128">
        <v>42014</v>
      </c>
      <c r="E559" s="124">
        <f t="shared" si="8"/>
        <v>766.80000000000007</v>
      </c>
      <c r="F559" s="123">
        <v>845</v>
      </c>
      <c r="G559" s="129">
        <v>733.4</v>
      </c>
    </row>
    <row r="560" spans="4:7">
      <c r="D560" s="128">
        <v>42015</v>
      </c>
      <c r="E560" s="124">
        <f t="shared" si="8"/>
        <v>777.62857142857149</v>
      </c>
      <c r="F560" s="123">
        <v>845</v>
      </c>
      <c r="G560" s="129">
        <v>735</v>
      </c>
    </row>
    <row r="561" spans="4:7">
      <c r="D561" s="128">
        <v>42016</v>
      </c>
      <c r="E561" s="124">
        <f t="shared" si="8"/>
        <v>784.71428571428589</v>
      </c>
      <c r="F561" s="123">
        <v>845</v>
      </c>
      <c r="G561" s="129">
        <v>782.7</v>
      </c>
    </row>
    <row r="562" spans="4:7">
      <c r="D562" s="128">
        <v>42017</v>
      </c>
      <c r="E562" s="124">
        <f t="shared" si="8"/>
        <v>799.05714285714294</v>
      </c>
      <c r="F562" s="123">
        <v>845</v>
      </c>
      <c r="G562" s="129">
        <v>816.3</v>
      </c>
    </row>
    <row r="563" spans="4:7">
      <c r="D563" s="128">
        <v>42018</v>
      </c>
      <c r="E563" s="124">
        <f t="shared" si="8"/>
        <v>815.87142857142862</v>
      </c>
      <c r="F563" s="123">
        <v>845</v>
      </c>
      <c r="G563" s="129">
        <v>839.1</v>
      </c>
    </row>
    <row r="564" spans="4:7">
      <c r="D564" s="128">
        <v>42019</v>
      </c>
      <c r="E564" s="124">
        <f t="shared" si="8"/>
        <v>822.67142857142869</v>
      </c>
      <c r="F564" s="123">
        <v>845</v>
      </c>
      <c r="G564" s="129">
        <v>861.10000000000014</v>
      </c>
    </row>
    <row r="565" spans="4:7">
      <c r="D565" s="128">
        <v>42020</v>
      </c>
      <c r="E565" s="124">
        <f t="shared" si="8"/>
        <v>822.87142857142862</v>
      </c>
      <c r="F565" s="123">
        <v>845</v>
      </c>
      <c r="G565" s="129">
        <v>825.8</v>
      </c>
    </row>
    <row r="566" spans="4:7">
      <c r="D566" s="128">
        <v>42021</v>
      </c>
      <c r="E566" s="124">
        <f t="shared" si="8"/>
        <v>822.77142857142883</v>
      </c>
      <c r="F566" s="123">
        <v>845</v>
      </c>
      <c r="G566" s="129">
        <v>851.10000000000014</v>
      </c>
    </row>
    <row r="567" spans="4:7">
      <c r="D567" s="128">
        <v>42022</v>
      </c>
      <c r="E567" s="124">
        <f t="shared" si="8"/>
        <v>836.32857142857154</v>
      </c>
      <c r="F567" s="123">
        <v>845</v>
      </c>
      <c r="G567" s="129">
        <v>782.60000000000014</v>
      </c>
    </row>
    <row r="568" spans="4:7">
      <c r="D568" s="128">
        <v>42023</v>
      </c>
      <c r="E568" s="124">
        <f t="shared" si="8"/>
        <v>836.42857142857144</v>
      </c>
      <c r="F568" s="123">
        <v>845</v>
      </c>
      <c r="G568" s="129">
        <v>784.09999999999991</v>
      </c>
    </row>
    <row r="569" spans="4:7">
      <c r="D569" s="128">
        <v>42024</v>
      </c>
      <c r="E569" s="124">
        <f t="shared" si="8"/>
        <v>833.32857142857131</v>
      </c>
      <c r="F569" s="123">
        <v>845</v>
      </c>
      <c r="G569" s="129">
        <v>815.59999999999991</v>
      </c>
    </row>
    <row r="570" spans="4:7">
      <c r="D570" s="128">
        <v>42025</v>
      </c>
      <c r="E570" s="124">
        <f t="shared" si="8"/>
        <v>824.15714285714296</v>
      </c>
      <c r="F570" s="123">
        <v>845</v>
      </c>
      <c r="G570" s="129">
        <v>933.99999999999989</v>
      </c>
    </row>
    <row r="571" spans="4:7">
      <c r="D571" s="128">
        <v>42026</v>
      </c>
      <c r="E571" s="124">
        <f t="shared" si="8"/>
        <v>816.21428571428567</v>
      </c>
      <c r="F571" s="123">
        <v>845</v>
      </c>
      <c r="G571" s="129">
        <v>861.8</v>
      </c>
    </row>
    <row r="572" spans="4:7">
      <c r="D572" s="128">
        <v>42027</v>
      </c>
      <c r="E572" s="124">
        <f t="shared" si="8"/>
        <v>819.37142857142851</v>
      </c>
      <c r="F572" s="123">
        <v>845</v>
      </c>
      <c r="G572" s="129">
        <v>804.09999999999991</v>
      </c>
    </row>
    <row r="573" spans="4:7">
      <c r="D573" s="128">
        <v>42028</v>
      </c>
      <c r="E573" s="124">
        <f t="shared" si="8"/>
        <v>826.99999999999989</v>
      </c>
      <c r="F573" s="123">
        <v>845</v>
      </c>
      <c r="G573" s="129">
        <v>786.90000000000009</v>
      </c>
    </row>
    <row r="574" spans="4:7">
      <c r="D574" s="128">
        <v>42029</v>
      </c>
      <c r="E574" s="124">
        <f t="shared" si="8"/>
        <v>823.44285714285718</v>
      </c>
      <c r="F574" s="123">
        <v>845</v>
      </c>
      <c r="G574" s="129">
        <v>727</v>
      </c>
    </row>
    <row r="575" spans="4:7">
      <c r="D575" s="128">
        <v>42030</v>
      </c>
      <c r="E575" s="124">
        <f t="shared" si="8"/>
        <v>832.02857142857135</v>
      </c>
      <c r="F575" s="123">
        <v>845</v>
      </c>
      <c r="G575" s="129">
        <v>806.2</v>
      </c>
    </row>
    <row r="576" spans="4:7">
      <c r="D576" s="128">
        <v>42031</v>
      </c>
      <c r="E576" s="124">
        <f t="shared" si="8"/>
        <v>863.34285714285727</v>
      </c>
      <c r="F576" s="123">
        <v>845</v>
      </c>
      <c r="G576" s="129">
        <v>869.00000000000011</v>
      </c>
    </row>
    <row r="577" spans="4:7">
      <c r="D577" s="128">
        <v>42032</v>
      </c>
      <c r="E577" s="124">
        <f t="shared" si="8"/>
        <v>895.48571428571427</v>
      </c>
      <c r="F577" s="123">
        <v>845</v>
      </c>
      <c r="G577" s="129">
        <v>909.10000000000014</v>
      </c>
    </row>
    <row r="578" spans="4:7">
      <c r="D578" s="128">
        <v>42033</v>
      </c>
      <c r="E578" s="124">
        <f t="shared" si="8"/>
        <v>898.19999999999993</v>
      </c>
      <c r="F578" s="123">
        <v>845</v>
      </c>
      <c r="G578" s="129">
        <v>921.89999999999986</v>
      </c>
    </row>
    <row r="579" spans="4:7">
      <c r="D579" s="128">
        <v>42034</v>
      </c>
      <c r="E579" s="124">
        <f t="shared" si="8"/>
        <v>904.05714285714282</v>
      </c>
      <c r="F579" s="123">
        <v>845</v>
      </c>
      <c r="G579" s="129">
        <v>1023.3</v>
      </c>
    </row>
    <row r="580" spans="4:7">
      <c r="D580" s="128">
        <v>42035</v>
      </c>
      <c r="E580" s="124">
        <f t="shared" si="8"/>
        <v>897.8</v>
      </c>
      <c r="F580" s="123">
        <v>845</v>
      </c>
      <c r="G580" s="129">
        <v>1011.8999999999999</v>
      </c>
    </row>
    <row r="581" spans="4:7">
      <c r="D581" s="128">
        <v>42036</v>
      </c>
      <c r="E581" s="124">
        <f t="shared" si="8"/>
        <v>884.69999999999982</v>
      </c>
      <c r="F581" s="123">
        <v>845</v>
      </c>
      <c r="G581" s="129">
        <v>745.99999999999989</v>
      </c>
    </row>
    <row r="582" spans="4:7">
      <c r="D582" s="128">
        <v>42037</v>
      </c>
      <c r="E582" s="124">
        <f t="shared" si="8"/>
        <v>881.38571428571413</v>
      </c>
      <c r="F582" s="123">
        <v>845</v>
      </c>
      <c r="G582" s="129">
        <v>847.2</v>
      </c>
    </row>
    <row r="583" spans="4:7">
      <c r="D583" s="128">
        <v>42038</v>
      </c>
      <c r="E583" s="124">
        <f t="shared" si="8"/>
        <v>851.41428571428548</v>
      </c>
      <c r="F583" s="123">
        <v>845</v>
      </c>
      <c r="G583" s="129">
        <v>825.19999999999993</v>
      </c>
    </row>
    <row r="584" spans="4:7">
      <c r="D584" s="128">
        <v>42039</v>
      </c>
      <c r="E584" s="124">
        <f t="shared" si="8"/>
        <v>820.80000000000007</v>
      </c>
      <c r="F584" s="123">
        <v>845</v>
      </c>
      <c r="G584" s="129">
        <v>817.4</v>
      </c>
    </row>
    <row r="585" spans="4:7">
      <c r="D585" s="128">
        <v>42040</v>
      </c>
      <c r="E585" s="124">
        <f t="shared" si="8"/>
        <v>833.95714285714291</v>
      </c>
      <c r="F585" s="123">
        <v>845</v>
      </c>
      <c r="G585" s="129">
        <v>898.69999999999993</v>
      </c>
    </row>
    <row r="586" spans="4:7">
      <c r="D586" s="128">
        <v>42041</v>
      </c>
      <c r="E586" s="124">
        <f t="shared" si="8"/>
        <v>838.52857142857135</v>
      </c>
      <c r="F586" s="123">
        <v>845</v>
      </c>
      <c r="G586" s="129">
        <v>813.49999999999977</v>
      </c>
    </row>
    <row r="587" spans="4:7">
      <c r="D587" s="128">
        <v>42042</v>
      </c>
      <c r="E587" s="124">
        <f t="shared" si="8"/>
        <v>845.22857142857117</v>
      </c>
      <c r="F587" s="123">
        <v>845</v>
      </c>
      <c r="G587" s="129">
        <v>797.6</v>
      </c>
    </row>
    <row r="588" spans="4:7">
      <c r="D588" s="128">
        <v>42043</v>
      </c>
      <c r="E588" s="124">
        <f t="shared" si="8"/>
        <v>843.57142857142844</v>
      </c>
      <c r="F588" s="123">
        <v>845</v>
      </c>
      <c r="G588" s="129">
        <v>838.09999999999991</v>
      </c>
    </row>
    <row r="589" spans="4:7">
      <c r="D589" s="128">
        <v>42044</v>
      </c>
      <c r="E589" s="124">
        <f t="shared" si="8"/>
        <v>834.17142857142869</v>
      </c>
      <c r="F589" s="123">
        <v>845</v>
      </c>
      <c r="G589" s="129">
        <v>879.19999999999982</v>
      </c>
    </row>
    <row r="590" spans="4:7">
      <c r="D590" s="128">
        <v>42045</v>
      </c>
      <c r="E590" s="124">
        <f t="shared" si="8"/>
        <v>839.22857142857117</v>
      </c>
      <c r="F590" s="123">
        <v>845</v>
      </c>
      <c r="G590" s="129">
        <v>872.09999999999991</v>
      </c>
    </row>
    <row r="591" spans="4:7">
      <c r="D591" s="128">
        <v>42046</v>
      </c>
      <c r="E591" s="124">
        <f t="shared" si="8"/>
        <v>841.9</v>
      </c>
      <c r="F591" s="123">
        <v>845</v>
      </c>
      <c r="G591" s="129">
        <v>805.80000000000007</v>
      </c>
    </row>
    <row r="592" spans="4:7">
      <c r="D592" s="128">
        <v>42047</v>
      </c>
      <c r="E592" s="124">
        <f t="shared" si="8"/>
        <v>831.69999999999993</v>
      </c>
      <c r="F592" s="123">
        <v>845</v>
      </c>
      <c r="G592" s="129">
        <v>832.90000000000009</v>
      </c>
    </row>
    <row r="593" spans="4:7">
      <c r="D593" s="128">
        <v>42048</v>
      </c>
      <c r="E593" s="124">
        <f t="shared" si="8"/>
        <v>821.97142857142865</v>
      </c>
      <c r="F593" s="123">
        <v>845</v>
      </c>
      <c r="G593" s="129">
        <v>848.90000000000009</v>
      </c>
    </row>
    <row r="594" spans="4:7">
      <c r="D594" s="128">
        <v>42049</v>
      </c>
      <c r="E594" s="124">
        <f t="shared" si="8"/>
        <v>813.58571428571429</v>
      </c>
      <c r="F594" s="123">
        <v>845</v>
      </c>
      <c r="G594" s="129">
        <v>816.3</v>
      </c>
    </row>
    <row r="595" spans="4:7">
      <c r="D595" s="128">
        <v>42050</v>
      </c>
      <c r="E595" s="124">
        <f t="shared" si="8"/>
        <v>814.9571428571428</v>
      </c>
      <c r="F595" s="123">
        <v>845</v>
      </c>
      <c r="G595" s="129">
        <v>766.7</v>
      </c>
    </row>
    <row r="596" spans="4:7">
      <c r="D596" s="128">
        <v>42051</v>
      </c>
      <c r="E596" s="124">
        <f t="shared" si="8"/>
        <v>817.21428571428555</v>
      </c>
      <c r="F596" s="123">
        <v>845</v>
      </c>
      <c r="G596" s="129">
        <v>811.1</v>
      </c>
    </row>
    <row r="597" spans="4:7">
      <c r="D597" s="128">
        <v>42052</v>
      </c>
      <c r="E597" s="124">
        <f t="shared" si="8"/>
        <v>816.42857142857144</v>
      </c>
      <c r="F597" s="123">
        <v>845</v>
      </c>
      <c r="G597" s="129">
        <v>813.39999999999986</v>
      </c>
    </row>
    <row r="598" spans="4:7">
      <c r="D598" s="128">
        <v>42053</v>
      </c>
      <c r="E598" s="124">
        <f t="shared" si="8"/>
        <v>820.1</v>
      </c>
      <c r="F598" s="123">
        <v>845</v>
      </c>
      <c r="G598" s="129">
        <v>815.4</v>
      </c>
    </row>
    <row r="599" spans="4:7">
      <c r="D599" s="128">
        <v>42054</v>
      </c>
      <c r="E599" s="124">
        <f t="shared" si="8"/>
        <v>821.30000000000007</v>
      </c>
      <c r="F599" s="123">
        <v>845</v>
      </c>
      <c r="G599" s="129">
        <v>848.7</v>
      </c>
    </row>
    <row r="600" spans="4:7">
      <c r="D600" s="128">
        <v>42055</v>
      </c>
      <c r="E600" s="124">
        <f t="shared" si="8"/>
        <v>809.74285714285713</v>
      </c>
      <c r="F600" s="123">
        <v>845</v>
      </c>
      <c r="G600" s="129">
        <v>843.39999999999986</v>
      </c>
    </row>
    <row r="601" spans="4:7">
      <c r="D601" s="128">
        <v>42056</v>
      </c>
      <c r="E601" s="124">
        <f t="shared" si="8"/>
        <v>820.34285714285704</v>
      </c>
      <c r="F601" s="123">
        <v>845</v>
      </c>
      <c r="G601" s="129">
        <v>842</v>
      </c>
    </row>
    <row r="602" spans="4:7">
      <c r="D602" s="128">
        <v>42057</v>
      </c>
      <c r="E602" s="124">
        <f t="shared" si="8"/>
        <v>828.6</v>
      </c>
      <c r="F602" s="123">
        <v>845</v>
      </c>
      <c r="G602" s="129">
        <v>775.1</v>
      </c>
    </row>
    <row r="603" spans="4:7">
      <c r="D603" s="128">
        <v>42058</v>
      </c>
      <c r="E603" s="124">
        <f t="shared" si="8"/>
        <v>834.74285714285713</v>
      </c>
      <c r="F603" s="123">
        <v>845</v>
      </c>
      <c r="G603" s="129">
        <v>730.2</v>
      </c>
    </row>
    <row r="604" spans="4:7">
      <c r="D604" s="128">
        <v>42059</v>
      </c>
      <c r="E604" s="124">
        <f t="shared" si="8"/>
        <v>833.91428571428582</v>
      </c>
      <c r="F604" s="123">
        <v>845</v>
      </c>
      <c r="G604" s="129">
        <v>887.59999999999991</v>
      </c>
    </row>
    <row r="605" spans="4:7">
      <c r="D605" s="128">
        <v>42060</v>
      </c>
      <c r="E605" s="124">
        <f t="shared" si="8"/>
        <v>827.07142857142867</v>
      </c>
      <c r="F605" s="123">
        <v>845</v>
      </c>
      <c r="G605" s="129">
        <v>873.19999999999993</v>
      </c>
    </row>
    <row r="606" spans="4:7">
      <c r="D606" s="128">
        <v>42061</v>
      </c>
      <c r="E606" s="124">
        <f t="shared" si="8"/>
        <v>826.32857142857142</v>
      </c>
      <c r="F606" s="123">
        <v>845</v>
      </c>
      <c r="G606" s="129">
        <v>891.69999999999993</v>
      </c>
    </row>
    <row r="607" spans="4:7">
      <c r="D607" s="128">
        <v>42062</v>
      </c>
      <c r="E607" s="124">
        <f t="shared" si="8"/>
        <v>829.64285714285711</v>
      </c>
      <c r="F607" s="123">
        <v>845</v>
      </c>
      <c r="G607" s="129">
        <v>837.6</v>
      </c>
    </row>
    <row r="608" spans="4:7">
      <c r="D608" s="128">
        <v>42063</v>
      </c>
      <c r="E608" s="124">
        <f t="shared" si="8"/>
        <v>812.44285714285706</v>
      </c>
      <c r="F608" s="123">
        <v>845</v>
      </c>
      <c r="G608" s="129">
        <v>794.10000000000014</v>
      </c>
    </row>
    <row r="609" spans="4:7">
      <c r="D609" s="128">
        <v>42064</v>
      </c>
      <c r="E609" s="124">
        <f t="shared" si="8"/>
        <v>798.98571428571438</v>
      </c>
      <c r="F609" s="123">
        <v>845</v>
      </c>
      <c r="G609" s="129">
        <v>769.9</v>
      </c>
    </row>
    <row r="610" spans="4:7">
      <c r="D610" s="128">
        <v>42065</v>
      </c>
      <c r="E610" s="124">
        <f t="shared" si="8"/>
        <v>784.10000000000014</v>
      </c>
      <c r="F610" s="123">
        <v>845</v>
      </c>
      <c r="G610" s="129">
        <v>753.40000000000009</v>
      </c>
    </row>
    <row r="611" spans="4:7">
      <c r="D611" s="128">
        <v>42066</v>
      </c>
      <c r="E611" s="124">
        <f t="shared" ref="E611:E674" si="9">SUM(G608:G614)/7</f>
        <v>783.38571428571413</v>
      </c>
      <c r="F611" s="123">
        <v>845</v>
      </c>
      <c r="G611" s="129">
        <v>767.19999999999993</v>
      </c>
    </row>
    <row r="612" spans="4:7">
      <c r="D612" s="128">
        <v>42067</v>
      </c>
      <c r="E612" s="124">
        <f t="shared" si="9"/>
        <v>787.9</v>
      </c>
      <c r="F612" s="123">
        <v>845</v>
      </c>
      <c r="G612" s="129">
        <v>779</v>
      </c>
    </row>
    <row r="613" spans="4:7">
      <c r="D613" s="128">
        <v>42068</v>
      </c>
      <c r="E613" s="124">
        <f t="shared" si="9"/>
        <v>782.78571428571433</v>
      </c>
      <c r="F613" s="123">
        <v>845</v>
      </c>
      <c r="G613" s="129">
        <v>787.49999999999977</v>
      </c>
    </row>
    <row r="614" spans="4:7">
      <c r="D614" s="128">
        <v>42069</v>
      </c>
      <c r="E614" s="124">
        <f t="shared" si="9"/>
        <v>796.67142857142869</v>
      </c>
      <c r="F614" s="123">
        <v>845</v>
      </c>
      <c r="G614" s="129">
        <v>832.59999999999991</v>
      </c>
    </row>
    <row r="615" spans="4:7">
      <c r="D615" s="128">
        <v>42070</v>
      </c>
      <c r="E615" s="124">
        <f t="shared" si="9"/>
        <v>803.62857142857138</v>
      </c>
      <c r="F615" s="123">
        <v>845</v>
      </c>
      <c r="G615" s="129">
        <v>825.70000000000016</v>
      </c>
    </row>
    <row r="616" spans="4:7">
      <c r="D616" s="128">
        <v>42071</v>
      </c>
      <c r="E616" s="124">
        <f t="shared" si="9"/>
        <v>806.85714285714289</v>
      </c>
      <c r="F616" s="123">
        <v>845</v>
      </c>
      <c r="G616" s="129">
        <v>734.1</v>
      </c>
    </row>
    <row r="617" spans="4:7">
      <c r="D617" s="128">
        <v>42072</v>
      </c>
      <c r="E617" s="124">
        <f t="shared" si="9"/>
        <v>805.14285714285711</v>
      </c>
      <c r="F617" s="123">
        <v>845</v>
      </c>
      <c r="G617" s="129">
        <v>850.59999999999991</v>
      </c>
    </row>
    <row r="618" spans="4:7">
      <c r="D618" s="128">
        <v>42073</v>
      </c>
      <c r="E618" s="124">
        <f t="shared" si="9"/>
        <v>797.41428571428582</v>
      </c>
      <c r="F618" s="123">
        <v>845</v>
      </c>
      <c r="G618" s="129">
        <v>815.9</v>
      </c>
    </row>
    <row r="619" spans="4:7">
      <c r="D619" s="128">
        <v>42074</v>
      </c>
      <c r="E619" s="124">
        <f t="shared" si="9"/>
        <v>783.9571428571428</v>
      </c>
      <c r="F619" s="123">
        <v>845</v>
      </c>
      <c r="G619" s="129">
        <v>801.60000000000014</v>
      </c>
    </row>
    <row r="620" spans="4:7">
      <c r="D620" s="128">
        <v>42075</v>
      </c>
      <c r="E620" s="124">
        <f t="shared" si="9"/>
        <v>790.94285714285718</v>
      </c>
      <c r="F620" s="123">
        <v>845</v>
      </c>
      <c r="G620" s="129">
        <v>775.49999999999989</v>
      </c>
    </row>
    <row r="621" spans="4:7">
      <c r="D621" s="128">
        <v>42076</v>
      </c>
      <c r="E621" s="124">
        <f t="shared" si="9"/>
        <v>786.62857142857138</v>
      </c>
      <c r="F621" s="123">
        <v>845</v>
      </c>
      <c r="G621" s="129">
        <v>778.50000000000011</v>
      </c>
    </row>
    <row r="622" spans="4:7">
      <c r="D622" s="128">
        <v>42077</v>
      </c>
      <c r="E622" s="124">
        <f t="shared" si="9"/>
        <v>791.57142857142856</v>
      </c>
      <c r="F622" s="123">
        <v>845</v>
      </c>
      <c r="G622" s="129">
        <v>731.5</v>
      </c>
    </row>
    <row r="623" spans="4:7">
      <c r="D623" s="128">
        <v>42078</v>
      </c>
      <c r="E623" s="124">
        <f t="shared" si="9"/>
        <v>797.04285714285709</v>
      </c>
      <c r="F623" s="123">
        <v>845</v>
      </c>
      <c r="G623" s="129">
        <v>783</v>
      </c>
    </row>
    <row r="624" spans="4:7">
      <c r="D624" s="128">
        <v>42079</v>
      </c>
      <c r="E624" s="124">
        <f t="shared" si="9"/>
        <v>798.69999999999993</v>
      </c>
      <c r="F624" s="123">
        <v>845</v>
      </c>
      <c r="G624" s="129">
        <v>820.4</v>
      </c>
    </row>
    <row r="625" spans="4:7">
      <c r="D625" s="128">
        <v>42080</v>
      </c>
      <c r="E625" s="124">
        <f t="shared" si="9"/>
        <v>798.11428571428564</v>
      </c>
      <c r="F625" s="123">
        <v>845</v>
      </c>
      <c r="G625" s="129">
        <v>850.5</v>
      </c>
    </row>
    <row r="626" spans="4:7">
      <c r="D626" s="128">
        <v>42081</v>
      </c>
      <c r="E626" s="124">
        <f t="shared" si="9"/>
        <v>807.47142857142865</v>
      </c>
      <c r="F626" s="123">
        <v>845</v>
      </c>
      <c r="G626" s="129">
        <v>839.89999999999986</v>
      </c>
    </row>
    <row r="627" spans="4:7">
      <c r="D627" s="128">
        <v>42082</v>
      </c>
      <c r="E627" s="124">
        <f t="shared" si="9"/>
        <v>801.21428571428567</v>
      </c>
      <c r="F627" s="123">
        <v>845</v>
      </c>
      <c r="G627" s="129">
        <v>787.09999999999991</v>
      </c>
    </row>
    <row r="628" spans="4:7">
      <c r="D628" s="128">
        <v>42083</v>
      </c>
      <c r="E628" s="124">
        <f t="shared" si="9"/>
        <v>790.82857142857131</v>
      </c>
      <c r="F628" s="123">
        <v>845</v>
      </c>
      <c r="G628" s="129">
        <v>774.39999999999986</v>
      </c>
    </row>
    <row r="629" spans="4:7">
      <c r="D629" s="128">
        <v>42084</v>
      </c>
      <c r="E629" s="124">
        <f t="shared" si="9"/>
        <v>782.2285714285714</v>
      </c>
      <c r="F629" s="123">
        <v>845</v>
      </c>
      <c r="G629" s="129">
        <v>796.99999999999989</v>
      </c>
    </row>
    <row r="630" spans="4:7">
      <c r="D630" s="128">
        <v>42085</v>
      </c>
      <c r="E630" s="124">
        <f t="shared" si="9"/>
        <v>771.98571428571427</v>
      </c>
      <c r="F630" s="123">
        <v>845</v>
      </c>
      <c r="G630" s="129">
        <v>739.2</v>
      </c>
    </row>
    <row r="631" spans="4:7">
      <c r="D631" s="128">
        <v>42086</v>
      </c>
      <c r="E631" s="124">
        <f t="shared" si="9"/>
        <v>763.17142857142846</v>
      </c>
      <c r="F631" s="123">
        <v>845</v>
      </c>
      <c r="G631" s="129">
        <v>747.69999999999993</v>
      </c>
    </row>
    <row r="632" spans="4:7">
      <c r="D632" s="128">
        <v>42087</v>
      </c>
      <c r="E632" s="124">
        <f t="shared" si="9"/>
        <v>760.97142857142842</v>
      </c>
      <c r="F632" s="123">
        <v>845</v>
      </c>
      <c r="G632" s="129">
        <v>790.30000000000007</v>
      </c>
    </row>
    <row r="633" spans="4:7">
      <c r="D633" s="128">
        <v>42088</v>
      </c>
      <c r="E633" s="124">
        <f t="shared" si="9"/>
        <v>756.01428571428573</v>
      </c>
      <c r="F633" s="123">
        <v>845</v>
      </c>
      <c r="G633" s="129">
        <v>768.19999999999993</v>
      </c>
    </row>
    <row r="634" spans="4:7">
      <c r="D634" s="128">
        <v>42089</v>
      </c>
      <c r="E634" s="124">
        <f t="shared" si="9"/>
        <v>757.1</v>
      </c>
      <c r="F634" s="123">
        <v>845</v>
      </c>
      <c r="G634" s="129">
        <v>725.39999999999986</v>
      </c>
    </row>
    <row r="635" spans="4:7">
      <c r="D635" s="128">
        <v>42090</v>
      </c>
      <c r="E635" s="124">
        <f t="shared" si="9"/>
        <v>751.85714285714289</v>
      </c>
      <c r="F635" s="123">
        <v>845</v>
      </c>
      <c r="G635" s="129">
        <v>759</v>
      </c>
    </row>
    <row r="636" spans="4:7">
      <c r="D636" s="128">
        <v>42091</v>
      </c>
      <c r="E636" s="124">
        <f t="shared" si="9"/>
        <v>755.91428571428582</v>
      </c>
      <c r="F636" s="123">
        <v>845</v>
      </c>
      <c r="G636" s="129">
        <v>762.30000000000007</v>
      </c>
    </row>
    <row r="637" spans="4:7">
      <c r="D637" s="128">
        <v>42092</v>
      </c>
      <c r="E637" s="124">
        <f t="shared" si="9"/>
        <v>764.18571428571431</v>
      </c>
      <c r="F637" s="123">
        <v>845</v>
      </c>
      <c r="G637" s="129">
        <v>746.80000000000007</v>
      </c>
    </row>
    <row r="638" spans="4:7">
      <c r="D638" s="128">
        <v>42093</v>
      </c>
      <c r="E638" s="124">
        <f t="shared" si="9"/>
        <v>774.82857142857154</v>
      </c>
      <c r="F638" s="123">
        <v>845</v>
      </c>
      <c r="G638" s="129">
        <v>711</v>
      </c>
    </row>
    <row r="639" spans="4:7">
      <c r="D639" s="128">
        <v>42094</v>
      </c>
      <c r="E639" s="124">
        <f t="shared" si="9"/>
        <v>777.6</v>
      </c>
      <c r="F639" s="123">
        <v>845</v>
      </c>
      <c r="G639" s="129">
        <v>818.7</v>
      </c>
    </row>
    <row r="640" spans="4:7">
      <c r="D640" s="128">
        <v>42095</v>
      </c>
      <c r="E640" s="124">
        <f t="shared" si="9"/>
        <v>781.6</v>
      </c>
      <c r="F640" s="123">
        <v>845</v>
      </c>
      <c r="G640" s="129">
        <v>826.1</v>
      </c>
    </row>
    <row r="641" spans="4:7">
      <c r="D641" s="128">
        <v>42096</v>
      </c>
      <c r="E641" s="124">
        <f t="shared" si="9"/>
        <v>784.12857142857149</v>
      </c>
      <c r="F641" s="123">
        <v>845</v>
      </c>
      <c r="G641" s="129">
        <v>799.90000000000009</v>
      </c>
    </row>
    <row r="642" spans="4:7">
      <c r="D642" s="128">
        <v>42097</v>
      </c>
      <c r="E642" s="124">
        <f t="shared" si="9"/>
        <v>793.37142857142862</v>
      </c>
      <c r="F642" s="123">
        <v>845</v>
      </c>
      <c r="G642" s="129">
        <v>778.4</v>
      </c>
    </row>
    <row r="643" spans="4:7">
      <c r="D643" s="128">
        <v>42098</v>
      </c>
      <c r="E643" s="124">
        <f t="shared" si="9"/>
        <v>788.9571428571428</v>
      </c>
      <c r="F643" s="123">
        <v>845</v>
      </c>
      <c r="G643" s="129">
        <v>790.3</v>
      </c>
    </row>
    <row r="644" spans="4:7">
      <c r="D644" s="128">
        <v>42099</v>
      </c>
      <c r="E644" s="124">
        <f t="shared" si="9"/>
        <v>787.28571428571433</v>
      </c>
      <c r="F644" s="123">
        <v>845</v>
      </c>
      <c r="G644" s="129">
        <v>764.50000000000011</v>
      </c>
    </row>
    <row r="645" spans="4:7">
      <c r="D645" s="128">
        <v>42100</v>
      </c>
      <c r="E645" s="124">
        <f t="shared" si="9"/>
        <v>785.71428571428555</v>
      </c>
      <c r="F645" s="123">
        <v>845</v>
      </c>
      <c r="G645" s="129">
        <v>775.7</v>
      </c>
    </row>
    <row r="646" spans="4:7">
      <c r="D646" s="128">
        <v>42101</v>
      </c>
      <c r="E646" s="124">
        <f t="shared" si="9"/>
        <v>786.55714285714294</v>
      </c>
      <c r="F646" s="123">
        <v>845</v>
      </c>
      <c r="G646" s="129">
        <v>787.8</v>
      </c>
    </row>
    <row r="647" spans="4:7">
      <c r="D647" s="128">
        <v>42102</v>
      </c>
      <c r="E647" s="124">
        <f t="shared" si="9"/>
        <v>791.22857142857151</v>
      </c>
      <c r="F647" s="123">
        <v>845</v>
      </c>
      <c r="G647" s="129">
        <v>814.4</v>
      </c>
    </row>
    <row r="648" spans="4:7">
      <c r="D648" s="128">
        <v>42103</v>
      </c>
      <c r="E648" s="124">
        <f t="shared" si="9"/>
        <v>795.25714285714287</v>
      </c>
      <c r="F648" s="123">
        <v>845</v>
      </c>
      <c r="G648" s="129">
        <v>788.89999999999986</v>
      </c>
    </row>
    <row r="649" spans="4:7">
      <c r="D649" s="128">
        <v>42104</v>
      </c>
      <c r="E649" s="124">
        <f t="shared" si="9"/>
        <v>797.62857142857138</v>
      </c>
      <c r="F649" s="123">
        <v>845</v>
      </c>
      <c r="G649" s="129">
        <v>784.30000000000007</v>
      </c>
    </row>
    <row r="650" spans="4:7">
      <c r="D650" s="128">
        <v>42105</v>
      </c>
      <c r="E650" s="124">
        <f t="shared" si="9"/>
        <v>797.60000000000014</v>
      </c>
      <c r="F650" s="123">
        <v>845</v>
      </c>
      <c r="G650" s="129">
        <v>823</v>
      </c>
    </row>
    <row r="651" spans="4:7">
      <c r="D651" s="128">
        <v>42106</v>
      </c>
      <c r="E651" s="124">
        <f t="shared" si="9"/>
        <v>792.14285714285711</v>
      </c>
      <c r="F651" s="123">
        <v>845</v>
      </c>
      <c r="G651" s="129">
        <v>792.7</v>
      </c>
    </row>
    <row r="652" spans="4:7">
      <c r="D652" s="128">
        <v>42107</v>
      </c>
      <c r="E652" s="124">
        <f t="shared" si="9"/>
        <v>790.80000000000007</v>
      </c>
      <c r="F652" s="123">
        <v>845</v>
      </c>
      <c r="G652" s="129">
        <v>792.30000000000007</v>
      </c>
    </row>
    <row r="653" spans="4:7">
      <c r="D653" s="128">
        <v>42108</v>
      </c>
      <c r="E653" s="124">
        <f t="shared" si="9"/>
        <v>790.95714285714291</v>
      </c>
      <c r="F653" s="123">
        <v>845</v>
      </c>
      <c r="G653" s="129">
        <v>787.6</v>
      </c>
    </row>
    <row r="654" spans="4:7">
      <c r="D654" s="128">
        <v>42109</v>
      </c>
      <c r="E654" s="124">
        <f t="shared" si="9"/>
        <v>786.44285714285718</v>
      </c>
      <c r="F654" s="123">
        <v>845</v>
      </c>
      <c r="G654" s="129">
        <v>776.2</v>
      </c>
    </row>
    <row r="655" spans="4:7">
      <c r="D655" s="128">
        <v>42110</v>
      </c>
      <c r="E655" s="124">
        <f t="shared" si="9"/>
        <v>782.7</v>
      </c>
      <c r="F655" s="123">
        <v>845</v>
      </c>
      <c r="G655" s="129">
        <v>779.5</v>
      </c>
    </row>
    <row r="656" spans="4:7">
      <c r="D656" s="128">
        <v>42111</v>
      </c>
      <c r="E656" s="124">
        <f t="shared" si="9"/>
        <v>777.25714285714287</v>
      </c>
      <c r="F656" s="123">
        <v>845</v>
      </c>
      <c r="G656" s="129">
        <v>785.40000000000009</v>
      </c>
    </row>
    <row r="657" spans="4:7">
      <c r="D657" s="128">
        <v>42112</v>
      </c>
      <c r="E657" s="124">
        <f t="shared" si="9"/>
        <v>776.01428571428562</v>
      </c>
      <c r="F657" s="123">
        <v>845</v>
      </c>
      <c r="G657" s="129">
        <v>791.39999999999986</v>
      </c>
    </row>
    <row r="658" spans="4:7">
      <c r="D658" s="128">
        <v>42113</v>
      </c>
      <c r="E658" s="124">
        <f t="shared" si="9"/>
        <v>777.88571428571424</v>
      </c>
      <c r="F658" s="123">
        <v>845</v>
      </c>
      <c r="G658" s="129">
        <v>766.5</v>
      </c>
    </row>
    <row r="659" spans="4:7">
      <c r="D659" s="128">
        <v>42114</v>
      </c>
      <c r="E659" s="124">
        <f t="shared" si="9"/>
        <v>786.41428571428571</v>
      </c>
      <c r="F659" s="123">
        <v>845</v>
      </c>
      <c r="G659" s="129">
        <v>754.2</v>
      </c>
    </row>
    <row r="660" spans="4:7">
      <c r="D660" s="128">
        <v>42115</v>
      </c>
      <c r="E660" s="124">
        <f t="shared" si="9"/>
        <v>791.55714285714282</v>
      </c>
      <c r="F660" s="123">
        <v>845</v>
      </c>
      <c r="G660" s="129">
        <v>778.89999999999986</v>
      </c>
    </row>
    <row r="661" spans="4:7">
      <c r="D661" s="128">
        <v>42116</v>
      </c>
      <c r="E661" s="124">
        <f t="shared" si="9"/>
        <v>797.94285714285706</v>
      </c>
      <c r="F661" s="123">
        <v>845</v>
      </c>
      <c r="G661" s="129">
        <v>789.3</v>
      </c>
    </row>
    <row r="662" spans="4:7">
      <c r="D662" s="128">
        <v>42117</v>
      </c>
      <c r="E662" s="124">
        <f t="shared" si="9"/>
        <v>795.85714285714278</v>
      </c>
      <c r="F662" s="123">
        <v>845</v>
      </c>
      <c r="G662" s="129">
        <v>839.19999999999993</v>
      </c>
    </row>
    <row r="663" spans="4:7">
      <c r="D663" s="128">
        <v>42118</v>
      </c>
      <c r="E663" s="124">
        <f t="shared" si="9"/>
        <v>802.02857142857124</v>
      </c>
      <c r="F663" s="123">
        <v>845</v>
      </c>
      <c r="G663" s="129">
        <v>821.4</v>
      </c>
    </row>
    <row r="664" spans="4:7">
      <c r="D664" s="128">
        <v>42119</v>
      </c>
      <c r="E664" s="124">
        <f t="shared" si="9"/>
        <v>803.5428571428572</v>
      </c>
      <c r="F664" s="123">
        <v>845</v>
      </c>
      <c r="G664" s="129">
        <v>836.1</v>
      </c>
    </row>
    <row r="665" spans="4:7">
      <c r="D665" s="128">
        <v>42120</v>
      </c>
      <c r="E665" s="124">
        <f t="shared" si="9"/>
        <v>807.67142857142858</v>
      </c>
      <c r="F665" s="123">
        <v>845</v>
      </c>
      <c r="G665" s="129">
        <v>751.9</v>
      </c>
    </row>
    <row r="666" spans="4:7">
      <c r="D666" s="128">
        <v>42121</v>
      </c>
      <c r="E666" s="124">
        <f t="shared" si="9"/>
        <v>798.85714285714289</v>
      </c>
      <c r="F666" s="123">
        <v>845</v>
      </c>
      <c r="G666" s="129">
        <v>797.40000000000009</v>
      </c>
    </row>
    <row r="667" spans="4:7">
      <c r="D667" s="128">
        <v>42122</v>
      </c>
      <c r="E667" s="124">
        <f t="shared" si="9"/>
        <v>797.07142857142856</v>
      </c>
      <c r="F667" s="123">
        <v>845</v>
      </c>
      <c r="G667" s="129">
        <v>789.5</v>
      </c>
    </row>
    <row r="668" spans="4:7">
      <c r="D668" s="128">
        <v>42123</v>
      </c>
      <c r="E668" s="124">
        <f t="shared" si="9"/>
        <v>784.27142857142849</v>
      </c>
      <c r="F668" s="123">
        <v>845</v>
      </c>
      <c r="G668" s="129">
        <v>818.19999999999993</v>
      </c>
    </row>
    <row r="669" spans="4:7">
      <c r="D669" s="128">
        <v>42124</v>
      </c>
      <c r="E669" s="124">
        <f t="shared" si="9"/>
        <v>788.28571428571433</v>
      </c>
      <c r="F669" s="123">
        <v>845</v>
      </c>
      <c r="G669" s="129">
        <v>777.5</v>
      </c>
    </row>
    <row r="670" spans="4:7">
      <c r="D670" s="128">
        <v>42125</v>
      </c>
      <c r="E670" s="124">
        <f t="shared" si="9"/>
        <v>784.9</v>
      </c>
      <c r="F670" s="123">
        <v>845</v>
      </c>
      <c r="G670" s="129">
        <v>808.90000000000009</v>
      </c>
    </row>
    <row r="671" spans="4:7">
      <c r="D671" s="128">
        <v>42126</v>
      </c>
      <c r="E671" s="124">
        <f t="shared" si="9"/>
        <v>794.9</v>
      </c>
      <c r="F671" s="123">
        <v>845</v>
      </c>
      <c r="G671" s="129">
        <v>746.50000000000011</v>
      </c>
    </row>
    <row r="672" spans="4:7">
      <c r="D672" s="128">
        <v>42127</v>
      </c>
      <c r="E672" s="124">
        <f t="shared" si="9"/>
        <v>792.48571428571438</v>
      </c>
      <c r="F672" s="123">
        <v>845</v>
      </c>
      <c r="G672" s="129">
        <v>780</v>
      </c>
    </row>
    <row r="673" spans="4:7">
      <c r="D673" s="128">
        <v>42128</v>
      </c>
      <c r="E673" s="124">
        <f t="shared" si="9"/>
        <v>792.17142857142858</v>
      </c>
      <c r="F673" s="123">
        <v>845</v>
      </c>
      <c r="G673" s="129">
        <v>773.69999999999993</v>
      </c>
    </row>
    <row r="674" spans="4:7">
      <c r="D674" s="128">
        <v>42129</v>
      </c>
      <c r="E674" s="124">
        <f t="shared" si="9"/>
        <v>791.42857142857144</v>
      </c>
      <c r="F674" s="123">
        <v>845</v>
      </c>
      <c r="G674" s="129">
        <v>859.5</v>
      </c>
    </row>
    <row r="675" spans="4:7">
      <c r="D675" s="128">
        <v>42130</v>
      </c>
      <c r="E675" s="124">
        <f t="shared" ref="E675:E738" si="10">SUM(G672:G678)/7</f>
        <v>798.9571428571428</v>
      </c>
      <c r="F675" s="123">
        <v>845</v>
      </c>
      <c r="G675" s="129">
        <v>801.3</v>
      </c>
    </row>
    <row r="676" spans="4:7">
      <c r="D676" s="128">
        <v>42131</v>
      </c>
      <c r="E676" s="124">
        <f t="shared" si="10"/>
        <v>801.28571428571433</v>
      </c>
      <c r="F676" s="123">
        <v>845</v>
      </c>
      <c r="G676" s="129">
        <v>775.3</v>
      </c>
    </row>
    <row r="677" spans="4:7">
      <c r="D677" s="128">
        <v>42132</v>
      </c>
      <c r="E677" s="124">
        <f t="shared" si="10"/>
        <v>800.84285714285727</v>
      </c>
      <c r="F677" s="123">
        <v>845</v>
      </c>
      <c r="G677" s="129">
        <v>803.7</v>
      </c>
    </row>
    <row r="678" spans="4:7">
      <c r="D678" s="128">
        <v>42133</v>
      </c>
      <c r="E678" s="124">
        <f t="shared" si="10"/>
        <v>794.82857142857154</v>
      </c>
      <c r="F678" s="123">
        <v>845</v>
      </c>
      <c r="G678" s="129">
        <v>799.2</v>
      </c>
    </row>
    <row r="679" spans="4:7">
      <c r="D679" s="128">
        <v>42134</v>
      </c>
      <c r="E679" s="124">
        <f t="shared" si="10"/>
        <v>780.5</v>
      </c>
      <c r="F679" s="123">
        <v>845</v>
      </c>
      <c r="G679" s="129">
        <v>796.3</v>
      </c>
    </row>
    <row r="680" spans="4:7">
      <c r="D680" s="128">
        <v>42135</v>
      </c>
      <c r="E680" s="124">
        <f t="shared" si="10"/>
        <v>799.11428571428576</v>
      </c>
      <c r="F680" s="123">
        <v>845</v>
      </c>
      <c r="G680" s="129">
        <v>770.6</v>
      </c>
    </row>
    <row r="681" spans="4:7">
      <c r="D681" s="128">
        <v>42136</v>
      </c>
      <c r="E681" s="124">
        <f t="shared" si="10"/>
        <v>792.44285714285718</v>
      </c>
      <c r="F681" s="123">
        <v>845</v>
      </c>
      <c r="G681" s="129">
        <v>817.40000000000009</v>
      </c>
    </row>
    <row r="682" spans="4:7">
      <c r="D682" s="128">
        <v>42137</v>
      </c>
      <c r="E682" s="124">
        <f t="shared" si="10"/>
        <v>787.25714285714287</v>
      </c>
      <c r="F682" s="123">
        <v>845</v>
      </c>
      <c r="G682" s="129">
        <v>701</v>
      </c>
    </row>
    <row r="683" spans="4:7">
      <c r="D683" s="128">
        <v>42138</v>
      </c>
      <c r="E683" s="124">
        <f t="shared" si="10"/>
        <v>786.25714285714287</v>
      </c>
      <c r="F683" s="123">
        <v>845</v>
      </c>
      <c r="G683" s="129">
        <v>905.60000000000014</v>
      </c>
    </row>
    <row r="684" spans="4:7">
      <c r="D684" s="128">
        <v>42139</v>
      </c>
      <c r="E684" s="124">
        <f t="shared" si="10"/>
        <v>793.67142857142858</v>
      </c>
      <c r="F684" s="123">
        <v>845</v>
      </c>
      <c r="G684" s="129">
        <v>757</v>
      </c>
    </row>
    <row r="685" spans="4:7">
      <c r="D685" s="128">
        <v>42140</v>
      </c>
      <c r="E685" s="124">
        <f t="shared" si="10"/>
        <v>805.41428571428571</v>
      </c>
      <c r="F685" s="123">
        <v>845</v>
      </c>
      <c r="G685" s="129">
        <v>762.9</v>
      </c>
    </row>
    <row r="686" spans="4:7">
      <c r="D686" s="128">
        <v>42141</v>
      </c>
      <c r="E686" s="124">
        <f t="shared" si="10"/>
        <v>821.54285714285709</v>
      </c>
      <c r="F686" s="123">
        <v>845</v>
      </c>
      <c r="G686" s="129">
        <v>789.3</v>
      </c>
    </row>
    <row r="687" spans="4:7">
      <c r="D687" s="128">
        <v>42142</v>
      </c>
      <c r="E687" s="124">
        <f t="shared" si="10"/>
        <v>809.71428571428567</v>
      </c>
      <c r="F687" s="123">
        <v>845</v>
      </c>
      <c r="G687" s="129">
        <v>822.5</v>
      </c>
    </row>
    <row r="688" spans="4:7">
      <c r="D688" s="128">
        <v>42143</v>
      </c>
      <c r="E688" s="124">
        <f t="shared" si="10"/>
        <v>820.88571428571424</v>
      </c>
      <c r="F688" s="123">
        <v>845</v>
      </c>
      <c r="G688" s="129">
        <v>899.59999999999991</v>
      </c>
    </row>
    <row r="689" spans="4:7">
      <c r="D689" s="128">
        <v>42144</v>
      </c>
      <c r="E689" s="124">
        <f t="shared" si="10"/>
        <v>828.48571428571427</v>
      </c>
      <c r="F689" s="123">
        <v>845</v>
      </c>
      <c r="G689" s="129">
        <v>813.9</v>
      </c>
    </row>
    <row r="690" spans="4:7">
      <c r="D690" s="128">
        <v>42145</v>
      </c>
      <c r="E690" s="124">
        <f t="shared" si="10"/>
        <v>831.91428571428582</v>
      </c>
      <c r="F690" s="123">
        <v>845</v>
      </c>
      <c r="G690" s="129">
        <v>822.8</v>
      </c>
    </row>
    <row r="691" spans="4:7">
      <c r="D691" s="128">
        <v>42146</v>
      </c>
      <c r="E691" s="124">
        <f t="shared" si="10"/>
        <v>831.22857142857151</v>
      </c>
      <c r="F691" s="123">
        <v>845</v>
      </c>
      <c r="G691" s="129">
        <v>835.19999999999993</v>
      </c>
    </row>
    <row r="692" spans="4:7">
      <c r="D692" s="128">
        <v>42147</v>
      </c>
      <c r="E692" s="124">
        <f t="shared" si="10"/>
        <v>821.28571428571433</v>
      </c>
      <c r="F692" s="123">
        <v>845</v>
      </c>
      <c r="G692" s="129">
        <v>816.10000000000014</v>
      </c>
    </row>
    <row r="693" spans="4:7">
      <c r="D693" s="128">
        <v>42148</v>
      </c>
      <c r="E693" s="124">
        <f t="shared" si="10"/>
        <v>825.4</v>
      </c>
      <c r="F693" s="123">
        <v>845</v>
      </c>
      <c r="G693" s="129">
        <v>813.3</v>
      </c>
    </row>
    <row r="694" spans="4:7">
      <c r="D694" s="128">
        <v>42149</v>
      </c>
      <c r="E694" s="124">
        <f t="shared" si="10"/>
        <v>827.34285714285704</v>
      </c>
      <c r="F694" s="123">
        <v>845</v>
      </c>
      <c r="G694" s="129">
        <v>817.7</v>
      </c>
    </row>
    <row r="695" spans="4:7">
      <c r="D695" s="128">
        <v>42150</v>
      </c>
      <c r="E695" s="124">
        <f t="shared" si="10"/>
        <v>821.77142857142849</v>
      </c>
      <c r="F695" s="123">
        <v>845</v>
      </c>
      <c r="G695" s="129">
        <v>830.00000000000011</v>
      </c>
    </row>
    <row r="696" spans="4:7">
      <c r="D696" s="128">
        <v>42151</v>
      </c>
      <c r="E696" s="124">
        <f t="shared" si="10"/>
        <v>822.75714285714287</v>
      </c>
      <c r="F696" s="123">
        <v>845</v>
      </c>
      <c r="G696" s="129">
        <v>842.70000000000016</v>
      </c>
    </row>
    <row r="697" spans="4:7">
      <c r="D697" s="128">
        <v>42152</v>
      </c>
      <c r="E697" s="124">
        <f t="shared" si="10"/>
        <v>830.78571428571445</v>
      </c>
      <c r="F697" s="123">
        <v>845</v>
      </c>
      <c r="G697" s="129">
        <v>836.4</v>
      </c>
    </row>
    <row r="698" spans="4:7">
      <c r="D698" s="128">
        <v>42153</v>
      </c>
      <c r="E698" s="124">
        <f t="shared" si="10"/>
        <v>841</v>
      </c>
      <c r="F698" s="123">
        <v>845</v>
      </c>
      <c r="G698" s="129">
        <v>796.2</v>
      </c>
    </row>
    <row r="699" spans="4:7">
      <c r="D699" s="128">
        <v>42154</v>
      </c>
      <c r="E699" s="124">
        <f t="shared" si="10"/>
        <v>855.85714285714289</v>
      </c>
      <c r="F699" s="123">
        <v>845</v>
      </c>
      <c r="G699" s="129">
        <v>823</v>
      </c>
    </row>
    <row r="700" spans="4:7">
      <c r="D700" s="128">
        <v>42155</v>
      </c>
      <c r="E700" s="124">
        <f t="shared" si="10"/>
        <v>864.32857142857142</v>
      </c>
      <c r="F700" s="123">
        <v>845</v>
      </c>
      <c r="G700" s="129">
        <v>869.5</v>
      </c>
    </row>
    <row r="701" spans="4:7">
      <c r="D701" s="128">
        <v>42156</v>
      </c>
      <c r="E701" s="124">
        <f t="shared" si="10"/>
        <v>864.25714285714275</v>
      </c>
      <c r="F701" s="123">
        <v>845</v>
      </c>
      <c r="G701" s="129">
        <v>889.2</v>
      </c>
    </row>
    <row r="702" spans="4:7">
      <c r="D702" s="128">
        <v>42157</v>
      </c>
      <c r="E702" s="124">
        <f t="shared" si="10"/>
        <v>869.92857142857144</v>
      </c>
      <c r="F702" s="123">
        <v>845</v>
      </c>
      <c r="G702" s="129">
        <v>934</v>
      </c>
    </row>
    <row r="703" spans="4:7">
      <c r="D703" s="128">
        <v>42158</v>
      </c>
      <c r="E703" s="124">
        <f t="shared" si="10"/>
        <v>873.01428571428573</v>
      </c>
      <c r="F703" s="123">
        <v>845</v>
      </c>
      <c r="G703" s="129">
        <v>901.99999999999989</v>
      </c>
    </row>
    <row r="704" spans="4:7">
      <c r="D704" s="128">
        <v>42159</v>
      </c>
      <c r="E704" s="124">
        <f t="shared" si="10"/>
        <v>870.97142857142865</v>
      </c>
      <c r="F704" s="123">
        <v>845</v>
      </c>
      <c r="G704" s="129">
        <v>835.90000000000009</v>
      </c>
    </row>
    <row r="705" spans="4:7">
      <c r="D705" s="128">
        <v>42160</v>
      </c>
      <c r="E705" s="124">
        <f t="shared" si="10"/>
        <v>865.85714285714289</v>
      </c>
      <c r="F705" s="123">
        <v>845</v>
      </c>
      <c r="G705" s="129">
        <v>835.90000000000009</v>
      </c>
    </row>
    <row r="706" spans="4:7">
      <c r="D706" s="128">
        <v>42161</v>
      </c>
      <c r="E706" s="124">
        <f t="shared" si="10"/>
        <v>852.78571428571433</v>
      </c>
      <c r="F706" s="123">
        <v>845</v>
      </c>
      <c r="G706" s="129">
        <v>844.6</v>
      </c>
    </row>
    <row r="707" spans="4:7">
      <c r="D707" s="128">
        <v>42162</v>
      </c>
      <c r="E707" s="124">
        <f t="shared" si="10"/>
        <v>846.05714285714282</v>
      </c>
      <c r="F707" s="123">
        <v>845</v>
      </c>
      <c r="G707" s="129">
        <v>855.2</v>
      </c>
    </row>
    <row r="708" spans="4:7">
      <c r="D708" s="128">
        <v>42163</v>
      </c>
      <c r="E708" s="124">
        <f t="shared" si="10"/>
        <v>846.21428571428567</v>
      </c>
      <c r="F708" s="123">
        <v>845</v>
      </c>
      <c r="G708" s="129">
        <v>853.4</v>
      </c>
    </row>
    <row r="709" spans="4:7">
      <c r="D709" s="128">
        <v>42164</v>
      </c>
      <c r="E709" s="124">
        <f t="shared" si="10"/>
        <v>844.48571428571438</v>
      </c>
      <c r="F709" s="123">
        <v>845</v>
      </c>
      <c r="G709" s="129">
        <v>842.5</v>
      </c>
    </row>
    <row r="710" spans="4:7">
      <c r="D710" s="128">
        <v>42165</v>
      </c>
      <c r="E710" s="124">
        <f t="shared" si="10"/>
        <v>843.21428571428567</v>
      </c>
      <c r="F710" s="123">
        <v>845</v>
      </c>
      <c r="G710" s="129">
        <v>854.90000000000009</v>
      </c>
    </row>
    <row r="711" spans="4:7">
      <c r="D711" s="128">
        <v>42166</v>
      </c>
      <c r="E711" s="124">
        <f t="shared" si="10"/>
        <v>840.75714285714287</v>
      </c>
      <c r="F711" s="123">
        <v>845</v>
      </c>
      <c r="G711" s="129">
        <v>837</v>
      </c>
    </row>
    <row r="712" spans="4:7">
      <c r="D712" s="128">
        <v>42167</v>
      </c>
      <c r="E712" s="124">
        <f t="shared" si="10"/>
        <v>836.71428571428567</v>
      </c>
      <c r="F712" s="123">
        <v>845</v>
      </c>
      <c r="G712" s="129">
        <v>823.80000000000007</v>
      </c>
    </row>
    <row r="713" spans="4:7">
      <c r="D713" s="128">
        <v>42168</v>
      </c>
      <c r="E713" s="124">
        <f t="shared" si="10"/>
        <v>838.4571428571428</v>
      </c>
      <c r="F713" s="123">
        <v>845</v>
      </c>
      <c r="G713" s="129">
        <v>835.7</v>
      </c>
    </row>
    <row r="714" spans="4:7">
      <c r="D714" s="128">
        <v>42169</v>
      </c>
      <c r="E714" s="124">
        <f t="shared" si="10"/>
        <v>836.31428571428569</v>
      </c>
      <c r="F714" s="123">
        <v>845</v>
      </c>
      <c r="G714" s="129">
        <v>838</v>
      </c>
    </row>
    <row r="715" spans="4:7">
      <c r="D715" s="128">
        <v>42170</v>
      </c>
      <c r="E715" s="124">
        <f t="shared" si="10"/>
        <v>837.91428571428571</v>
      </c>
      <c r="F715" s="123">
        <v>845</v>
      </c>
      <c r="G715" s="129">
        <v>825.09999999999991</v>
      </c>
    </row>
    <row r="716" spans="4:7">
      <c r="D716" s="128">
        <v>42171</v>
      </c>
      <c r="E716" s="124">
        <f t="shared" si="10"/>
        <v>846.8</v>
      </c>
      <c r="F716" s="123">
        <v>845</v>
      </c>
      <c r="G716" s="129">
        <v>854.7</v>
      </c>
    </row>
    <row r="717" spans="4:7">
      <c r="D717" s="128">
        <v>42172</v>
      </c>
      <c r="E717" s="124">
        <f t="shared" si="10"/>
        <v>846.94285714285706</v>
      </c>
      <c r="F717" s="123">
        <v>845</v>
      </c>
      <c r="G717" s="129">
        <v>839.89999999999986</v>
      </c>
    </row>
    <row r="718" spans="4:7">
      <c r="D718" s="128">
        <v>42173</v>
      </c>
      <c r="E718" s="124">
        <f t="shared" si="10"/>
        <v>843.17142857142846</v>
      </c>
      <c r="F718" s="123">
        <v>845</v>
      </c>
      <c r="G718" s="129">
        <v>848.2</v>
      </c>
    </row>
    <row r="719" spans="4:7">
      <c r="D719" s="128">
        <v>42174</v>
      </c>
      <c r="E719" s="124">
        <f t="shared" si="10"/>
        <v>846.41428571428582</v>
      </c>
      <c r="F719" s="123">
        <v>845</v>
      </c>
      <c r="G719" s="129">
        <v>886.00000000000011</v>
      </c>
    </row>
    <row r="720" spans="4:7">
      <c r="D720" s="128">
        <v>42175</v>
      </c>
      <c r="E720" s="124">
        <f t="shared" si="10"/>
        <v>847.5</v>
      </c>
      <c r="F720" s="123">
        <v>845</v>
      </c>
      <c r="G720" s="129">
        <v>836.7</v>
      </c>
    </row>
    <row r="721" spans="4:7">
      <c r="D721" s="128">
        <v>42176</v>
      </c>
      <c r="E721" s="124">
        <f t="shared" si="10"/>
        <v>859.30000000000007</v>
      </c>
      <c r="F721" s="123">
        <v>845</v>
      </c>
      <c r="G721" s="129">
        <v>811.59999999999991</v>
      </c>
    </row>
    <row r="722" spans="4:7">
      <c r="D722" s="128">
        <v>42177</v>
      </c>
      <c r="E722" s="124">
        <f t="shared" si="10"/>
        <v>876.18571428571443</v>
      </c>
      <c r="F722" s="123">
        <v>845</v>
      </c>
      <c r="G722" s="129">
        <v>847.80000000000007</v>
      </c>
    </row>
    <row r="723" spans="4:7">
      <c r="D723" s="128">
        <v>42178</v>
      </c>
      <c r="E723" s="124">
        <f t="shared" si="10"/>
        <v>892.75714285714298</v>
      </c>
      <c r="F723" s="123">
        <v>845</v>
      </c>
      <c r="G723" s="129">
        <v>862.30000000000018</v>
      </c>
    </row>
    <row r="724" spans="4:7">
      <c r="D724" s="128">
        <v>42179</v>
      </c>
      <c r="E724" s="124">
        <f t="shared" si="10"/>
        <v>896.10000000000014</v>
      </c>
      <c r="F724" s="123">
        <v>845</v>
      </c>
      <c r="G724" s="129">
        <v>922.50000000000011</v>
      </c>
    </row>
    <row r="725" spans="4:7">
      <c r="D725" s="128">
        <v>42180</v>
      </c>
      <c r="E725" s="124">
        <f t="shared" si="10"/>
        <v>903.68571428571431</v>
      </c>
      <c r="F725" s="123">
        <v>845</v>
      </c>
      <c r="G725" s="129">
        <v>966.40000000000009</v>
      </c>
    </row>
    <row r="726" spans="4:7">
      <c r="D726" s="128">
        <v>42181</v>
      </c>
      <c r="E726" s="124">
        <f t="shared" si="10"/>
        <v>908.1</v>
      </c>
      <c r="F726" s="123">
        <v>845</v>
      </c>
      <c r="G726" s="129">
        <v>1002</v>
      </c>
    </row>
    <row r="727" spans="4:7">
      <c r="D727" s="128">
        <v>42182</v>
      </c>
      <c r="E727" s="124">
        <f t="shared" si="10"/>
        <v>904.91428571428571</v>
      </c>
      <c r="F727" s="123">
        <v>845</v>
      </c>
      <c r="G727" s="129">
        <v>860.09999999999991</v>
      </c>
    </row>
    <row r="728" spans="4:7">
      <c r="D728" s="128">
        <v>42183</v>
      </c>
      <c r="E728" s="124">
        <f t="shared" si="10"/>
        <v>887.42857142857144</v>
      </c>
      <c r="F728" s="123">
        <v>845</v>
      </c>
      <c r="G728" s="129">
        <v>864.69999999999993</v>
      </c>
    </row>
    <row r="729" spans="4:7">
      <c r="D729" s="128">
        <v>42184</v>
      </c>
      <c r="E729" s="124">
        <f t="shared" si="10"/>
        <v>861.64285714285711</v>
      </c>
      <c r="F729" s="123">
        <v>845</v>
      </c>
      <c r="G729" s="129">
        <v>878.7</v>
      </c>
    </row>
    <row r="730" spans="4:7">
      <c r="D730" s="128">
        <v>42185</v>
      </c>
      <c r="E730" s="124">
        <f t="shared" si="10"/>
        <v>824.64285714285711</v>
      </c>
      <c r="F730" s="123">
        <v>845</v>
      </c>
      <c r="G730" s="129">
        <v>840.00000000000011</v>
      </c>
    </row>
    <row r="731" spans="4:7">
      <c r="D731" s="128">
        <v>42186</v>
      </c>
      <c r="E731" s="124">
        <f t="shared" si="10"/>
        <v>822.61428571428564</v>
      </c>
      <c r="F731" s="123">
        <v>845</v>
      </c>
      <c r="G731" s="129">
        <v>800.10000000000014</v>
      </c>
    </row>
    <row r="732" spans="4:7">
      <c r="D732" s="128">
        <v>42187</v>
      </c>
      <c r="E732" s="124">
        <f t="shared" si="10"/>
        <v>826.35714285714289</v>
      </c>
      <c r="F732" s="123">
        <v>845</v>
      </c>
      <c r="G732" s="129">
        <v>785.90000000000009</v>
      </c>
    </row>
    <row r="733" spans="4:7">
      <c r="D733" s="128">
        <v>42188</v>
      </c>
      <c r="E733" s="124">
        <f t="shared" si="10"/>
        <v>824.95714285714291</v>
      </c>
      <c r="F733" s="123">
        <v>845</v>
      </c>
      <c r="G733" s="129">
        <v>743</v>
      </c>
    </row>
    <row r="734" spans="4:7">
      <c r="D734" s="128">
        <v>42189</v>
      </c>
      <c r="E734" s="124">
        <f t="shared" si="10"/>
        <v>831.61428571428587</v>
      </c>
      <c r="F734" s="123">
        <v>845</v>
      </c>
      <c r="G734" s="129">
        <v>845.9</v>
      </c>
    </row>
    <row r="735" spans="4:7">
      <c r="D735" s="128">
        <v>42190</v>
      </c>
      <c r="E735" s="124">
        <f t="shared" si="10"/>
        <v>842.4000000000002</v>
      </c>
      <c r="F735" s="123">
        <v>845</v>
      </c>
      <c r="G735" s="129">
        <v>890.90000000000009</v>
      </c>
    </row>
    <row r="736" spans="4:7">
      <c r="D736" s="128">
        <v>42191</v>
      </c>
      <c r="E736" s="124">
        <f t="shared" si="10"/>
        <v>854.28571428571433</v>
      </c>
      <c r="F736" s="123">
        <v>845</v>
      </c>
      <c r="G736" s="129">
        <v>868.90000000000009</v>
      </c>
    </row>
    <row r="737" spans="4:7">
      <c r="D737" s="128">
        <v>42192</v>
      </c>
      <c r="E737" s="124">
        <f t="shared" si="10"/>
        <v>873.6</v>
      </c>
      <c r="F737" s="123">
        <v>845</v>
      </c>
      <c r="G737" s="129">
        <v>886.60000000000014</v>
      </c>
    </row>
    <row r="738" spans="4:7">
      <c r="D738" s="128">
        <v>42193</v>
      </c>
      <c r="E738" s="124">
        <f t="shared" si="10"/>
        <v>873.9</v>
      </c>
      <c r="F738" s="123">
        <v>845</v>
      </c>
      <c r="G738" s="129">
        <v>875.6</v>
      </c>
    </row>
    <row r="739" spans="4:7">
      <c r="D739" s="128">
        <v>42194</v>
      </c>
      <c r="E739" s="124">
        <f t="shared" ref="E739:E802" si="11">SUM(G736:G742)/7</f>
        <v>869.30000000000007</v>
      </c>
      <c r="F739" s="123">
        <v>845</v>
      </c>
      <c r="G739" s="129">
        <v>869.09999999999991</v>
      </c>
    </row>
    <row r="740" spans="4:7">
      <c r="D740" s="128">
        <v>42195</v>
      </c>
      <c r="E740" s="124">
        <f t="shared" si="11"/>
        <v>868.57142857142856</v>
      </c>
      <c r="F740" s="123">
        <v>845</v>
      </c>
      <c r="G740" s="129">
        <v>878.2</v>
      </c>
    </row>
    <row r="741" spans="4:7">
      <c r="D741" s="128">
        <v>42196</v>
      </c>
      <c r="E741" s="124">
        <f t="shared" si="11"/>
        <v>865.61428571428564</v>
      </c>
      <c r="F741" s="123">
        <v>845</v>
      </c>
      <c r="G741" s="129">
        <v>848</v>
      </c>
    </row>
    <row r="742" spans="4:7">
      <c r="D742" s="128">
        <v>42197</v>
      </c>
      <c r="E742" s="124">
        <f t="shared" si="11"/>
        <v>877.80000000000007</v>
      </c>
      <c r="F742" s="123">
        <v>845</v>
      </c>
      <c r="G742" s="129">
        <v>858.69999999999993</v>
      </c>
    </row>
    <row r="743" spans="4:7">
      <c r="D743" s="128">
        <v>42198</v>
      </c>
      <c r="E743" s="124">
        <f t="shared" si="11"/>
        <v>876.0428571428572</v>
      </c>
      <c r="F743" s="123">
        <v>845</v>
      </c>
      <c r="G743" s="129">
        <v>863.8</v>
      </c>
    </row>
    <row r="744" spans="4:7">
      <c r="D744" s="128">
        <v>42199</v>
      </c>
      <c r="E744" s="124">
        <f t="shared" si="11"/>
        <v>877.68571428571431</v>
      </c>
      <c r="F744" s="123">
        <v>845</v>
      </c>
      <c r="G744" s="129">
        <v>865.89999999999986</v>
      </c>
    </row>
    <row r="745" spans="4:7">
      <c r="D745" s="128">
        <v>42200</v>
      </c>
      <c r="E745" s="124">
        <f t="shared" si="11"/>
        <v>875.88571428571413</v>
      </c>
      <c r="F745" s="123">
        <v>845</v>
      </c>
      <c r="G745" s="129">
        <v>960.9000000000002</v>
      </c>
    </row>
    <row r="746" spans="4:7">
      <c r="D746" s="128">
        <v>42201</v>
      </c>
      <c r="E746" s="124">
        <f t="shared" si="11"/>
        <v>873.69999999999993</v>
      </c>
      <c r="F746" s="123">
        <v>845</v>
      </c>
      <c r="G746" s="129">
        <v>856.8</v>
      </c>
    </row>
    <row r="747" spans="4:7">
      <c r="D747" s="128">
        <v>42202</v>
      </c>
      <c r="E747" s="124">
        <f t="shared" si="11"/>
        <v>871.82857142857142</v>
      </c>
      <c r="F747" s="123">
        <v>845</v>
      </c>
      <c r="G747" s="129">
        <v>889.7</v>
      </c>
    </row>
    <row r="748" spans="4:7">
      <c r="D748" s="128">
        <v>42203</v>
      </c>
      <c r="E748" s="124">
        <f t="shared" si="11"/>
        <v>873.97142857142876</v>
      </c>
      <c r="F748" s="123">
        <v>845</v>
      </c>
      <c r="G748" s="129">
        <v>835.40000000000009</v>
      </c>
    </row>
    <row r="749" spans="4:7">
      <c r="D749" s="128">
        <v>42204</v>
      </c>
      <c r="E749" s="124">
        <f t="shared" si="11"/>
        <v>858.51428571428562</v>
      </c>
      <c r="F749" s="123">
        <v>845</v>
      </c>
      <c r="G749" s="129">
        <v>843.40000000000009</v>
      </c>
    </row>
    <row r="750" spans="4:7">
      <c r="D750" s="128">
        <v>42205</v>
      </c>
      <c r="E750" s="124">
        <f t="shared" si="11"/>
        <v>860.37142857142862</v>
      </c>
      <c r="F750" s="123">
        <v>845</v>
      </c>
      <c r="G750" s="129">
        <v>850.7</v>
      </c>
    </row>
    <row r="751" spans="4:7">
      <c r="D751" s="128">
        <v>42206</v>
      </c>
      <c r="E751" s="124">
        <f t="shared" si="11"/>
        <v>856.25714285714287</v>
      </c>
      <c r="F751" s="123">
        <v>845</v>
      </c>
      <c r="G751" s="129">
        <v>880.90000000000009</v>
      </c>
    </row>
    <row r="752" spans="4:7">
      <c r="D752" s="128">
        <v>42207</v>
      </c>
      <c r="E752" s="124">
        <f t="shared" si="11"/>
        <v>861.4571428571428</v>
      </c>
      <c r="F752" s="123">
        <v>845</v>
      </c>
      <c r="G752" s="129">
        <v>852.7</v>
      </c>
    </row>
    <row r="753" spans="4:7">
      <c r="D753" s="128">
        <v>42208</v>
      </c>
      <c r="E753" s="124">
        <f t="shared" si="11"/>
        <v>867.91428571428571</v>
      </c>
      <c r="F753" s="123">
        <v>845</v>
      </c>
      <c r="G753" s="129">
        <v>869.79999999999984</v>
      </c>
    </row>
    <row r="754" spans="4:7">
      <c r="D754" s="128">
        <v>42209</v>
      </c>
      <c r="E754" s="124">
        <f t="shared" si="11"/>
        <v>872.91428571428582</v>
      </c>
      <c r="F754" s="123">
        <v>845</v>
      </c>
      <c r="G754" s="129">
        <v>860.9</v>
      </c>
    </row>
    <row r="755" spans="4:7">
      <c r="D755" s="128">
        <v>42210</v>
      </c>
      <c r="E755" s="124">
        <f t="shared" si="11"/>
        <v>873.57142857142844</v>
      </c>
      <c r="F755" s="123">
        <v>845</v>
      </c>
      <c r="G755" s="129">
        <v>871.8</v>
      </c>
    </row>
    <row r="756" spans="4:7">
      <c r="D756" s="128">
        <v>42211</v>
      </c>
      <c r="E756" s="124">
        <f t="shared" si="11"/>
        <v>887.5428571428572</v>
      </c>
      <c r="F756" s="123">
        <v>845</v>
      </c>
      <c r="G756" s="129">
        <v>888.59999999999991</v>
      </c>
    </row>
    <row r="757" spans="4:7">
      <c r="D757" s="128">
        <v>42212</v>
      </c>
      <c r="E757" s="124">
        <f t="shared" si="11"/>
        <v>901.98571428571427</v>
      </c>
      <c r="F757" s="123">
        <v>845</v>
      </c>
      <c r="G757" s="129">
        <v>885.69999999999993</v>
      </c>
    </row>
    <row r="758" spans="4:7">
      <c r="D758" s="128">
        <v>42213</v>
      </c>
      <c r="E758" s="124">
        <f t="shared" si="11"/>
        <v>918.80000000000007</v>
      </c>
      <c r="F758" s="123">
        <v>845</v>
      </c>
      <c r="G758" s="129">
        <v>885.5</v>
      </c>
    </row>
    <row r="759" spans="4:7">
      <c r="D759" s="128">
        <v>42214</v>
      </c>
      <c r="E759" s="124">
        <f t="shared" si="11"/>
        <v>919.58571428571429</v>
      </c>
      <c r="F759" s="123">
        <v>845</v>
      </c>
      <c r="G759" s="129">
        <v>950.49999999999989</v>
      </c>
    </row>
    <row r="760" spans="4:7">
      <c r="D760" s="128">
        <v>42215</v>
      </c>
      <c r="E760" s="124">
        <f t="shared" si="11"/>
        <v>914.6</v>
      </c>
      <c r="F760" s="123">
        <v>845</v>
      </c>
      <c r="G760" s="129">
        <v>970.90000000000009</v>
      </c>
    </row>
    <row r="761" spans="4:7">
      <c r="D761" s="128">
        <v>42216</v>
      </c>
      <c r="E761" s="124">
        <f t="shared" si="11"/>
        <v>912.85714285714289</v>
      </c>
      <c r="F761" s="123">
        <v>845</v>
      </c>
      <c r="G761" s="129">
        <v>978.60000000000014</v>
      </c>
    </row>
    <row r="762" spans="4:7">
      <c r="D762" s="128">
        <v>42217</v>
      </c>
      <c r="E762" s="124">
        <f t="shared" si="11"/>
        <v>912.02857142857135</v>
      </c>
      <c r="F762" s="123">
        <v>845</v>
      </c>
      <c r="G762" s="129">
        <v>877.3</v>
      </c>
    </row>
    <row r="763" spans="4:7">
      <c r="D763" s="128">
        <v>42218</v>
      </c>
      <c r="E763" s="124">
        <f t="shared" si="11"/>
        <v>904.54285714285709</v>
      </c>
      <c r="F763" s="123">
        <v>845</v>
      </c>
      <c r="G763" s="129">
        <v>853.7</v>
      </c>
    </row>
    <row r="764" spans="4:7">
      <c r="D764" s="128">
        <v>42219</v>
      </c>
      <c r="E764" s="124">
        <f t="shared" si="11"/>
        <v>896.62857142857138</v>
      </c>
      <c r="F764" s="123">
        <v>845</v>
      </c>
      <c r="G764" s="129">
        <v>873.49999999999989</v>
      </c>
    </row>
    <row r="765" spans="4:7">
      <c r="D765" s="128">
        <v>42220</v>
      </c>
      <c r="E765" s="124">
        <f t="shared" si="11"/>
        <v>886.01428571428551</v>
      </c>
      <c r="F765" s="123">
        <v>845</v>
      </c>
      <c r="G765" s="129">
        <v>879.69999999999993</v>
      </c>
    </row>
    <row r="766" spans="4:7">
      <c r="D766" s="128">
        <v>42221</v>
      </c>
      <c r="E766" s="124">
        <f t="shared" si="11"/>
        <v>890.24285714285702</v>
      </c>
      <c r="F766" s="123">
        <v>845</v>
      </c>
      <c r="G766" s="129">
        <v>898.0999999999998</v>
      </c>
    </row>
    <row r="767" spans="4:7">
      <c r="D767" s="128">
        <v>42222</v>
      </c>
      <c r="E767" s="124">
        <f t="shared" si="11"/>
        <v>894.82857142857131</v>
      </c>
      <c r="F767" s="123">
        <v>845</v>
      </c>
      <c r="G767" s="129">
        <v>915.5</v>
      </c>
    </row>
    <row r="768" spans="4:7">
      <c r="D768" s="128">
        <v>42223</v>
      </c>
      <c r="E768" s="124">
        <f t="shared" si="11"/>
        <v>899.65714285714273</v>
      </c>
      <c r="F768" s="123">
        <v>845</v>
      </c>
      <c r="G768" s="129">
        <v>904.29999999999973</v>
      </c>
    </row>
    <row r="769" spans="4:7">
      <c r="D769" s="128">
        <v>42224</v>
      </c>
      <c r="E769" s="124">
        <f t="shared" si="11"/>
        <v>905.1857142857142</v>
      </c>
      <c r="F769" s="123">
        <v>845</v>
      </c>
      <c r="G769" s="129">
        <v>906.9</v>
      </c>
    </row>
    <row r="770" spans="4:7">
      <c r="D770" s="128">
        <v>42225</v>
      </c>
      <c r="E770" s="124">
        <f t="shared" si="11"/>
        <v>908.38571428571424</v>
      </c>
      <c r="F770" s="123">
        <v>845</v>
      </c>
      <c r="G770" s="129">
        <v>885.80000000000007</v>
      </c>
    </row>
    <row r="771" spans="4:7">
      <c r="D771" s="128">
        <v>42226</v>
      </c>
      <c r="E771" s="124">
        <f t="shared" si="11"/>
        <v>906.4571428571428</v>
      </c>
      <c r="F771" s="123">
        <v>845</v>
      </c>
      <c r="G771" s="129">
        <v>907.30000000000018</v>
      </c>
    </row>
    <row r="772" spans="4:7">
      <c r="D772" s="128">
        <v>42227</v>
      </c>
      <c r="E772" s="124">
        <f t="shared" si="11"/>
        <v>907.07142857142867</v>
      </c>
      <c r="F772" s="123">
        <v>845</v>
      </c>
      <c r="G772" s="129">
        <v>918.4</v>
      </c>
    </row>
    <row r="773" spans="4:7">
      <c r="D773" s="128">
        <v>42228</v>
      </c>
      <c r="E773" s="124">
        <f t="shared" si="11"/>
        <v>906.54285714285732</v>
      </c>
      <c r="F773" s="123">
        <v>845</v>
      </c>
      <c r="G773" s="129">
        <v>920.50000000000023</v>
      </c>
    </row>
    <row r="774" spans="4:7">
      <c r="D774" s="128">
        <v>42229</v>
      </c>
      <c r="E774" s="124">
        <f t="shared" si="11"/>
        <v>898.17142857142869</v>
      </c>
      <c r="F774" s="123">
        <v>845</v>
      </c>
      <c r="G774" s="129">
        <v>902</v>
      </c>
    </row>
    <row r="775" spans="4:7">
      <c r="D775" s="128">
        <v>42230</v>
      </c>
      <c r="E775" s="124">
        <f t="shared" si="11"/>
        <v>887.91428571428571</v>
      </c>
      <c r="F775" s="123">
        <v>845</v>
      </c>
      <c r="G775" s="129">
        <v>908.6</v>
      </c>
    </row>
    <row r="776" spans="4:7">
      <c r="D776" s="128">
        <v>42231</v>
      </c>
      <c r="E776" s="124">
        <f t="shared" si="11"/>
        <v>881.18571428571443</v>
      </c>
      <c r="F776" s="123">
        <v>845</v>
      </c>
      <c r="G776" s="129">
        <v>903.20000000000016</v>
      </c>
    </row>
    <row r="777" spans="4:7">
      <c r="D777" s="128">
        <v>42232</v>
      </c>
      <c r="E777" s="124">
        <f t="shared" si="11"/>
        <v>872.08571428571429</v>
      </c>
      <c r="F777" s="123">
        <v>845</v>
      </c>
      <c r="G777" s="129">
        <v>827.2</v>
      </c>
    </row>
    <row r="778" spans="4:7">
      <c r="D778" s="128">
        <v>42233</v>
      </c>
      <c r="E778" s="124">
        <f t="shared" si="11"/>
        <v>865.0428571428572</v>
      </c>
      <c r="F778" s="123">
        <v>845</v>
      </c>
      <c r="G778" s="129">
        <v>835.49999999999989</v>
      </c>
    </row>
    <row r="779" spans="4:7">
      <c r="D779" s="128">
        <v>42234</v>
      </c>
      <c r="E779" s="124">
        <f t="shared" si="11"/>
        <v>860.28571428571433</v>
      </c>
      <c r="F779" s="123">
        <v>845</v>
      </c>
      <c r="G779" s="129">
        <v>871.30000000000007</v>
      </c>
    </row>
    <row r="780" spans="4:7">
      <c r="D780" s="128">
        <v>42235</v>
      </c>
      <c r="E780" s="124">
        <f t="shared" si="11"/>
        <v>853.11428571428576</v>
      </c>
      <c r="F780" s="123">
        <v>845</v>
      </c>
      <c r="G780" s="129">
        <v>856.8</v>
      </c>
    </row>
    <row r="781" spans="4:7">
      <c r="D781" s="128">
        <v>42236</v>
      </c>
      <c r="E781" s="124">
        <f t="shared" si="11"/>
        <v>859.17142857142858</v>
      </c>
      <c r="F781" s="123">
        <v>845</v>
      </c>
      <c r="G781" s="129">
        <v>852.69999999999993</v>
      </c>
    </row>
    <row r="782" spans="4:7">
      <c r="D782" s="128">
        <v>42237</v>
      </c>
      <c r="E782" s="124">
        <f t="shared" si="11"/>
        <v>858.80000000000007</v>
      </c>
      <c r="F782" s="123">
        <v>845</v>
      </c>
      <c r="G782" s="129">
        <v>875.30000000000007</v>
      </c>
    </row>
    <row r="783" spans="4:7">
      <c r="D783" s="128">
        <v>42238</v>
      </c>
      <c r="E783" s="124">
        <f t="shared" si="11"/>
        <v>855.94285714285718</v>
      </c>
      <c r="F783" s="123">
        <v>845</v>
      </c>
      <c r="G783" s="129">
        <v>853</v>
      </c>
    </row>
    <row r="784" spans="4:7">
      <c r="D784" s="128">
        <v>42239</v>
      </c>
      <c r="E784" s="124">
        <f t="shared" si="11"/>
        <v>856.94285714285718</v>
      </c>
      <c r="F784" s="123">
        <v>845</v>
      </c>
      <c r="G784" s="129">
        <v>869.6</v>
      </c>
    </row>
    <row r="785" spans="4:7">
      <c r="D785" s="128">
        <v>42240</v>
      </c>
      <c r="E785" s="124">
        <f t="shared" si="11"/>
        <v>852.98571428571438</v>
      </c>
      <c r="F785" s="123">
        <v>845</v>
      </c>
      <c r="G785" s="129">
        <v>832.9</v>
      </c>
    </row>
    <row r="786" spans="4:7">
      <c r="D786" s="128">
        <v>42241</v>
      </c>
      <c r="E786" s="124">
        <f t="shared" si="11"/>
        <v>849.12857142857149</v>
      </c>
      <c r="F786" s="123">
        <v>845</v>
      </c>
      <c r="G786" s="129">
        <v>851.30000000000007</v>
      </c>
    </row>
    <row r="787" spans="4:7">
      <c r="D787" s="128">
        <v>42242</v>
      </c>
      <c r="E787" s="124">
        <f t="shared" si="11"/>
        <v>845.75714285714287</v>
      </c>
      <c r="F787" s="123">
        <v>845</v>
      </c>
      <c r="G787" s="129">
        <v>863.80000000000007</v>
      </c>
    </row>
    <row r="788" spans="4:7">
      <c r="D788" s="128">
        <v>42243</v>
      </c>
      <c r="E788" s="124">
        <f t="shared" si="11"/>
        <v>839.97142857142865</v>
      </c>
      <c r="F788" s="123">
        <v>845</v>
      </c>
      <c r="G788" s="129">
        <v>825</v>
      </c>
    </row>
    <row r="789" spans="4:7">
      <c r="D789" s="128">
        <v>42244</v>
      </c>
      <c r="E789" s="124">
        <f t="shared" si="11"/>
        <v>843.61428571428587</v>
      </c>
      <c r="F789" s="123">
        <v>845</v>
      </c>
      <c r="G789" s="129">
        <v>848.30000000000007</v>
      </c>
    </row>
    <row r="790" spans="4:7">
      <c r="D790" s="128">
        <v>42245</v>
      </c>
      <c r="E790" s="124">
        <f t="shared" si="11"/>
        <v>846.78571428571433</v>
      </c>
      <c r="F790" s="123">
        <v>845</v>
      </c>
      <c r="G790" s="129">
        <v>829.4</v>
      </c>
    </row>
    <row r="791" spans="4:7">
      <c r="D791" s="128">
        <v>42246</v>
      </c>
      <c r="E791" s="124">
        <f t="shared" si="11"/>
        <v>849.12857142857149</v>
      </c>
      <c r="F791" s="123">
        <v>845</v>
      </c>
      <c r="G791" s="129">
        <v>829.1</v>
      </c>
    </row>
    <row r="792" spans="4:7">
      <c r="D792" s="128">
        <v>42247</v>
      </c>
      <c r="E792" s="124">
        <f t="shared" si="11"/>
        <v>856.42857142857156</v>
      </c>
      <c r="F792" s="123">
        <v>845</v>
      </c>
      <c r="G792" s="129">
        <v>858.40000000000009</v>
      </c>
    </row>
    <row r="793" spans="4:7">
      <c r="D793" s="128">
        <v>42248</v>
      </c>
      <c r="E793" s="124">
        <f t="shared" si="11"/>
        <v>855.72857142857151</v>
      </c>
      <c r="F793" s="123">
        <v>845</v>
      </c>
      <c r="G793" s="129">
        <v>873.5</v>
      </c>
    </row>
    <row r="794" spans="4:7">
      <c r="D794" s="128">
        <v>42249</v>
      </c>
      <c r="E794" s="124">
        <f t="shared" si="11"/>
        <v>848.64285714285722</v>
      </c>
      <c r="F794" s="123">
        <v>845</v>
      </c>
      <c r="G794" s="129">
        <v>880.2</v>
      </c>
    </row>
    <row r="795" spans="4:7">
      <c r="D795" s="128">
        <v>42250</v>
      </c>
      <c r="E795" s="124">
        <f t="shared" si="11"/>
        <v>843.00000000000011</v>
      </c>
      <c r="F795" s="123">
        <v>845</v>
      </c>
      <c r="G795" s="129">
        <v>876.1</v>
      </c>
    </row>
    <row r="796" spans="4:7">
      <c r="D796" s="128">
        <v>42251</v>
      </c>
      <c r="E796" s="124">
        <f t="shared" si="11"/>
        <v>835.78571428571433</v>
      </c>
      <c r="F796" s="123">
        <v>845</v>
      </c>
      <c r="G796" s="129">
        <v>843.40000000000009</v>
      </c>
    </row>
    <row r="797" spans="4:7">
      <c r="D797" s="128">
        <v>42252</v>
      </c>
      <c r="E797" s="124">
        <f t="shared" si="11"/>
        <v>823.15714285714296</v>
      </c>
      <c r="F797" s="123">
        <v>845</v>
      </c>
      <c r="G797" s="129">
        <v>779.80000000000007</v>
      </c>
    </row>
    <row r="798" spans="4:7">
      <c r="D798" s="128">
        <v>42253</v>
      </c>
      <c r="E798" s="124">
        <f t="shared" si="11"/>
        <v>811.14285714285745</v>
      </c>
      <c r="F798" s="123">
        <v>845</v>
      </c>
      <c r="G798" s="129">
        <v>789.60000000000014</v>
      </c>
    </row>
    <row r="799" spans="4:7">
      <c r="D799" s="128">
        <v>42254</v>
      </c>
      <c r="E799" s="124">
        <f t="shared" si="11"/>
        <v>808.57142857142856</v>
      </c>
      <c r="F799" s="123">
        <v>845</v>
      </c>
      <c r="G799" s="129">
        <v>807.90000000000009</v>
      </c>
    </row>
    <row r="800" spans="4:7">
      <c r="D800" s="128">
        <v>42255</v>
      </c>
      <c r="E800" s="124">
        <f t="shared" si="11"/>
        <v>805.52857142857158</v>
      </c>
      <c r="F800" s="123">
        <v>845</v>
      </c>
      <c r="G800" s="129">
        <v>785.1</v>
      </c>
    </row>
    <row r="801" spans="4:7">
      <c r="D801" s="128">
        <v>42256</v>
      </c>
      <c r="E801" s="124">
        <f t="shared" si="11"/>
        <v>807.08571428571429</v>
      </c>
      <c r="F801" s="123">
        <v>845</v>
      </c>
      <c r="G801" s="129">
        <v>796.09999999999991</v>
      </c>
    </row>
    <row r="802" spans="4:7">
      <c r="D802" s="128">
        <v>42257</v>
      </c>
      <c r="E802" s="124">
        <f t="shared" si="11"/>
        <v>810.64285714285711</v>
      </c>
      <c r="F802" s="123">
        <v>845</v>
      </c>
      <c r="G802" s="129">
        <v>858.09999999999991</v>
      </c>
    </row>
    <row r="803" spans="4:7">
      <c r="D803" s="128">
        <v>42258</v>
      </c>
      <c r="E803" s="124">
        <f t="shared" ref="E803:E819" si="12">SUM(G800:G806)/7</f>
        <v>812.77142857142849</v>
      </c>
      <c r="F803" s="123">
        <v>845</v>
      </c>
      <c r="G803" s="129">
        <v>822.1</v>
      </c>
    </row>
    <row r="804" spans="4:7">
      <c r="D804" s="128">
        <v>42259</v>
      </c>
      <c r="E804" s="124">
        <f t="shared" si="12"/>
        <v>820.11428571428576</v>
      </c>
      <c r="F804" s="123">
        <v>845</v>
      </c>
      <c r="G804" s="129">
        <v>790.7</v>
      </c>
    </row>
    <row r="805" spans="4:7">
      <c r="D805" s="128">
        <v>42260</v>
      </c>
      <c r="E805" s="124">
        <f t="shared" si="12"/>
        <v>828.9</v>
      </c>
      <c r="F805" s="123">
        <v>845</v>
      </c>
      <c r="G805" s="129">
        <v>814.5</v>
      </c>
    </row>
    <row r="806" spans="4:7">
      <c r="D806" s="128">
        <v>42261</v>
      </c>
      <c r="E806" s="124">
        <f t="shared" si="12"/>
        <v>826.64285714285722</v>
      </c>
      <c r="F806" s="123">
        <v>845</v>
      </c>
      <c r="G806" s="129">
        <v>822.80000000000007</v>
      </c>
    </row>
    <row r="807" spans="4:7">
      <c r="D807" s="128">
        <v>42262</v>
      </c>
      <c r="E807" s="124">
        <f t="shared" si="12"/>
        <v>829.68571428571443</v>
      </c>
      <c r="F807" s="123">
        <v>845</v>
      </c>
      <c r="G807" s="129">
        <v>836.5</v>
      </c>
    </row>
    <row r="808" spans="4:7">
      <c r="D808" s="128">
        <v>42263</v>
      </c>
      <c r="E808" s="124">
        <f t="shared" si="12"/>
        <v>838.18571428571431</v>
      </c>
      <c r="F808" s="123">
        <v>845</v>
      </c>
      <c r="G808" s="129">
        <v>857.6</v>
      </c>
    </row>
    <row r="809" spans="4:7">
      <c r="D809" s="128">
        <v>42264</v>
      </c>
      <c r="E809" s="124">
        <f t="shared" si="12"/>
        <v>846.94285714285718</v>
      </c>
      <c r="F809" s="123">
        <v>845</v>
      </c>
      <c r="G809" s="129">
        <v>842.3</v>
      </c>
    </row>
    <row r="810" spans="4:7">
      <c r="D810" s="128">
        <v>42265</v>
      </c>
      <c r="E810" s="124">
        <f t="shared" si="12"/>
        <v>846.87142857142862</v>
      </c>
      <c r="F810" s="123">
        <v>845</v>
      </c>
      <c r="G810" s="129">
        <v>843.40000000000009</v>
      </c>
    </row>
    <row r="811" spans="4:7">
      <c r="D811" s="128">
        <v>42266</v>
      </c>
      <c r="E811" s="124">
        <f t="shared" si="12"/>
        <v>854.41428571428582</v>
      </c>
      <c r="F811" s="123">
        <v>845</v>
      </c>
      <c r="G811" s="129">
        <v>850.19999999999993</v>
      </c>
    </row>
    <row r="812" spans="4:7">
      <c r="D812" s="128">
        <v>42267</v>
      </c>
      <c r="E812" s="124">
        <f t="shared" si="12"/>
        <v>845.42857142857144</v>
      </c>
      <c r="F812" s="123">
        <v>845</v>
      </c>
      <c r="G812" s="129">
        <v>875.8</v>
      </c>
    </row>
    <row r="813" spans="4:7">
      <c r="D813" s="128">
        <v>42268</v>
      </c>
      <c r="E813" s="124">
        <f t="shared" si="12"/>
        <v>836.57142857142856</v>
      </c>
      <c r="F813" s="123">
        <v>845</v>
      </c>
      <c r="G813" s="129">
        <v>822.3</v>
      </c>
    </row>
    <row r="814" spans="4:7">
      <c r="D814" s="128">
        <v>42269</v>
      </c>
      <c r="E814" s="124">
        <f t="shared" si="12"/>
        <v>841.8142857142858</v>
      </c>
      <c r="F814" s="123">
        <v>845</v>
      </c>
      <c r="G814" s="129">
        <v>889.3</v>
      </c>
    </row>
    <row r="815" spans="4:7">
      <c r="D815" s="128">
        <v>42270</v>
      </c>
      <c r="E815" s="124">
        <f t="shared" si="12"/>
        <v>837.55714285714282</v>
      </c>
      <c r="F815" s="123">
        <v>845</v>
      </c>
      <c r="G815" s="129">
        <v>794.7</v>
      </c>
    </row>
    <row r="816" spans="4:7">
      <c r="D816" s="128">
        <v>42271</v>
      </c>
      <c r="E816" s="124">
        <f t="shared" si="12"/>
        <v>829.57142857142856</v>
      </c>
      <c r="F816" s="123">
        <v>845</v>
      </c>
      <c r="G816" s="129">
        <v>780.3</v>
      </c>
    </row>
    <row r="817" spans="4:7">
      <c r="D817" s="128">
        <v>42272</v>
      </c>
      <c r="E817" s="124">
        <f t="shared" si="12"/>
        <v>828.98571428571438</v>
      </c>
      <c r="F817" s="123">
        <v>845</v>
      </c>
      <c r="G817" s="129">
        <v>880.10000000000014</v>
      </c>
    </row>
    <row r="818" spans="4:7">
      <c r="D818" s="128">
        <v>42273</v>
      </c>
      <c r="E818" s="124">
        <f t="shared" si="12"/>
        <v>819.08571428571429</v>
      </c>
      <c r="F818" s="123">
        <v>845</v>
      </c>
      <c r="G818" s="129">
        <v>820.40000000000009</v>
      </c>
    </row>
    <row r="819" spans="4:7">
      <c r="D819" s="128">
        <v>42274</v>
      </c>
      <c r="E819" s="124">
        <f t="shared" si="12"/>
        <v>824.08571428571429</v>
      </c>
      <c r="F819" s="123">
        <v>845</v>
      </c>
      <c r="G819" s="129">
        <v>819.9</v>
      </c>
    </row>
    <row r="820" spans="4:7">
      <c r="D820" s="128">
        <v>42275</v>
      </c>
      <c r="E820" s="124"/>
      <c r="F820" s="123">
        <v>845</v>
      </c>
      <c r="G820" s="129">
        <v>818.2</v>
      </c>
    </row>
    <row r="821" spans="4:7">
      <c r="D821" s="128">
        <v>42276</v>
      </c>
      <c r="E821" s="124"/>
      <c r="F821" s="123">
        <v>845</v>
      </c>
      <c r="G821" s="129">
        <v>820</v>
      </c>
    </row>
    <row r="822" spans="4:7">
      <c r="D822" s="130">
        <v>42277</v>
      </c>
      <c r="E822" s="131"/>
      <c r="F822" s="132">
        <v>845</v>
      </c>
      <c r="G822" s="133">
        <v>829.70000000000016</v>
      </c>
    </row>
  </sheetData>
  <mergeCells count="1">
    <mergeCell ref="A1:AH1"/>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3"/>
  <sheetViews>
    <sheetView zoomScaleNormal="100" workbookViewId="0">
      <pane ySplit="1" topLeftCell="A2" activePane="bottomLeft" state="frozen"/>
      <selection pane="bottomLeft" activeCell="P19" sqref="P19"/>
    </sheetView>
  </sheetViews>
  <sheetFormatPr defaultColWidth="0" defaultRowHeight="12.75"/>
  <cols>
    <col min="1" max="1" width="2.140625" style="37" customWidth="1"/>
    <col min="2" max="2" width="10.28515625" style="37" bestFit="1" customWidth="1"/>
    <col min="3" max="3" width="10.140625" style="37" bestFit="1" customWidth="1"/>
    <col min="4" max="4" width="40" style="37" bestFit="1" customWidth="1"/>
    <col min="5" max="5" width="13.7109375" style="37" customWidth="1"/>
    <col min="6" max="6" width="11.42578125" style="37" customWidth="1"/>
    <col min="7" max="7" width="13.140625" style="37" customWidth="1"/>
    <col min="8" max="8" width="20.85546875" style="37" customWidth="1"/>
    <col min="9" max="9" width="18.42578125" style="37" customWidth="1"/>
    <col min="10" max="34" width="9.140625" style="37" customWidth="1"/>
    <col min="35" max="16384" width="9.140625" style="37" hidden="1"/>
  </cols>
  <sheetData>
    <row r="1" spans="1:34" ht="120" customHeight="1">
      <c r="A1" s="333" t="s">
        <v>414</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row>
    <row r="3" spans="1:34">
      <c r="A3" s="14"/>
      <c r="B3" s="15"/>
    </row>
    <row r="6" spans="1:34">
      <c r="B6" s="16"/>
    </row>
    <row r="9" spans="1:34">
      <c r="A9" s="14"/>
      <c r="C9" s="5"/>
    </row>
    <row r="12" spans="1:34">
      <c r="B12" s="16"/>
    </row>
    <row r="13" spans="1:34">
      <c r="B13" s="17"/>
    </row>
    <row r="14" spans="1:34">
      <c r="B14" s="17"/>
    </row>
    <row r="15" spans="1:34">
      <c r="B15" s="17"/>
    </row>
    <row r="17" spans="2:2">
      <c r="B17" s="17"/>
    </row>
    <row r="18" spans="2:2">
      <c r="B18" s="17"/>
    </row>
    <row r="29" spans="2:2" s="309" customFormat="1"/>
    <row r="30" spans="2:2" s="309" customFormat="1"/>
    <row r="32" spans="2:2" s="309" customFormat="1"/>
    <row r="33" spans="2:7">
      <c r="D33" s="223" t="s">
        <v>421</v>
      </c>
    </row>
    <row r="35" spans="2:7">
      <c r="B35" s="96"/>
      <c r="D35" s="141" t="s">
        <v>66</v>
      </c>
      <c r="E35" s="142" t="s">
        <v>52</v>
      </c>
      <c r="F35" s="142" t="s">
        <v>51</v>
      </c>
      <c r="G35" s="143" t="s">
        <v>67</v>
      </c>
    </row>
    <row r="36" spans="2:7">
      <c r="B36" s="96"/>
      <c r="D36" s="134" t="s">
        <v>68</v>
      </c>
      <c r="E36" s="136">
        <v>0.49556016867790625</v>
      </c>
      <c r="F36" s="136">
        <v>0</v>
      </c>
      <c r="G36" s="137">
        <v>0</v>
      </c>
    </row>
    <row r="37" spans="2:7">
      <c r="B37" s="96"/>
      <c r="D37" s="134" t="s">
        <v>69</v>
      </c>
      <c r="E37" s="136">
        <v>0.41555144591176985</v>
      </c>
      <c r="F37" s="136">
        <v>0</v>
      </c>
      <c r="G37" s="137">
        <v>0</v>
      </c>
    </row>
    <row r="38" spans="2:7">
      <c r="B38" s="108"/>
      <c r="D38" s="134" t="s">
        <v>70</v>
      </c>
      <c r="E38" s="136">
        <v>0.4153880356500585</v>
      </c>
      <c r="F38" s="136">
        <v>0</v>
      </c>
      <c r="G38" s="137">
        <v>0</v>
      </c>
    </row>
    <row r="39" spans="2:7">
      <c r="B39" s="108"/>
      <c r="D39" s="134" t="s">
        <v>71</v>
      </c>
      <c r="E39" s="136">
        <v>0.4153880356500585</v>
      </c>
      <c r="F39" s="136">
        <v>0</v>
      </c>
      <c r="G39" s="137">
        <v>0</v>
      </c>
    </row>
    <row r="40" spans="2:7">
      <c r="B40" s="96"/>
      <c r="D40" s="134" t="s">
        <v>72</v>
      </c>
      <c r="E40" s="136">
        <v>0.38458562612751668</v>
      </c>
      <c r="F40" s="136">
        <v>0</v>
      </c>
      <c r="G40" s="137">
        <v>0</v>
      </c>
    </row>
    <row r="41" spans="2:7">
      <c r="B41" s="96"/>
      <c r="D41" s="134" t="s">
        <v>73</v>
      </c>
      <c r="E41" s="136">
        <v>0.32079218576093399</v>
      </c>
      <c r="F41" s="136">
        <v>0</v>
      </c>
      <c r="G41" s="137">
        <v>0</v>
      </c>
    </row>
    <row r="42" spans="2:7">
      <c r="B42" s="96"/>
      <c r="D42" s="134" t="s">
        <v>73</v>
      </c>
      <c r="E42" s="136">
        <v>0.32079218576093399</v>
      </c>
      <c r="F42" s="136">
        <v>0</v>
      </c>
      <c r="G42" s="137">
        <v>0</v>
      </c>
    </row>
    <row r="43" spans="2:7">
      <c r="D43" s="134" t="s">
        <v>74</v>
      </c>
      <c r="E43" s="136">
        <v>0.31228097502400182</v>
      </c>
      <c r="F43" s="136">
        <v>0</v>
      </c>
      <c r="G43" s="137">
        <v>0</v>
      </c>
    </row>
    <row r="44" spans="2:7">
      <c r="D44" s="134" t="s">
        <v>59</v>
      </c>
      <c r="E44" s="136">
        <v>0.3990504079592409</v>
      </c>
      <c r="F44" s="136">
        <v>0</v>
      </c>
      <c r="G44" s="137">
        <v>0</v>
      </c>
    </row>
    <row r="45" spans="2:7">
      <c r="D45" s="134" t="s">
        <v>75</v>
      </c>
      <c r="E45" s="136">
        <v>0.37769010957266941</v>
      </c>
      <c r="F45" s="136">
        <v>0</v>
      </c>
      <c r="G45" s="137">
        <v>0</v>
      </c>
    </row>
    <row r="46" spans="2:7">
      <c r="D46" s="134" t="s">
        <v>60</v>
      </c>
      <c r="E46" s="136">
        <v>0.62077491015267672</v>
      </c>
      <c r="F46" s="136">
        <v>0</v>
      </c>
      <c r="G46" s="137">
        <v>0</v>
      </c>
    </row>
    <row r="47" spans="2:7">
      <c r="D47" s="134" t="s">
        <v>76</v>
      </c>
      <c r="E47" s="136">
        <v>0.61818243608732959</v>
      </c>
      <c r="F47" s="136">
        <v>0</v>
      </c>
      <c r="G47" s="137">
        <v>0</v>
      </c>
    </row>
    <row r="48" spans="2:7">
      <c r="D48" s="134" t="s">
        <v>57</v>
      </c>
      <c r="E48" s="136">
        <v>0.6154667671106403</v>
      </c>
      <c r="F48" s="136">
        <v>0</v>
      </c>
      <c r="G48" s="137">
        <v>0</v>
      </c>
    </row>
    <row r="49" spans="4:7">
      <c r="D49" s="134" t="s">
        <v>77</v>
      </c>
      <c r="E49" s="136">
        <v>0.53040705297947588</v>
      </c>
      <c r="F49" s="136">
        <v>0</v>
      </c>
      <c r="G49" s="137">
        <v>0</v>
      </c>
    </row>
    <row r="50" spans="4:7">
      <c r="D50" s="134" t="s">
        <v>58</v>
      </c>
      <c r="E50" s="136">
        <v>0.69379097646835586</v>
      </c>
      <c r="F50" s="136">
        <v>0</v>
      </c>
      <c r="G50" s="137">
        <v>0</v>
      </c>
    </row>
    <row r="51" spans="4:7">
      <c r="D51" s="134" t="s">
        <v>78</v>
      </c>
      <c r="E51" s="136">
        <v>0.69321719970886353</v>
      </c>
      <c r="F51" s="136">
        <v>0</v>
      </c>
      <c r="G51" s="137">
        <v>0</v>
      </c>
    </row>
    <row r="52" spans="4:7">
      <c r="D52" s="134" t="s">
        <v>79</v>
      </c>
      <c r="E52" s="136">
        <v>0.69234265744168066</v>
      </c>
      <c r="F52" s="136">
        <v>0</v>
      </c>
      <c r="G52" s="137">
        <v>0</v>
      </c>
    </row>
    <row r="53" spans="4:7">
      <c r="D53" s="134" t="s">
        <v>80</v>
      </c>
      <c r="E53" s="136">
        <v>0.69092407511774323</v>
      </c>
      <c r="F53" s="136">
        <v>0</v>
      </c>
      <c r="G53" s="137">
        <v>0</v>
      </c>
    </row>
    <row r="54" spans="4:7">
      <c r="D54" s="134" t="s">
        <v>81</v>
      </c>
      <c r="E54" s="136">
        <v>0.68890509460519578</v>
      </c>
      <c r="F54" s="136">
        <v>0.68890509460519578</v>
      </c>
      <c r="G54" s="137">
        <v>0</v>
      </c>
    </row>
    <row r="55" spans="4:7">
      <c r="D55" s="134" t="s">
        <v>82</v>
      </c>
      <c r="E55" s="136">
        <v>0</v>
      </c>
      <c r="F55" s="136">
        <v>0.6875765720095498</v>
      </c>
      <c r="G55" s="137">
        <v>0</v>
      </c>
    </row>
    <row r="56" spans="4:7">
      <c r="D56" s="134" t="s">
        <v>83</v>
      </c>
      <c r="E56" s="136">
        <v>0</v>
      </c>
      <c r="F56" s="136">
        <v>0.68296171895134228</v>
      </c>
      <c r="G56" s="137">
        <v>0</v>
      </c>
    </row>
    <row r="57" spans="4:7">
      <c r="D57" s="138" t="s">
        <v>189</v>
      </c>
      <c r="E57" s="136">
        <v>0</v>
      </c>
      <c r="F57" s="136">
        <v>0.68296171895134228</v>
      </c>
      <c r="G57" s="137">
        <v>0</v>
      </c>
    </row>
    <row r="58" spans="4:7">
      <c r="D58" s="134" t="s">
        <v>84</v>
      </c>
      <c r="E58" s="136">
        <v>0</v>
      </c>
      <c r="F58" s="136">
        <v>0.6816368780427019</v>
      </c>
      <c r="G58" s="137">
        <v>0</v>
      </c>
    </row>
    <row r="59" spans="4:7">
      <c r="D59" s="138" t="s">
        <v>190</v>
      </c>
      <c r="E59" s="136">
        <v>0</v>
      </c>
      <c r="F59" s="136">
        <v>0.68469494391091457</v>
      </c>
      <c r="G59" s="137">
        <v>0</v>
      </c>
    </row>
    <row r="60" spans="4:7">
      <c r="D60" s="138" t="s">
        <v>191</v>
      </c>
      <c r="E60" s="136">
        <v>0</v>
      </c>
      <c r="F60" s="136">
        <v>0.67010413510092071</v>
      </c>
      <c r="G60" s="137">
        <v>0</v>
      </c>
    </row>
    <row r="61" spans="4:7">
      <c r="D61" s="134" t="s">
        <v>85</v>
      </c>
      <c r="E61" s="136">
        <v>0</v>
      </c>
      <c r="F61" s="136">
        <v>0.67010413510092071</v>
      </c>
      <c r="G61" s="137">
        <v>0</v>
      </c>
    </row>
    <row r="62" spans="4:7">
      <c r="D62" s="134" t="s">
        <v>86</v>
      </c>
      <c r="E62" s="136">
        <v>0</v>
      </c>
      <c r="F62" s="136">
        <v>0.67824774355067563</v>
      </c>
      <c r="G62" s="137">
        <v>0</v>
      </c>
    </row>
    <row r="63" spans="4:7">
      <c r="D63" s="134" t="s">
        <v>87</v>
      </c>
      <c r="E63" s="136">
        <v>0</v>
      </c>
      <c r="F63" s="136">
        <v>0.6740840387540038</v>
      </c>
      <c r="G63" s="137">
        <v>0</v>
      </c>
    </row>
    <row r="64" spans="4:7">
      <c r="D64" s="134" t="s">
        <v>88</v>
      </c>
      <c r="E64" s="136">
        <v>0</v>
      </c>
      <c r="F64" s="136">
        <v>0.65312985876482232</v>
      </c>
      <c r="G64" s="137">
        <v>0</v>
      </c>
    </row>
    <row r="65" spans="4:7">
      <c r="D65" s="134" t="s">
        <v>89</v>
      </c>
      <c r="E65" s="136">
        <v>0</v>
      </c>
      <c r="F65" s="136">
        <v>0.65256514461949766</v>
      </c>
      <c r="G65" s="137">
        <v>0</v>
      </c>
    </row>
    <row r="66" spans="4:7">
      <c r="D66" s="134" t="s">
        <v>90</v>
      </c>
      <c r="E66" s="136">
        <v>0</v>
      </c>
      <c r="F66" s="136">
        <v>0.63245548698806853</v>
      </c>
      <c r="G66" s="137">
        <v>0</v>
      </c>
    </row>
    <row r="67" spans="4:7">
      <c r="D67" s="134" t="s">
        <v>91</v>
      </c>
      <c r="E67" s="136">
        <v>0</v>
      </c>
      <c r="F67" s="136">
        <v>0.59796912480635744</v>
      </c>
      <c r="G67" s="137">
        <v>0</v>
      </c>
    </row>
    <row r="68" spans="4:7">
      <c r="D68" s="134" t="s">
        <v>92</v>
      </c>
      <c r="E68" s="136">
        <v>0</v>
      </c>
      <c r="F68" s="136">
        <v>0.57865102988113815</v>
      </c>
      <c r="G68" s="137">
        <v>0</v>
      </c>
    </row>
    <row r="69" spans="4:7">
      <c r="D69" s="134" t="s">
        <v>93</v>
      </c>
      <c r="E69" s="136">
        <v>0</v>
      </c>
      <c r="F69" s="136">
        <v>0.57095913610630444</v>
      </c>
      <c r="G69" s="137">
        <v>0</v>
      </c>
    </row>
    <row r="70" spans="4:7">
      <c r="D70" s="134" t="s">
        <v>94</v>
      </c>
      <c r="E70" s="136">
        <v>0</v>
      </c>
      <c r="F70" s="136">
        <v>0.56599084109555675</v>
      </c>
      <c r="G70" s="137">
        <v>0</v>
      </c>
    </row>
    <row r="71" spans="4:7">
      <c r="D71" s="134" t="s">
        <v>95</v>
      </c>
      <c r="E71" s="136">
        <v>0</v>
      </c>
      <c r="F71" s="136">
        <v>0.56593589899716512</v>
      </c>
      <c r="G71" s="137">
        <v>0</v>
      </c>
    </row>
    <row r="72" spans="4:7">
      <c r="D72" s="134" t="s">
        <v>96</v>
      </c>
      <c r="E72" s="136">
        <v>0</v>
      </c>
      <c r="F72" s="136">
        <v>0.55861840447013444</v>
      </c>
      <c r="G72" s="137">
        <v>0</v>
      </c>
    </row>
    <row r="73" spans="4:7">
      <c r="D73" s="134" t="s">
        <v>97</v>
      </c>
      <c r="E73" s="136">
        <v>0</v>
      </c>
      <c r="F73" s="136">
        <v>0.53773729180768004</v>
      </c>
      <c r="G73" s="137">
        <v>0</v>
      </c>
    </row>
    <row r="74" spans="4:7">
      <c r="D74" s="134" t="s">
        <v>98</v>
      </c>
      <c r="E74" s="136">
        <v>0</v>
      </c>
      <c r="F74" s="136">
        <v>0.51300909943103778</v>
      </c>
      <c r="G74" s="137">
        <v>0</v>
      </c>
    </row>
    <row r="75" spans="4:7">
      <c r="D75" s="134" t="s">
        <v>99</v>
      </c>
      <c r="E75" s="136">
        <v>0</v>
      </c>
      <c r="F75" s="136">
        <v>0.51300909943103778</v>
      </c>
      <c r="G75" s="137">
        <v>0</v>
      </c>
    </row>
    <row r="76" spans="4:7">
      <c r="D76" s="134" t="s">
        <v>100</v>
      </c>
      <c r="E76" s="136">
        <v>0</v>
      </c>
      <c r="F76" s="136">
        <v>0.51261289326789372</v>
      </c>
      <c r="G76" s="137">
        <v>0</v>
      </c>
    </row>
    <row r="77" spans="4:7">
      <c r="D77" s="134" t="s">
        <v>101</v>
      </c>
      <c r="E77" s="136">
        <v>0</v>
      </c>
      <c r="F77" s="136">
        <v>0.46943746654620938</v>
      </c>
      <c r="G77" s="137">
        <v>0</v>
      </c>
    </row>
    <row r="78" spans="4:7">
      <c r="D78" s="134" t="s">
        <v>99</v>
      </c>
      <c r="E78" s="136">
        <v>0</v>
      </c>
      <c r="F78" s="136">
        <v>0.44589959189915568</v>
      </c>
      <c r="G78" s="137">
        <v>0</v>
      </c>
    </row>
    <row r="79" spans="4:7">
      <c r="D79" s="134" t="s">
        <v>102</v>
      </c>
      <c r="E79" s="136">
        <v>0</v>
      </c>
      <c r="F79" s="136">
        <v>0.43785850427217282</v>
      </c>
      <c r="G79" s="137">
        <v>0</v>
      </c>
    </row>
    <row r="80" spans="4:7">
      <c r="D80" s="134" t="s">
        <v>103</v>
      </c>
      <c r="E80" s="136">
        <v>0</v>
      </c>
      <c r="F80" s="136">
        <v>0.36786255412787905</v>
      </c>
      <c r="G80" s="137">
        <v>0</v>
      </c>
    </row>
    <row r="81" spans="4:7">
      <c r="D81" s="134" t="s">
        <v>104</v>
      </c>
      <c r="E81" s="136">
        <v>0</v>
      </c>
      <c r="F81" s="136">
        <v>0.36247992772565191</v>
      </c>
      <c r="G81" s="137">
        <v>0.36247992772565191</v>
      </c>
    </row>
    <row r="82" spans="4:7">
      <c r="D82" s="134" t="s">
        <v>105</v>
      </c>
      <c r="E82" s="136">
        <v>0</v>
      </c>
      <c r="F82" s="136">
        <v>0</v>
      </c>
      <c r="G82" s="137">
        <v>0.36236919390879035</v>
      </c>
    </row>
    <row r="83" spans="4:7">
      <c r="D83" s="134" t="s">
        <v>106</v>
      </c>
      <c r="E83" s="136">
        <v>0</v>
      </c>
      <c r="F83" s="136">
        <v>0</v>
      </c>
      <c r="G83" s="137">
        <v>0.28692378058278256</v>
      </c>
    </row>
    <row r="84" spans="4:7">
      <c r="D84" s="134" t="s">
        <v>107</v>
      </c>
      <c r="E84" s="136">
        <v>0</v>
      </c>
      <c r="F84" s="136">
        <v>0</v>
      </c>
      <c r="G84" s="137">
        <v>0.21420649732794469</v>
      </c>
    </row>
    <row r="85" spans="4:7">
      <c r="D85" s="134" t="s">
        <v>108</v>
      </c>
      <c r="E85" s="136">
        <v>0</v>
      </c>
      <c r="F85" s="136">
        <v>0</v>
      </c>
      <c r="G85" s="137">
        <v>0.21420649732794469</v>
      </c>
    </row>
    <row r="86" spans="4:7">
      <c r="D86" s="134" t="s">
        <v>109</v>
      </c>
      <c r="E86" s="136">
        <v>0</v>
      </c>
      <c r="F86" s="136">
        <v>0</v>
      </c>
      <c r="G86" s="137">
        <v>0.13831078536047947</v>
      </c>
    </row>
    <row r="87" spans="4:7">
      <c r="D87" s="134" t="s">
        <v>110</v>
      </c>
      <c r="E87" s="136">
        <v>0</v>
      </c>
      <c r="F87" s="136">
        <v>0</v>
      </c>
      <c r="G87" s="137">
        <v>0.13231926456886012</v>
      </c>
    </row>
    <row r="88" spans="4:7">
      <c r="D88" s="134" t="s">
        <v>111</v>
      </c>
      <c r="E88" s="136">
        <v>0</v>
      </c>
      <c r="F88" s="136">
        <v>0</v>
      </c>
      <c r="G88" s="137">
        <v>0.13177324206525631</v>
      </c>
    </row>
    <row r="89" spans="4:7">
      <c r="D89" s="134" t="s">
        <v>112</v>
      </c>
      <c r="E89" s="136">
        <v>0</v>
      </c>
      <c r="F89" s="136">
        <v>0</v>
      </c>
      <c r="G89" s="137">
        <v>0.13024505875122824</v>
      </c>
    </row>
    <row r="90" spans="4:7">
      <c r="D90" s="134" t="s">
        <v>113</v>
      </c>
      <c r="E90" s="136">
        <v>0</v>
      </c>
      <c r="F90" s="136">
        <v>0</v>
      </c>
      <c r="G90" s="137">
        <v>0.12708815374724919</v>
      </c>
    </row>
    <row r="91" spans="4:7">
      <c r="D91" s="134" t="s">
        <v>114</v>
      </c>
      <c r="E91" s="136">
        <v>0</v>
      </c>
      <c r="F91" s="136">
        <v>0</v>
      </c>
      <c r="G91" s="137">
        <v>0.11928637577563216</v>
      </c>
    </row>
    <row r="92" spans="4:7">
      <c r="D92" s="134" t="s">
        <v>115</v>
      </c>
      <c r="E92" s="136">
        <v>0</v>
      </c>
      <c r="F92" s="136">
        <v>0</v>
      </c>
      <c r="G92" s="137">
        <v>7.6418794728956851E-2</v>
      </c>
    </row>
    <row r="93" spans="4:7">
      <c r="D93" s="135" t="s">
        <v>116</v>
      </c>
      <c r="E93" s="139">
        <v>0</v>
      </c>
      <c r="F93" s="139">
        <v>0</v>
      </c>
      <c r="G93" s="140">
        <v>5.5353031302835552E-2</v>
      </c>
    </row>
  </sheetData>
  <mergeCells count="1">
    <mergeCell ref="A1:AH1"/>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7"/>
  <sheetViews>
    <sheetView zoomScaleNormal="100" workbookViewId="0">
      <pane ySplit="1" topLeftCell="A2" activePane="bottomLeft" state="frozen"/>
      <selection pane="bottomLeft" activeCell="D31" sqref="D31"/>
    </sheetView>
  </sheetViews>
  <sheetFormatPr defaultColWidth="0" defaultRowHeight="12.75"/>
  <cols>
    <col min="1" max="1" width="2.140625" style="37" customWidth="1"/>
    <col min="2" max="2" width="10.28515625" style="37" bestFit="1" customWidth="1"/>
    <col min="3" max="3" width="10.140625" style="37" bestFit="1" customWidth="1"/>
    <col min="4" max="4" width="18.140625" style="37" bestFit="1" customWidth="1"/>
    <col min="5" max="5" width="13.5703125" style="37" customWidth="1"/>
    <col min="6" max="6" width="16.5703125" style="37" customWidth="1"/>
    <col min="7" max="7" width="34.28515625" style="37" customWidth="1"/>
    <col min="8" max="8" width="20.85546875" style="37" customWidth="1"/>
    <col min="9" max="9" width="18.42578125" style="37" customWidth="1"/>
    <col min="10" max="34" width="9.140625" style="37" customWidth="1"/>
    <col min="35" max="16384" width="9.140625" style="37" hidden="1"/>
  </cols>
  <sheetData>
    <row r="1" spans="1:34" ht="120" customHeight="1">
      <c r="A1" s="333" t="s">
        <v>370</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row>
    <row r="3" spans="1:34">
      <c r="A3" s="14"/>
      <c r="B3" s="15"/>
    </row>
    <row r="6" spans="1:34">
      <c r="B6" s="16"/>
    </row>
    <row r="9" spans="1:34">
      <c r="A9" s="14"/>
      <c r="C9" s="5"/>
    </row>
    <row r="12" spans="1:34">
      <c r="B12" s="16"/>
    </row>
    <row r="13" spans="1:34">
      <c r="B13" s="17"/>
    </row>
    <row r="14" spans="1:34">
      <c r="B14" s="17"/>
    </row>
    <row r="15" spans="1:34">
      <c r="B15" s="17"/>
    </row>
    <row r="17" spans="2:6">
      <c r="B17" s="17"/>
    </row>
    <row r="18" spans="2:6">
      <c r="B18" s="17"/>
    </row>
    <row r="30" spans="2:6">
      <c r="D30" s="223" t="s">
        <v>413</v>
      </c>
    </row>
    <row r="32" spans="2:6">
      <c r="D32" s="145" t="s">
        <v>120</v>
      </c>
      <c r="E32" s="126" t="s">
        <v>24</v>
      </c>
      <c r="F32" s="127" t="s">
        <v>25</v>
      </c>
    </row>
    <row r="33" spans="2:6">
      <c r="D33" s="146" t="s">
        <v>117</v>
      </c>
      <c r="E33" s="144">
        <v>820</v>
      </c>
      <c r="F33" s="147">
        <v>756</v>
      </c>
    </row>
    <row r="34" spans="2:6">
      <c r="B34" s="175"/>
      <c r="D34" s="53" t="s">
        <v>118</v>
      </c>
      <c r="E34" s="144">
        <v>278</v>
      </c>
      <c r="F34" s="147">
        <v>257</v>
      </c>
    </row>
    <row r="35" spans="2:6">
      <c r="B35" s="108"/>
      <c r="D35" s="54" t="s">
        <v>119</v>
      </c>
      <c r="E35" s="148">
        <v>152</v>
      </c>
      <c r="F35" s="149">
        <v>197</v>
      </c>
    </row>
    <row r="36" spans="2:6">
      <c r="B36" s="108"/>
    </row>
    <row r="37" spans="2:6">
      <c r="B37" s="175"/>
    </row>
  </sheetData>
  <mergeCells count="1">
    <mergeCell ref="A1:AH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0"/>
  <sheetViews>
    <sheetView topLeftCell="A7" zoomScaleNormal="100" workbookViewId="0">
      <selection activeCell="B49" sqref="B49"/>
    </sheetView>
  </sheetViews>
  <sheetFormatPr defaultColWidth="0" defaultRowHeight="12.75" customHeight="1" zeroHeight="1"/>
  <cols>
    <col min="1" max="1" width="2.140625" style="175" customWidth="1"/>
    <col min="2" max="2" width="119.7109375" style="175" bestFit="1" customWidth="1"/>
    <col min="3" max="34" width="9.140625" style="175" customWidth="1"/>
    <col min="35" max="16384" width="9.140625" style="175" hidden="1"/>
  </cols>
  <sheetData>
    <row r="1" spans="1:34" ht="114.75" customHeight="1">
      <c r="A1" s="333" t="s">
        <v>325</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row>
    <row r="2" spans="1:34"/>
    <row r="3" spans="1:34" s="283" customFormat="1">
      <c r="B3" s="5" t="s">
        <v>390</v>
      </c>
    </row>
    <row r="4" spans="1:34" s="182" customFormat="1">
      <c r="B4" s="5" t="s">
        <v>427</v>
      </c>
      <c r="C4" s="283"/>
    </row>
    <row r="5" spans="1:34">
      <c r="A5" s="14"/>
      <c r="B5" s="5" t="s">
        <v>365</v>
      </c>
      <c r="C5" s="283"/>
    </row>
    <row r="6" spans="1:34">
      <c r="B6" s="5" t="s">
        <v>373</v>
      </c>
      <c r="C6" s="304"/>
      <c r="D6" s="182"/>
    </row>
    <row r="7" spans="1:34">
      <c r="B7" s="5" t="s">
        <v>374</v>
      </c>
      <c r="C7" s="304"/>
      <c r="D7" s="182"/>
    </row>
    <row r="8" spans="1:34">
      <c r="B8" s="5" t="s">
        <v>366</v>
      </c>
      <c r="C8" s="304"/>
      <c r="D8" s="182"/>
    </row>
    <row r="9" spans="1:34">
      <c r="B9" s="5" t="s">
        <v>375</v>
      </c>
      <c r="C9" s="304"/>
      <c r="D9" s="182"/>
    </row>
    <row r="10" spans="1:34">
      <c r="B10" s="5" t="s">
        <v>376</v>
      </c>
      <c r="C10" s="304"/>
      <c r="D10" s="182"/>
    </row>
    <row r="11" spans="1:34">
      <c r="A11" s="14"/>
      <c r="B11" s="5" t="s">
        <v>367</v>
      </c>
      <c r="C11" s="304"/>
      <c r="D11" s="182"/>
    </row>
    <row r="12" spans="1:34">
      <c r="B12" s="5" t="s">
        <v>377</v>
      </c>
      <c r="C12" s="304"/>
      <c r="D12" s="182"/>
    </row>
    <row r="13" spans="1:34">
      <c r="B13" s="5" t="s">
        <v>378</v>
      </c>
      <c r="C13" s="304"/>
      <c r="D13" s="182"/>
    </row>
    <row r="14" spans="1:34">
      <c r="B14" s="5" t="s">
        <v>379</v>
      </c>
      <c r="C14" s="304"/>
      <c r="D14" s="182"/>
    </row>
    <row r="15" spans="1:34" s="182" customFormat="1">
      <c r="B15" s="5" t="s">
        <v>368</v>
      </c>
      <c r="C15" s="304"/>
    </row>
    <row r="16" spans="1:34" s="182" customFormat="1">
      <c r="B16" s="5" t="s">
        <v>369</v>
      </c>
      <c r="C16" s="304"/>
    </row>
    <row r="17" spans="2:4" s="182" customFormat="1">
      <c r="B17" s="5" t="s">
        <v>380</v>
      </c>
      <c r="C17" s="304"/>
    </row>
    <row r="18" spans="2:4">
      <c r="B18" s="5" t="s">
        <v>414</v>
      </c>
      <c r="C18" s="304"/>
      <c r="D18" s="182"/>
    </row>
    <row r="19" spans="2:4">
      <c r="B19" s="5" t="s">
        <v>370</v>
      </c>
      <c r="C19" s="304"/>
      <c r="D19" s="182"/>
    </row>
    <row r="20" spans="2:4">
      <c r="B20" s="5" t="s">
        <v>381</v>
      </c>
      <c r="C20" s="304"/>
      <c r="D20" s="182"/>
    </row>
    <row r="21" spans="2:4">
      <c r="B21" s="5" t="s">
        <v>371</v>
      </c>
      <c r="C21" s="304"/>
      <c r="D21" s="182"/>
    </row>
    <row r="22" spans="2:4">
      <c r="B22" s="5" t="s">
        <v>389</v>
      </c>
      <c r="C22" s="304"/>
      <c r="D22" s="182"/>
    </row>
    <row r="23" spans="2:4">
      <c r="B23" s="5" t="s">
        <v>372</v>
      </c>
      <c r="C23" s="304"/>
      <c r="D23" s="182"/>
    </row>
    <row r="24" spans="2:4">
      <c r="B24" s="5" t="s">
        <v>382</v>
      </c>
      <c r="C24" s="304"/>
      <c r="D24" s="182"/>
    </row>
    <row r="25" spans="2:4">
      <c r="B25" s="5" t="s">
        <v>252</v>
      </c>
      <c r="C25" s="304"/>
      <c r="D25" s="182"/>
    </row>
    <row r="26" spans="2:4">
      <c r="B26" s="5" t="s">
        <v>330</v>
      </c>
      <c r="C26" s="304"/>
      <c r="D26" s="182"/>
    </row>
    <row r="27" spans="2:4">
      <c r="B27" s="5" t="s">
        <v>331</v>
      </c>
      <c r="C27" s="304"/>
      <c r="D27" s="182"/>
    </row>
    <row r="28" spans="2:4">
      <c r="B28" s="5" t="s">
        <v>405</v>
      </c>
      <c r="C28" s="304"/>
      <c r="D28" s="182"/>
    </row>
    <row r="29" spans="2:4">
      <c r="B29" s="5" t="s">
        <v>383</v>
      </c>
      <c r="C29" s="304"/>
      <c r="D29" s="182"/>
    </row>
    <row r="30" spans="2:4">
      <c r="B30" s="5" t="s">
        <v>254</v>
      </c>
      <c r="C30" s="304"/>
    </row>
    <row r="31" spans="2:4">
      <c r="B31" s="5" t="s">
        <v>423</v>
      </c>
      <c r="C31" s="304"/>
    </row>
    <row r="32" spans="2:4">
      <c r="B32" s="5" t="s">
        <v>332</v>
      </c>
      <c r="C32" s="304"/>
    </row>
    <row r="33" spans="2:6">
      <c r="B33" s="5" t="s">
        <v>256</v>
      </c>
      <c r="C33" s="304"/>
    </row>
    <row r="34" spans="2:6">
      <c r="B34" s="5" t="s">
        <v>257</v>
      </c>
      <c r="C34" s="304"/>
    </row>
    <row r="35" spans="2:6">
      <c r="B35" s="5" t="s">
        <v>258</v>
      </c>
      <c r="C35" s="304"/>
      <c r="D35" s="221"/>
      <c r="E35" s="221"/>
      <c r="F35" s="221"/>
    </row>
    <row r="36" spans="2:6" s="182" customFormat="1">
      <c r="B36" s="5" t="s">
        <v>259</v>
      </c>
      <c r="C36" s="304"/>
      <c r="D36" s="221"/>
      <c r="E36" s="221"/>
      <c r="F36" s="221"/>
    </row>
    <row r="37" spans="2:6">
      <c r="B37" s="5" t="s">
        <v>260</v>
      </c>
      <c r="C37" s="304"/>
    </row>
    <row r="38" spans="2:6">
      <c r="B38" s="5" t="s">
        <v>333</v>
      </c>
      <c r="C38" s="304"/>
    </row>
    <row r="39" spans="2:6">
      <c r="B39" s="5" t="s">
        <v>384</v>
      </c>
      <c r="C39" s="304"/>
    </row>
    <row r="40" spans="2:6">
      <c r="B40" s="5" t="s">
        <v>261</v>
      </c>
      <c r="C40" s="304"/>
    </row>
    <row r="41" spans="2:6">
      <c r="B41" s="5" t="s">
        <v>428</v>
      </c>
      <c r="C41" s="304"/>
    </row>
    <row r="42" spans="2:6">
      <c r="B42" s="5" t="s">
        <v>429</v>
      </c>
      <c r="C42" s="304"/>
    </row>
    <row r="43" spans="2:6">
      <c r="B43" s="5" t="s">
        <v>412</v>
      </c>
      <c r="C43" s="304"/>
    </row>
    <row r="44" spans="2:6">
      <c r="B44" s="5"/>
      <c r="C44" s="283"/>
    </row>
    <row r="45" spans="2:6">
      <c r="B45" s="5"/>
      <c r="C45" s="283"/>
    </row>
    <row r="46" spans="2:6">
      <c r="B46" s="5"/>
      <c r="C46" s="283"/>
    </row>
    <row r="47" spans="2:6">
      <c r="B47" s="5"/>
      <c r="C47" s="283"/>
    </row>
    <row r="48" spans="2:6">
      <c r="B48" s="286"/>
      <c r="C48" s="182"/>
    </row>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ht="12.75" customHeight="1"/>
    <row r="130" ht="12.75" customHeight="1"/>
  </sheetData>
  <mergeCells count="1">
    <mergeCell ref="A1:AH1"/>
  </mergeCells>
  <hyperlinks>
    <hyperlink ref="B4" location="'Fig ES.2'!B2" display="Figure ES.2: Estimated WA gas resources and reserves, 2014"/>
    <hyperlink ref="B5" location="'Fig ES.3'!B2" display="Figure ES.3: Gas transmissions pipelines in WA"/>
    <hyperlink ref="B6" location="'Fig 2.1'!B2" display="Figure 2.1: Australia’s gas consumption, 2003-04 to 2013-14"/>
    <hyperlink ref="B7" location="'Fig 2.2'!B2" display="Figure 2.2: WA’s primary fuel consumption by energy source, 2003-04 to 2013-14"/>
    <hyperlink ref="B8" location="'Fig 2.3'!B2" display="Figure 2.3: Distribution of facility consumption by average daily consumption, July 2014 to June 2015"/>
    <hyperlink ref="B9" location="'Fig 2.4'!B2" display="Figure 2.4: Gas market structure"/>
    <hyperlink ref="B10" location="'Fig 2.5'!B2" display="Figure 2.5: Electricity generation in the SWIS by fuel type, 2007 to 2014"/>
    <hyperlink ref="B11" location="'Fig 2.6'!B2" display="Figure 2.6: Residential gas consumption per connection by state, 2009-10 to 2013-14"/>
    <hyperlink ref="B12" location="'Fig 2.7'!B2" display="Figure 2.7: Australia’s gas market supply (includes domestic gas, LNG and petroleum processing), 2004-05 to 2015-16"/>
    <hyperlink ref="B13" location="'Fig 2.8'!B2" display="Figure 2.8: Estimated market share of all WA domestic gas suppliers, Q1 2010 to Q3 2015"/>
    <hyperlink ref="B14" location="'Fig 2.9'!B2" display="Figure 2.9 Domestic gas production capacity and actual gas production by operator, Q1 2010 to Q3 2015"/>
    <hyperlink ref="B15" location="'Fig 2.10'!B2" display="Figure 2.10: Production capacity availability 1 August 2013 to 31 August 2015"/>
    <hyperlink ref="B16" location="'Fig 2.11'!B2" display="Figure 2.11: Gas transmission pipelines in WA"/>
    <hyperlink ref="B17" location="'Fig 2.12'!B2" display="Figure 2.12: DBNGP pipeline utilisation, 1 August 2013 to 30 September 2015"/>
    <hyperlink ref="B18" location="'Fig 2.13'!B2" display="Figure 2.13: Pipeline flows on the DBNGP by connection point and Zone, July 2014 to June 2015"/>
    <hyperlink ref="B19" location="'Fig 2.14'!B2" display="Figure 2.14: DBNGP contracted capacity by type of service"/>
    <hyperlink ref="B20" location="'Fig 2.15'!B2" display="Figure 2.15: GGP pipeline utilisation, 1 August 2013 to 30 September 2015"/>
    <hyperlink ref="B21" location="'Fig 2.16'!B2" display="Figure 2.16: GGP capacity and quantity of gas shipped, 2008-09 to 2014-15"/>
    <hyperlink ref="B22" location="'Fig 2.17'!B2" display="Figure 2.17: MGSF injections and withdrawals, 1 August 2013 to 30 September 2015"/>
    <hyperlink ref="B23" location="'Fig 2.18'!B2" display="Figure 2.18: WA LNG export volume and prices, 1989-90 to 2014-15"/>
    <hyperlink ref="B24" location="'Fig 2.19'!B2" display="Figure 2.19: Total estimated LNG export capacity in WA, 2015 to 2025"/>
    <hyperlink ref="B25" location="'Fig 3.1'!B2" display="Figure 3.1: Domestic gas demand forecast model"/>
    <hyperlink ref="B26" location="'Fig 3.2'!B2" display="Figure 3.2: NIEIR’s top-down forecast methodology"/>
    <hyperlink ref="B27" location="'Fig 3.3'!B2" display="Figure 3.3: Total gas demand forecast model"/>
    <hyperlink ref="B28" location="'Fig 3.4'!B2" display="Figure 3.4: Comparison of GSP forecasts, NIEIR and WA Treasury, 2004-05 to 2019-20"/>
    <hyperlink ref="B29" location="'Fig 3.5'!B2" display="Figure 3.5: Iron ore prices per dry metric tonne ($A/62 per cent iron content), January 2011 to June 2015"/>
    <hyperlink ref="B30" location="'Fig 3.6'!B2" display="Figure 3.6: Forecast medium-to-long term average (ex-plant) new domestic contract gas prices (real), 2016 to 2025"/>
    <hyperlink ref="B31" location="'Fig 3.7'!B2" display="Figure 3.7: Comparison of the medium to long-term forecast contract prices (real), December 2014 and 2015 GSOOs, 2016 to 2025"/>
    <hyperlink ref="B32" location="'Fig 4.1'!B2" display="Figure 4.1: Domestic gas demand forecasts, 2016 to 2025"/>
    <hyperlink ref="B33" location="'Fig 4.2'!B2" display="Figure 4.2: Actual gas demand and forecasts for SWIS and non-SWIS regions, 2013 to 2025"/>
    <hyperlink ref="B34" location="'Fig 4.3'!B2" display="Figure 4.3: Total gas demand forecasts, 2016 to 2025"/>
    <hyperlink ref="B35" location="'Fig 4.4'!B2" display="Figure 4.4: Projected gas production capacity in the WA domestic gas market, 2016 to 2025"/>
    <hyperlink ref="B36" location="'Fig 4.5'!B2" display="Figure 4.5: Potential domestic gas supply forecasts, 2016 to 2025"/>
    <hyperlink ref="B37" location="'Fig 4.6'!B2" display="Figure 4.6: Gas market balance, 2016 to 2025"/>
    <hyperlink ref="B38" location="'Fig 5.1'!B2" display="Figure 5.1: Australian gas basins"/>
    <hyperlink ref="B39" location="'Fig 5.2'!B2" display="Figure 5.2: Number of exploration wells drilled, 1990 to 2015"/>
    <hyperlink ref="B40" location="'Fig 5.3'!B2" display="Figure 5.3: Estimated WA resources and reserves, 2014"/>
    <hyperlink ref="B41" location="'Fig 5.4'!B2" display="Figure 5.4: Estimated gas reserves linked to domestic production facilities, August 2015"/>
    <hyperlink ref="B42" location="'Fig 6.1'!B2" display="Figure 6.1: Diesel and LNG netback prices, January 2014 to August 2015"/>
    <hyperlink ref="B43" location="'Fig 6.2'!B2" display="Figure 6.2: Type of LNG contracts traded, 2012 to 2014"/>
    <hyperlink ref="B3" location="'Fig ES.1'!B2" display="Figure ES.1: Domestic gas market balance, 2016 to 2025"/>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23"/>
  <sheetViews>
    <sheetView zoomScaleNormal="100" workbookViewId="0">
      <pane ySplit="1" topLeftCell="A2" activePane="bottomLeft" state="frozen"/>
      <selection pane="bottomLeft" activeCell="D31" sqref="D31"/>
    </sheetView>
  </sheetViews>
  <sheetFormatPr defaultColWidth="0" defaultRowHeight="12.75"/>
  <cols>
    <col min="1" max="1" width="2.140625" style="174" customWidth="1"/>
    <col min="2" max="2" width="10.28515625" style="174" customWidth="1"/>
    <col min="3" max="4" width="10.140625" style="174" customWidth="1"/>
    <col min="5" max="5" width="31" style="174" customWidth="1"/>
    <col min="6" max="6" width="28.5703125" style="174" customWidth="1"/>
    <col min="7" max="7" width="32.42578125" style="174" customWidth="1"/>
    <col min="8" max="8" width="20.85546875" style="174" customWidth="1"/>
    <col min="9" max="9" width="18.42578125" style="174" customWidth="1"/>
    <col min="10" max="34" width="9.140625" style="174" customWidth="1"/>
    <col min="35" max="16384" width="9.140625" style="174" hidden="1"/>
  </cols>
  <sheetData>
    <row r="1" spans="1:34" ht="120" customHeight="1">
      <c r="A1" s="333" t="s">
        <v>381</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row>
    <row r="3" spans="1:34">
      <c r="A3" s="14"/>
      <c r="B3" s="15"/>
    </row>
    <row r="6" spans="1:34">
      <c r="B6" s="16"/>
    </row>
    <row r="9" spans="1:34">
      <c r="A9" s="14"/>
      <c r="C9" s="5"/>
      <c r="I9" s="181"/>
    </row>
    <row r="12" spans="1:34">
      <c r="B12" s="16"/>
    </row>
    <row r="13" spans="1:34">
      <c r="B13" s="17"/>
    </row>
    <row r="14" spans="1:34">
      <c r="B14" s="17"/>
    </row>
    <row r="15" spans="1:34">
      <c r="B15" s="17"/>
    </row>
    <row r="17" spans="2:7">
      <c r="B17" s="17"/>
    </row>
    <row r="18" spans="2:7">
      <c r="B18" s="17"/>
    </row>
    <row r="30" spans="2:7">
      <c r="D30" s="223" t="s">
        <v>416</v>
      </c>
    </row>
    <row r="32" spans="2:7">
      <c r="D32" s="125" t="s">
        <v>44</v>
      </c>
      <c r="E32" s="126" t="s">
        <v>48</v>
      </c>
      <c r="F32" s="126" t="s">
        <v>49</v>
      </c>
      <c r="G32" s="127" t="s">
        <v>50</v>
      </c>
    </row>
    <row r="33" spans="2:7" ht="14.25">
      <c r="D33" s="128">
        <v>41487</v>
      </c>
      <c r="E33" s="123"/>
      <c r="F33" s="180">
        <v>155</v>
      </c>
      <c r="G33" s="129">
        <v>106.9</v>
      </c>
    </row>
    <row r="34" spans="2:7" ht="14.25">
      <c r="D34" s="128">
        <v>41488</v>
      </c>
      <c r="E34" s="123"/>
      <c r="F34" s="180">
        <v>155</v>
      </c>
      <c r="G34" s="129">
        <v>113</v>
      </c>
    </row>
    <row r="35" spans="2:7" ht="14.25">
      <c r="B35" s="108"/>
      <c r="D35" s="128">
        <v>41489</v>
      </c>
      <c r="E35" s="123"/>
      <c r="F35" s="180">
        <v>155</v>
      </c>
      <c r="G35" s="129">
        <v>109.5</v>
      </c>
    </row>
    <row r="36" spans="2:7" ht="14.25">
      <c r="B36" s="108"/>
      <c r="D36" s="128">
        <v>41490</v>
      </c>
      <c r="E36" s="124">
        <f t="shared" ref="E36:E99" si="0">SUM(G33:G39)/7</f>
        <v>112.5</v>
      </c>
      <c r="F36" s="180">
        <v>155</v>
      </c>
      <c r="G36" s="129">
        <v>114.5</v>
      </c>
    </row>
    <row r="37" spans="2:7" ht="14.25">
      <c r="D37" s="128">
        <v>41491</v>
      </c>
      <c r="E37" s="124">
        <f t="shared" si="0"/>
        <v>116.91428571428573</v>
      </c>
      <c r="F37" s="180">
        <v>155</v>
      </c>
      <c r="G37" s="129">
        <v>110.9</v>
      </c>
    </row>
    <row r="38" spans="2:7" ht="14.25">
      <c r="D38" s="128">
        <v>41492</v>
      </c>
      <c r="E38" s="124">
        <f t="shared" si="0"/>
        <v>117.28571428571431</v>
      </c>
      <c r="F38" s="180">
        <v>155</v>
      </c>
      <c r="G38" s="129">
        <v>113.1</v>
      </c>
    </row>
    <row r="39" spans="2:7" ht="14.25">
      <c r="D39" s="128">
        <v>41493</v>
      </c>
      <c r="E39" s="124">
        <f t="shared" si="0"/>
        <v>119.05714285714286</v>
      </c>
      <c r="F39" s="180">
        <v>155</v>
      </c>
      <c r="G39" s="129">
        <v>119.6</v>
      </c>
    </row>
    <row r="40" spans="2:7" ht="14.25">
      <c r="D40" s="128">
        <v>41494</v>
      </c>
      <c r="E40" s="124">
        <f t="shared" si="0"/>
        <v>116.81428571428572</v>
      </c>
      <c r="F40" s="180">
        <v>155</v>
      </c>
      <c r="G40" s="129">
        <v>137.80000000000001</v>
      </c>
    </row>
    <row r="41" spans="2:7" ht="14.25">
      <c r="D41" s="128">
        <v>41495</v>
      </c>
      <c r="E41" s="124">
        <f t="shared" si="0"/>
        <v>114.48571428571428</v>
      </c>
      <c r="F41" s="180">
        <v>155</v>
      </c>
      <c r="G41" s="129">
        <v>115.6</v>
      </c>
    </row>
    <row r="42" spans="2:7" ht="14.25">
      <c r="D42" s="128">
        <v>41496</v>
      </c>
      <c r="E42" s="124">
        <f t="shared" si="0"/>
        <v>113.77142857142859</v>
      </c>
      <c r="F42" s="180">
        <v>155</v>
      </c>
      <c r="G42" s="129">
        <v>121.9</v>
      </c>
    </row>
    <row r="43" spans="2:7" ht="14.25">
      <c r="D43" s="128">
        <v>41497</v>
      </c>
      <c r="E43" s="124">
        <f t="shared" si="0"/>
        <v>114.12857142857145</v>
      </c>
      <c r="F43" s="180">
        <v>155</v>
      </c>
      <c r="G43" s="129">
        <v>98.800000000000011</v>
      </c>
    </row>
    <row r="44" spans="2:7" ht="14.25">
      <c r="D44" s="128">
        <v>41498</v>
      </c>
      <c r="E44" s="124">
        <f t="shared" si="0"/>
        <v>112.58571428571429</v>
      </c>
      <c r="F44" s="180">
        <v>155</v>
      </c>
      <c r="G44" s="129">
        <v>94.6</v>
      </c>
    </row>
    <row r="45" spans="2:7" ht="14.25">
      <c r="D45" s="128">
        <v>41499</v>
      </c>
      <c r="E45" s="124">
        <f t="shared" si="0"/>
        <v>112.08571428571429</v>
      </c>
      <c r="F45" s="180">
        <v>155</v>
      </c>
      <c r="G45" s="129">
        <v>108.1</v>
      </c>
    </row>
    <row r="46" spans="2:7" ht="14.25">
      <c r="D46" s="128">
        <v>41500</v>
      </c>
      <c r="E46" s="124">
        <f t="shared" si="0"/>
        <v>110.78571428571429</v>
      </c>
      <c r="F46" s="180">
        <v>155</v>
      </c>
      <c r="G46" s="129">
        <v>122.1</v>
      </c>
    </row>
    <row r="47" spans="2:7" ht="14.25">
      <c r="D47" s="128">
        <v>41501</v>
      </c>
      <c r="E47" s="124">
        <f t="shared" si="0"/>
        <v>113.1857142857143</v>
      </c>
      <c r="F47" s="180">
        <v>155</v>
      </c>
      <c r="G47" s="129">
        <v>127</v>
      </c>
    </row>
    <row r="48" spans="2:7" ht="14.25">
      <c r="D48" s="128">
        <v>41502</v>
      </c>
      <c r="E48" s="124">
        <f t="shared" si="0"/>
        <v>117.58571428571427</v>
      </c>
      <c r="F48" s="180">
        <v>155</v>
      </c>
      <c r="G48" s="129">
        <v>112.1</v>
      </c>
    </row>
    <row r="49" spans="4:7" ht="14.25">
      <c r="D49" s="128">
        <v>41503</v>
      </c>
      <c r="E49" s="124">
        <f t="shared" si="0"/>
        <v>118.45714285714287</v>
      </c>
      <c r="F49" s="180">
        <v>155</v>
      </c>
      <c r="G49" s="129">
        <v>112.80000000000001</v>
      </c>
    </row>
    <row r="50" spans="4:7" ht="14.25">
      <c r="D50" s="128">
        <v>41504</v>
      </c>
      <c r="E50" s="124">
        <f t="shared" si="0"/>
        <v>119.67142857142858</v>
      </c>
      <c r="F50" s="180">
        <v>155</v>
      </c>
      <c r="G50" s="129">
        <v>115.6</v>
      </c>
    </row>
    <row r="51" spans="4:7" ht="14.25">
      <c r="D51" s="128">
        <v>41505</v>
      </c>
      <c r="E51" s="124">
        <f t="shared" si="0"/>
        <v>111.14285714285714</v>
      </c>
      <c r="F51" s="180">
        <v>155</v>
      </c>
      <c r="G51" s="129">
        <v>125.4</v>
      </c>
    </row>
    <row r="52" spans="4:7" ht="14.25">
      <c r="D52" s="128">
        <v>41506</v>
      </c>
      <c r="E52" s="124">
        <f t="shared" si="0"/>
        <v>111.81428571428572</v>
      </c>
      <c r="F52" s="180">
        <v>155</v>
      </c>
      <c r="G52" s="129">
        <v>114.2</v>
      </c>
    </row>
    <row r="53" spans="4:7" ht="14.25">
      <c r="D53" s="128">
        <v>41507</v>
      </c>
      <c r="E53" s="124">
        <f t="shared" si="0"/>
        <v>111.32857142857141</v>
      </c>
      <c r="F53" s="180">
        <v>155</v>
      </c>
      <c r="G53" s="129">
        <v>130.6</v>
      </c>
    </row>
    <row r="54" spans="4:7" ht="14.25">
      <c r="D54" s="128">
        <v>41508</v>
      </c>
      <c r="E54" s="124">
        <f t="shared" si="0"/>
        <v>110.51428571428572</v>
      </c>
      <c r="F54" s="180">
        <v>155</v>
      </c>
      <c r="G54" s="129">
        <v>67.3</v>
      </c>
    </row>
    <row r="55" spans="4:7" ht="14.25">
      <c r="D55" s="128">
        <v>41509</v>
      </c>
      <c r="E55" s="124">
        <f t="shared" si="0"/>
        <v>110.62857142857145</v>
      </c>
      <c r="F55" s="180">
        <v>155</v>
      </c>
      <c r="G55" s="129">
        <v>116.80000000000001</v>
      </c>
    </row>
    <row r="56" spans="4:7" ht="14.25">
      <c r="D56" s="128">
        <v>41510</v>
      </c>
      <c r="E56" s="124">
        <f t="shared" si="0"/>
        <v>111.25714285714287</v>
      </c>
      <c r="F56" s="180">
        <v>155</v>
      </c>
      <c r="G56" s="129">
        <v>109.4</v>
      </c>
    </row>
    <row r="57" spans="4:7" ht="14.25">
      <c r="D57" s="128">
        <v>41511</v>
      </c>
      <c r="E57" s="124">
        <f t="shared" si="0"/>
        <v>109.29999999999998</v>
      </c>
      <c r="F57" s="180">
        <v>155</v>
      </c>
      <c r="G57" s="129">
        <v>109.9</v>
      </c>
    </row>
    <row r="58" spans="4:7" ht="14.25">
      <c r="D58" s="128">
        <v>41512</v>
      </c>
      <c r="E58" s="124">
        <f t="shared" si="0"/>
        <v>115.65714285714284</v>
      </c>
      <c r="F58" s="180">
        <v>155</v>
      </c>
      <c r="G58" s="129">
        <v>126.19999999999999</v>
      </c>
    </row>
    <row r="59" spans="4:7" ht="14.25">
      <c r="D59" s="128">
        <v>41513</v>
      </c>
      <c r="E59" s="124">
        <f t="shared" si="0"/>
        <v>113.38571428571427</v>
      </c>
      <c r="F59" s="180">
        <v>155</v>
      </c>
      <c r="G59" s="129">
        <v>118.6</v>
      </c>
    </row>
    <row r="60" spans="4:7" ht="14.25">
      <c r="D60" s="128">
        <v>41514</v>
      </c>
      <c r="E60" s="124">
        <f t="shared" si="0"/>
        <v>112.91428571428573</v>
      </c>
      <c r="F60" s="180">
        <v>155</v>
      </c>
      <c r="G60" s="129">
        <v>116.9</v>
      </c>
    </row>
    <row r="61" spans="4:7" ht="14.25">
      <c r="D61" s="128">
        <v>41515</v>
      </c>
      <c r="E61" s="124">
        <f t="shared" si="0"/>
        <v>112.84285714285714</v>
      </c>
      <c r="F61" s="180">
        <v>155</v>
      </c>
      <c r="G61" s="129">
        <v>111.80000000000001</v>
      </c>
    </row>
    <row r="62" spans="4:7" ht="14.25">
      <c r="D62" s="128">
        <v>41516</v>
      </c>
      <c r="E62" s="124">
        <f t="shared" si="0"/>
        <v>110.25714285714287</v>
      </c>
      <c r="F62" s="180">
        <v>155</v>
      </c>
      <c r="G62" s="129">
        <v>100.9</v>
      </c>
    </row>
    <row r="63" spans="4:7" ht="14.25">
      <c r="D63" s="128">
        <v>41517</v>
      </c>
      <c r="E63" s="124">
        <f t="shared" si="0"/>
        <v>109.11428571428573</v>
      </c>
      <c r="F63" s="180">
        <v>155</v>
      </c>
      <c r="G63" s="129">
        <v>106.1</v>
      </c>
    </row>
    <row r="64" spans="4:7" ht="14.25">
      <c r="D64" s="128">
        <v>41518</v>
      </c>
      <c r="E64" s="124">
        <f t="shared" si="0"/>
        <v>107.85714285714286</v>
      </c>
      <c r="F64" s="180">
        <v>155</v>
      </c>
      <c r="G64" s="129">
        <v>109.39999999999999</v>
      </c>
    </row>
    <row r="65" spans="4:7" ht="14.25">
      <c r="D65" s="128">
        <v>41519</v>
      </c>
      <c r="E65" s="124">
        <f t="shared" si="0"/>
        <v>107.98571428571429</v>
      </c>
      <c r="F65" s="180">
        <v>155</v>
      </c>
      <c r="G65" s="129">
        <v>108.1</v>
      </c>
    </row>
    <row r="66" spans="4:7" ht="14.25">
      <c r="D66" s="128">
        <v>41520</v>
      </c>
      <c r="E66" s="124">
        <f t="shared" si="0"/>
        <v>109.5857142857143</v>
      </c>
      <c r="F66" s="180">
        <v>155</v>
      </c>
      <c r="G66" s="129">
        <v>110.6</v>
      </c>
    </row>
    <row r="67" spans="4:7" ht="14.25">
      <c r="D67" s="128">
        <v>41521</v>
      </c>
      <c r="E67" s="124">
        <f t="shared" si="0"/>
        <v>111.01428571428573</v>
      </c>
      <c r="F67" s="180">
        <v>155</v>
      </c>
      <c r="G67" s="129">
        <v>108.1</v>
      </c>
    </row>
    <row r="68" spans="4:7" ht="14.25">
      <c r="D68" s="128">
        <v>41522</v>
      </c>
      <c r="E68" s="124">
        <f t="shared" si="0"/>
        <v>111.41428571428571</v>
      </c>
      <c r="F68" s="180">
        <v>155</v>
      </c>
      <c r="G68" s="129">
        <v>112.7</v>
      </c>
    </row>
    <row r="69" spans="4:7" ht="14.25">
      <c r="D69" s="128">
        <v>41523</v>
      </c>
      <c r="E69" s="124">
        <f t="shared" si="0"/>
        <v>111.60000000000001</v>
      </c>
      <c r="F69" s="180">
        <v>155</v>
      </c>
      <c r="G69" s="129">
        <v>112.1</v>
      </c>
    </row>
    <row r="70" spans="4:7" ht="14.25">
      <c r="D70" s="128">
        <v>41524</v>
      </c>
      <c r="E70" s="124">
        <f t="shared" si="0"/>
        <v>111.44285714285715</v>
      </c>
      <c r="F70" s="180">
        <v>155</v>
      </c>
      <c r="G70" s="129">
        <v>116.1</v>
      </c>
    </row>
    <row r="71" spans="4:7" ht="14.25">
      <c r="D71" s="128">
        <v>41525</v>
      </c>
      <c r="E71" s="124">
        <f t="shared" si="0"/>
        <v>111.55714285714285</v>
      </c>
      <c r="F71" s="180">
        <v>155</v>
      </c>
      <c r="G71" s="129">
        <v>112.2</v>
      </c>
    </row>
    <row r="72" spans="4:7" ht="14.25">
      <c r="D72" s="128">
        <v>41526</v>
      </c>
      <c r="E72" s="124">
        <f t="shared" si="0"/>
        <v>111.18571428571428</v>
      </c>
      <c r="F72" s="180">
        <v>155</v>
      </c>
      <c r="G72" s="129">
        <v>109.4</v>
      </c>
    </row>
    <row r="73" spans="4:7" ht="14.25">
      <c r="D73" s="128">
        <v>41527</v>
      </c>
      <c r="E73" s="124">
        <f t="shared" si="0"/>
        <v>110.87142857142858</v>
      </c>
      <c r="F73" s="180">
        <v>155</v>
      </c>
      <c r="G73" s="129">
        <v>109.5</v>
      </c>
    </row>
    <row r="74" spans="4:7" ht="14.25">
      <c r="D74" s="128">
        <v>41528</v>
      </c>
      <c r="E74" s="124">
        <f t="shared" si="0"/>
        <v>110.34285714285714</v>
      </c>
      <c r="F74" s="180">
        <v>155</v>
      </c>
      <c r="G74" s="129">
        <v>108.9</v>
      </c>
    </row>
    <row r="75" spans="4:7" ht="14.25">
      <c r="D75" s="128">
        <v>41529</v>
      </c>
      <c r="E75" s="124">
        <f t="shared" si="0"/>
        <v>110.92857142857143</v>
      </c>
      <c r="F75" s="180">
        <v>155</v>
      </c>
      <c r="G75" s="129">
        <v>110.10000000000001</v>
      </c>
    </row>
    <row r="76" spans="4:7" ht="14.25">
      <c r="D76" s="128">
        <v>41530</v>
      </c>
      <c r="E76" s="124">
        <f t="shared" si="0"/>
        <v>111.82857142857142</v>
      </c>
      <c r="F76" s="180">
        <v>155</v>
      </c>
      <c r="G76" s="129">
        <v>109.9</v>
      </c>
    </row>
    <row r="77" spans="4:7" ht="14.25">
      <c r="D77" s="128">
        <v>41531</v>
      </c>
      <c r="E77" s="124">
        <f t="shared" si="0"/>
        <v>112.55714285714285</v>
      </c>
      <c r="F77" s="180">
        <v>155</v>
      </c>
      <c r="G77" s="129">
        <v>112.4</v>
      </c>
    </row>
    <row r="78" spans="4:7" ht="14.25">
      <c r="D78" s="128">
        <v>41532</v>
      </c>
      <c r="E78" s="124">
        <f t="shared" si="0"/>
        <v>113.7</v>
      </c>
      <c r="F78" s="180">
        <v>155</v>
      </c>
      <c r="G78" s="129">
        <v>116.30000000000001</v>
      </c>
    </row>
    <row r="79" spans="4:7" ht="14.25">
      <c r="D79" s="128">
        <v>41533</v>
      </c>
      <c r="E79" s="124">
        <f t="shared" si="0"/>
        <v>114.37142857142855</v>
      </c>
      <c r="F79" s="180">
        <v>155</v>
      </c>
      <c r="G79" s="129">
        <v>115.69999999999999</v>
      </c>
    </row>
    <row r="80" spans="4:7" ht="14.25">
      <c r="D80" s="128">
        <v>41534</v>
      </c>
      <c r="E80" s="124">
        <f t="shared" si="0"/>
        <v>114.57142857142857</v>
      </c>
      <c r="F80" s="180">
        <v>155</v>
      </c>
      <c r="G80" s="129">
        <v>114.6</v>
      </c>
    </row>
    <row r="81" spans="4:7" ht="14.25">
      <c r="D81" s="128">
        <v>41535</v>
      </c>
      <c r="E81" s="124">
        <f t="shared" si="0"/>
        <v>114.07142857142856</v>
      </c>
      <c r="F81" s="180">
        <v>155</v>
      </c>
      <c r="G81" s="129">
        <v>116.9</v>
      </c>
    </row>
    <row r="82" spans="4:7" ht="14.25">
      <c r="D82" s="128">
        <v>41536</v>
      </c>
      <c r="E82" s="124">
        <f t="shared" si="0"/>
        <v>113.21428571428569</v>
      </c>
      <c r="F82" s="180">
        <v>155</v>
      </c>
      <c r="G82" s="129">
        <v>114.8</v>
      </c>
    </row>
    <row r="83" spans="4:7" ht="14.25">
      <c r="D83" s="128">
        <v>41537</v>
      </c>
      <c r="E83" s="124">
        <f t="shared" si="0"/>
        <v>113.88571428571427</v>
      </c>
      <c r="F83" s="180">
        <v>155</v>
      </c>
      <c r="G83" s="129">
        <v>111.30000000000001</v>
      </c>
    </row>
    <row r="84" spans="4:7" ht="14.25">
      <c r="D84" s="128">
        <v>41538</v>
      </c>
      <c r="E84" s="124">
        <f t="shared" si="0"/>
        <v>113.37142857142855</v>
      </c>
      <c r="F84" s="180">
        <v>155</v>
      </c>
      <c r="G84" s="129">
        <v>108.9</v>
      </c>
    </row>
    <row r="85" spans="4:7" ht="14.25">
      <c r="D85" s="128">
        <v>41539</v>
      </c>
      <c r="E85" s="124">
        <f t="shared" si="0"/>
        <v>110.3</v>
      </c>
      <c r="F85" s="180">
        <v>155</v>
      </c>
      <c r="G85" s="129">
        <v>110.3</v>
      </c>
    </row>
    <row r="86" spans="4:7" ht="14.25">
      <c r="D86" s="128">
        <v>41540</v>
      </c>
      <c r="E86" s="124">
        <f t="shared" si="0"/>
        <v>110.25714285714285</v>
      </c>
      <c r="F86" s="180">
        <v>155</v>
      </c>
      <c r="G86" s="129">
        <v>120.4</v>
      </c>
    </row>
    <row r="87" spans="4:7" ht="14.25">
      <c r="D87" s="128">
        <v>41541</v>
      </c>
      <c r="E87" s="124">
        <f t="shared" si="0"/>
        <v>110.02857142857144</v>
      </c>
      <c r="F87" s="180">
        <v>155</v>
      </c>
      <c r="G87" s="129">
        <v>111</v>
      </c>
    </row>
    <row r="88" spans="4:7" ht="14.25">
      <c r="D88" s="128">
        <v>41542</v>
      </c>
      <c r="E88" s="124">
        <f t="shared" si="0"/>
        <v>111.61428571428571</v>
      </c>
      <c r="F88" s="180">
        <v>155</v>
      </c>
      <c r="G88" s="129">
        <v>95.4</v>
      </c>
    </row>
    <row r="89" spans="4:7" ht="14.25">
      <c r="D89" s="128">
        <v>41543</v>
      </c>
      <c r="E89" s="124">
        <f t="shared" si="0"/>
        <v>111.65714285714286</v>
      </c>
      <c r="F89" s="180">
        <v>155</v>
      </c>
      <c r="G89" s="129">
        <v>114.5</v>
      </c>
    </row>
    <row r="90" spans="4:7" ht="14.25">
      <c r="D90" s="128">
        <v>41544</v>
      </c>
      <c r="E90" s="124">
        <f t="shared" si="0"/>
        <v>111.14285714285712</v>
      </c>
      <c r="F90" s="180">
        <v>155</v>
      </c>
      <c r="G90" s="129">
        <v>109.69999999999999</v>
      </c>
    </row>
    <row r="91" spans="4:7" ht="14.25">
      <c r="D91" s="128">
        <v>41545</v>
      </c>
      <c r="E91" s="124">
        <f t="shared" si="0"/>
        <v>112.31428571428572</v>
      </c>
      <c r="F91" s="180">
        <v>155</v>
      </c>
      <c r="G91" s="129">
        <v>120</v>
      </c>
    </row>
    <row r="92" spans="4:7" ht="14.25">
      <c r="D92" s="128">
        <v>41546</v>
      </c>
      <c r="E92" s="124">
        <f t="shared" si="0"/>
        <v>114.29999999999998</v>
      </c>
      <c r="F92" s="180">
        <v>155</v>
      </c>
      <c r="G92" s="129">
        <v>110.6</v>
      </c>
    </row>
    <row r="93" spans="4:7" ht="14.25">
      <c r="D93" s="128">
        <v>41547</v>
      </c>
      <c r="E93" s="124">
        <f t="shared" si="0"/>
        <v>114.37142857142855</v>
      </c>
      <c r="F93" s="180">
        <v>155</v>
      </c>
      <c r="G93" s="129">
        <v>116.8</v>
      </c>
    </row>
    <row r="94" spans="4:7" ht="14.25">
      <c r="D94" s="128">
        <v>41548</v>
      </c>
      <c r="E94" s="124">
        <f t="shared" si="0"/>
        <v>115.57142857142857</v>
      </c>
      <c r="F94" s="180">
        <v>155</v>
      </c>
      <c r="G94" s="129">
        <v>119.2</v>
      </c>
    </row>
    <row r="95" spans="4:7" ht="14.25">
      <c r="D95" s="128">
        <v>41549</v>
      </c>
      <c r="E95" s="124">
        <f t="shared" si="0"/>
        <v>115.21428571428571</v>
      </c>
      <c r="F95" s="180">
        <v>155</v>
      </c>
      <c r="G95" s="129">
        <v>109.30000000000001</v>
      </c>
    </row>
    <row r="96" spans="4:7" ht="14.25">
      <c r="D96" s="128">
        <v>41550</v>
      </c>
      <c r="E96" s="124">
        <f t="shared" si="0"/>
        <v>117.29999999999998</v>
      </c>
      <c r="F96" s="180">
        <v>155</v>
      </c>
      <c r="G96" s="129">
        <v>115</v>
      </c>
    </row>
    <row r="97" spans="4:7" ht="14.25">
      <c r="D97" s="128">
        <v>41551</v>
      </c>
      <c r="E97" s="124">
        <f t="shared" si="0"/>
        <v>117.97142857142856</v>
      </c>
      <c r="F97" s="180">
        <v>155</v>
      </c>
      <c r="G97" s="129">
        <v>118.1</v>
      </c>
    </row>
    <row r="98" spans="4:7" ht="14.25">
      <c r="D98" s="128">
        <v>41552</v>
      </c>
      <c r="E98" s="124">
        <f t="shared" si="0"/>
        <v>118.28571428571426</v>
      </c>
      <c r="F98" s="180">
        <v>155</v>
      </c>
      <c r="G98" s="129">
        <v>117.5</v>
      </c>
    </row>
    <row r="99" spans="4:7" ht="14.25">
      <c r="D99" s="128">
        <v>41553</v>
      </c>
      <c r="E99" s="124">
        <f t="shared" si="0"/>
        <v>120.77142857142857</v>
      </c>
      <c r="F99" s="180">
        <v>155</v>
      </c>
      <c r="G99" s="129">
        <v>125.19999999999999</v>
      </c>
    </row>
    <row r="100" spans="4:7" ht="14.25">
      <c r="D100" s="128">
        <v>41554</v>
      </c>
      <c r="E100" s="124">
        <f t="shared" ref="E100:E163" si="1">SUM(G97:G103)/7</f>
        <v>121.77142857142857</v>
      </c>
      <c r="F100" s="180">
        <v>155</v>
      </c>
      <c r="G100" s="129">
        <v>121.5</v>
      </c>
    </row>
    <row r="101" spans="4:7" ht="14.25">
      <c r="D101" s="128">
        <v>41555</v>
      </c>
      <c r="E101" s="124">
        <f t="shared" si="1"/>
        <v>121.8</v>
      </c>
      <c r="F101" s="180">
        <v>155</v>
      </c>
      <c r="G101" s="129">
        <v>121.4</v>
      </c>
    </row>
    <row r="102" spans="4:7" ht="14.25">
      <c r="D102" s="128">
        <v>41556</v>
      </c>
      <c r="E102" s="124">
        <f t="shared" si="1"/>
        <v>122.79999999999998</v>
      </c>
      <c r="F102" s="180">
        <v>155</v>
      </c>
      <c r="G102" s="129">
        <v>126.7</v>
      </c>
    </row>
    <row r="103" spans="4:7" ht="14.25">
      <c r="D103" s="128">
        <v>41557</v>
      </c>
      <c r="E103" s="124">
        <f t="shared" si="1"/>
        <v>122.18571428571428</v>
      </c>
      <c r="F103" s="180">
        <v>155</v>
      </c>
      <c r="G103" s="129">
        <v>122</v>
      </c>
    </row>
    <row r="104" spans="4:7" ht="14.25">
      <c r="D104" s="128">
        <v>41558</v>
      </c>
      <c r="E104" s="124">
        <f t="shared" si="1"/>
        <v>122.12857142857145</v>
      </c>
      <c r="F104" s="180">
        <v>155</v>
      </c>
      <c r="G104" s="129">
        <v>118.3</v>
      </c>
    </row>
    <row r="105" spans="4:7" ht="14.25">
      <c r="D105" s="128">
        <v>41559</v>
      </c>
      <c r="E105" s="124">
        <f t="shared" si="1"/>
        <v>120.62857142857142</v>
      </c>
      <c r="F105" s="180">
        <v>155</v>
      </c>
      <c r="G105" s="129">
        <v>124.5</v>
      </c>
    </row>
    <row r="106" spans="4:7" ht="14.25">
      <c r="D106" s="128">
        <v>41560</v>
      </c>
      <c r="E106" s="124">
        <f t="shared" si="1"/>
        <v>119.54285714285716</v>
      </c>
      <c r="F106" s="180">
        <v>155</v>
      </c>
      <c r="G106" s="129">
        <v>120.9</v>
      </c>
    </row>
    <row r="107" spans="4:7" ht="14.25">
      <c r="D107" s="128">
        <v>41561</v>
      </c>
      <c r="E107" s="124">
        <f t="shared" si="1"/>
        <v>118.94285714285715</v>
      </c>
      <c r="F107" s="180">
        <v>155</v>
      </c>
      <c r="G107" s="129">
        <v>121.10000000000001</v>
      </c>
    </row>
    <row r="108" spans="4:7" ht="14.25">
      <c r="D108" s="128">
        <v>41562</v>
      </c>
      <c r="E108" s="124">
        <f t="shared" si="1"/>
        <v>118.35714285714286</v>
      </c>
      <c r="F108" s="180">
        <v>155</v>
      </c>
      <c r="G108" s="129">
        <v>110.9</v>
      </c>
    </row>
    <row r="109" spans="4:7" ht="14.25">
      <c r="D109" s="128">
        <v>41563</v>
      </c>
      <c r="E109" s="124">
        <f t="shared" si="1"/>
        <v>115.18571428571428</v>
      </c>
      <c r="F109" s="180">
        <v>155</v>
      </c>
      <c r="G109" s="129">
        <v>119.10000000000001</v>
      </c>
    </row>
    <row r="110" spans="4:7" ht="14.25">
      <c r="D110" s="128">
        <v>41564</v>
      </c>
      <c r="E110" s="124">
        <f t="shared" si="1"/>
        <v>114.05714285714286</v>
      </c>
      <c r="F110" s="180">
        <v>155</v>
      </c>
      <c r="G110" s="129">
        <v>117.8</v>
      </c>
    </row>
    <row r="111" spans="4:7" ht="14.25">
      <c r="D111" s="128">
        <v>41565</v>
      </c>
      <c r="E111" s="124">
        <f t="shared" si="1"/>
        <v>109.15714285714284</v>
      </c>
      <c r="F111" s="180">
        <v>155</v>
      </c>
      <c r="G111" s="129">
        <v>114.19999999999999</v>
      </c>
    </row>
    <row r="112" spans="4:7" ht="14.25">
      <c r="D112" s="128">
        <v>41566</v>
      </c>
      <c r="E112" s="124">
        <f t="shared" si="1"/>
        <v>108.08571428571429</v>
      </c>
      <c r="F112" s="180">
        <v>155</v>
      </c>
      <c r="G112" s="129">
        <v>102.30000000000001</v>
      </c>
    </row>
    <row r="113" spans="4:7" ht="14.25">
      <c r="D113" s="128">
        <v>41567</v>
      </c>
      <c r="E113" s="124">
        <f t="shared" si="1"/>
        <v>104.82857142857142</v>
      </c>
      <c r="F113" s="180">
        <v>155</v>
      </c>
      <c r="G113" s="129">
        <v>113</v>
      </c>
    </row>
    <row r="114" spans="4:7" ht="14.25">
      <c r="D114" s="128">
        <v>41568</v>
      </c>
      <c r="E114" s="124">
        <f t="shared" si="1"/>
        <v>104.14285714285714</v>
      </c>
      <c r="F114" s="180">
        <v>155</v>
      </c>
      <c r="G114" s="129">
        <v>86.8</v>
      </c>
    </row>
    <row r="115" spans="4:7" ht="14.25">
      <c r="D115" s="128">
        <v>41569</v>
      </c>
      <c r="E115" s="124">
        <f t="shared" si="1"/>
        <v>102.42857142857143</v>
      </c>
      <c r="F115" s="180">
        <v>155</v>
      </c>
      <c r="G115" s="129">
        <v>103.39999999999999</v>
      </c>
    </row>
    <row r="116" spans="4:7" ht="14.25">
      <c r="D116" s="128">
        <v>41570</v>
      </c>
      <c r="E116" s="124">
        <f t="shared" si="1"/>
        <v>102.47142857142858</v>
      </c>
      <c r="F116" s="180">
        <v>155</v>
      </c>
      <c r="G116" s="129">
        <v>96.3</v>
      </c>
    </row>
    <row r="117" spans="4:7" ht="14.25">
      <c r="D117" s="128">
        <v>41571</v>
      </c>
      <c r="E117" s="124">
        <f t="shared" si="1"/>
        <v>100.87142857142855</v>
      </c>
      <c r="F117" s="180">
        <v>155</v>
      </c>
      <c r="G117" s="129">
        <v>113</v>
      </c>
    </row>
    <row r="118" spans="4:7" ht="14.25">
      <c r="D118" s="128">
        <v>41572</v>
      </c>
      <c r="E118" s="124">
        <f t="shared" si="1"/>
        <v>103.92857142857143</v>
      </c>
      <c r="F118" s="180">
        <v>155</v>
      </c>
      <c r="G118" s="129">
        <v>102.2</v>
      </c>
    </row>
    <row r="119" spans="4:7" ht="14.25">
      <c r="D119" s="128">
        <v>41573</v>
      </c>
      <c r="E119" s="124">
        <f t="shared" si="1"/>
        <v>106.1857142857143</v>
      </c>
      <c r="F119" s="180">
        <v>155</v>
      </c>
      <c r="G119" s="129">
        <v>102.60000000000001</v>
      </c>
    </row>
    <row r="120" spans="4:7" ht="14.25">
      <c r="D120" s="128">
        <v>41574</v>
      </c>
      <c r="E120" s="124">
        <f t="shared" si="1"/>
        <v>108.65714285714287</v>
      </c>
      <c r="F120" s="180">
        <v>155</v>
      </c>
      <c r="G120" s="129">
        <v>101.8</v>
      </c>
    </row>
    <row r="121" spans="4:7" ht="14.25">
      <c r="D121" s="128">
        <v>41575</v>
      </c>
      <c r="E121" s="124">
        <f t="shared" si="1"/>
        <v>110.57142857142857</v>
      </c>
      <c r="F121" s="180">
        <v>155</v>
      </c>
      <c r="G121" s="129">
        <v>108.2</v>
      </c>
    </row>
    <row r="122" spans="4:7" ht="14.25">
      <c r="D122" s="128">
        <v>41576</v>
      </c>
      <c r="E122" s="124">
        <f t="shared" si="1"/>
        <v>114.15714285714284</v>
      </c>
      <c r="F122" s="180">
        <v>155</v>
      </c>
      <c r="G122" s="129">
        <v>119.2</v>
      </c>
    </row>
    <row r="123" spans="4:7" ht="14.25">
      <c r="D123" s="128">
        <v>41577</v>
      </c>
      <c r="E123" s="124">
        <f t="shared" si="1"/>
        <v>116.95714285714283</v>
      </c>
      <c r="F123" s="180">
        <v>155</v>
      </c>
      <c r="G123" s="129">
        <v>113.6</v>
      </c>
    </row>
    <row r="124" spans="4:7" ht="14.25">
      <c r="D124" s="128">
        <v>41578</v>
      </c>
      <c r="E124" s="124">
        <f t="shared" si="1"/>
        <v>120.14285714285712</v>
      </c>
      <c r="F124" s="180">
        <v>155</v>
      </c>
      <c r="G124" s="129">
        <v>126.4</v>
      </c>
    </row>
    <row r="125" spans="4:7" ht="14.25">
      <c r="D125" s="128">
        <v>41579</v>
      </c>
      <c r="E125" s="124">
        <f t="shared" si="1"/>
        <v>121.3</v>
      </c>
      <c r="F125" s="180">
        <v>155</v>
      </c>
      <c r="G125" s="129">
        <v>127.3</v>
      </c>
    </row>
    <row r="126" spans="4:7" ht="14.25">
      <c r="D126" s="128">
        <v>41580</v>
      </c>
      <c r="E126" s="124">
        <f t="shared" si="1"/>
        <v>121.82857142857142</v>
      </c>
      <c r="F126" s="180">
        <v>155</v>
      </c>
      <c r="G126" s="129">
        <v>122.19999999999999</v>
      </c>
    </row>
    <row r="127" spans="4:7" ht="14.25">
      <c r="D127" s="128">
        <v>41581</v>
      </c>
      <c r="E127" s="124">
        <f t="shared" si="1"/>
        <v>120.9142857142857</v>
      </c>
      <c r="F127" s="180">
        <v>155</v>
      </c>
      <c r="G127" s="129">
        <v>124.1</v>
      </c>
    </row>
    <row r="128" spans="4:7" ht="14.25">
      <c r="D128" s="128">
        <v>41582</v>
      </c>
      <c r="E128" s="124">
        <f t="shared" si="1"/>
        <v>119</v>
      </c>
      <c r="F128" s="180">
        <v>155</v>
      </c>
      <c r="G128" s="129">
        <v>116.3</v>
      </c>
    </row>
    <row r="129" spans="4:7" ht="14.25">
      <c r="D129" s="128">
        <v>41583</v>
      </c>
      <c r="E129" s="124">
        <f t="shared" si="1"/>
        <v>115.57142857142857</v>
      </c>
      <c r="F129" s="180">
        <v>155</v>
      </c>
      <c r="G129" s="129">
        <v>122.9</v>
      </c>
    </row>
    <row r="130" spans="4:7" ht="14.25">
      <c r="D130" s="128">
        <v>41584</v>
      </c>
      <c r="E130" s="124">
        <f t="shared" si="1"/>
        <v>113.35714285714286</v>
      </c>
      <c r="F130" s="180">
        <v>155</v>
      </c>
      <c r="G130" s="129">
        <v>107.19999999999999</v>
      </c>
    </row>
    <row r="131" spans="4:7" ht="14.25">
      <c r="D131" s="128">
        <v>41585</v>
      </c>
      <c r="E131" s="124">
        <f t="shared" si="1"/>
        <v>111.81428571428569</v>
      </c>
      <c r="F131" s="180">
        <v>155</v>
      </c>
      <c r="G131" s="129">
        <v>113</v>
      </c>
    </row>
    <row r="132" spans="4:7" ht="14.25">
      <c r="D132" s="128">
        <v>41586</v>
      </c>
      <c r="E132" s="124">
        <f t="shared" si="1"/>
        <v>111.48571428571428</v>
      </c>
      <c r="F132" s="180">
        <v>155</v>
      </c>
      <c r="G132" s="129">
        <v>103.3</v>
      </c>
    </row>
    <row r="133" spans="4:7" ht="14.25">
      <c r="D133" s="128">
        <v>41587</v>
      </c>
      <c r="E133" s="124">
        <f t="shared" si="1"/>
        <v>109.95714285714287</v>
      </c>
      <c r="F133" s="180">
        <v>155</v>
      </c>
      <c r="G133" s="129">
        <v>106.69999999999999</v>
      </c>
    </row>
    <row r="134" spans="4:7" ht="14.25">
      <c r="D134" s="128">
        <v>41588</v>
      </c>
      <c r="E134" s="124">
        <f t="shared" si="1"/>
        <v>112.15714285714286</v>
      </c>
      <c r="F134" s="180">
        <v>155</v>
      </c>
      <c r="G134" s="129">
        <v>113.3</v>
      </c>
    </row>
    <row r="135" spans="4:7" ht="14.25">
      <c r="D135" s="128">
        <v>41589</v>
      </c>
      <c r="E135" s="124">
        <f t="shared" si="1"/>
        <v>112.12857142857142</v>
      </c>
      <c r="F135" s="180">
        <v>155</v>
      </c>
      <c r="G135" s="129">
        <v>114</v>
      </c>
    </row>
    <row r="136" spans="4:7" ht="14.25">
      <c r="D136" s="128">
        <v>41590</v>
      </c>
      <c r="E136" s="124">
        <f t="shared" si="1"/>
        <v>113.17142857142856</v>
      </c>
      <c r="F136" s="180">
        <v>155</v>
      </c>
      <c r="G136" s="129">
        <v>112.19999999999999</v>
      </c>
    </row>
    <row r="137" spans="4:7" ht="14.25">
      <c r="D137" s="128">
        <v>41591</v>
      </c>
      <c r="E137" s="124">
        <f t="shared" si="1"/>
        <v>114.54285714285713</v>
      </c>
      <c r="F137" s="180">
        <v>155</v>
      </c>
      <c r="G137" s="129">
        <v>122.6</v>
      </c>
    </row>
    <row r="138" spans="4:7" ht="14.25">
      <c r="D138" s="128">
        <v>41592</v>
      </c>
      <c r="E138" s="124">
        <f t="shared" si="1"/>
        <v>114.55714285714284</v>
      </c>
      <c r="F138" s="180">
        <v>155</v>
      </c>
      <c r="G138" s="129">
        <v>112.8</v>
      </c>
    </row>
    <row r="139" spans="4:7" ht="14.25">
      <c r="D139" s="128">
        <v>41593</v>
      </c>
      <c r="E139" s="124">
        <f t="shared" si="1"/>
        <v>114.04285714285712</v>
      </c>
      <c r="F139" s="180">
        <v>155</v>
      </c>
      <c r="G139" s="129">
        <v>110.6</v>
      </c>
    </row>
    <row r="140" spans="4:7" ht="14.25">
      <c r="D140" s="128">
        <v>41594</v>
      </c>
      <c r="E140" s="124">
        <f t="shared" si="1"/>
        <v>115.32857142857144</v>
      </c>
      <c r="F140" s="180">
        <v>155</v>
      </c>
      <c r="G140" s="129">
        <v>116.3</v>
      </c>
    </row>
    <row r="141" spans="4:7" ht="14.25">
      <c r="D141" s="128">
        <v>41595</v>
      </c>
      <c r="E141" s="124">
        <f t="shared" si="1"/>
        <v>113.82857142857144</v>
      </c>
      <c r="F141" s="180">
        <v>155</v>
      </c>
      <c r="G141" s="129">
        <v>113.39999999999999</v>
      </c>
    </row>
    <row r="142" spans="4:7" ht="14.25">
      <c r="D142" s="128">
        <v>41596</v>
      </c>
      <c r="E142" s="124">
        <f t="shared" si="1"/>
        <v>114.21428571428571</v>
      </c>
      <c r="F142" s="180">
        <v>155</v>
      </c>
      <c r="G142" s="129">
        <v>110.4</v>
      </c>
    </row>
    <row r="143" spans="4:7" ht="14.25">
      <c r="D143" s="128">
        <v>41597</v>
      </c>
      <c r="E143" s="124">
        <f t="shared" si="1"/>
        <v>115.3142857142857</v>
      </c>
      <c r="F143" s="180">
        <v>155</v>
      </c>
      <c r="G143" s="129">
        <v>121.2</v>
      </c>
    </row>
    <row r="144" spans="4:7" ht="14.25">
      <c r="D144" s="128">
        <v>41598</v>
      </c>
      <c r="E144" s="124">
        <f t="shared" si="1"/>
        <v>117.51428571428571</v>
      </c>
      <c r="F144" s="180">
        <v>155</v>
      </c>
      <c r="G144" s="129">
        <v>112.1</v>
      </c>
    </row>
    <row r="145" spans="4:7" ht="14.25">
      <c r="D145" s="128">
        <v>41599</v>
      </c>
      <c r="E145" s="124">
        <f t="shared" si="1"/>
        <v>119.48571428571429</v>
      </c>
      <c r="F145" s="180">
        <v>155</v>
      </c>
      <c r="G145" s="129">
        <v>115.5</v>
      </c>
    </row>
    <row r="146" spans="4:7" ht="14.25">
      <c r="D146" s="128">
        <v>41600</v>
      </c>
      <c r="E146" s="124">
        <f t="shared" si="1"/>
        <v>120.04285714285713</v>
      </c>
      <c r="F146" s="180">
        <v>155</v>
      </c>
      <c r="G146" s="129">
        <v>118.3</v>
      </c>
    </row>
    <row r="147" spans="4:7" ht="14.25">
      <c r="D147" s="128">
        <v>41601</v>
      </c>
      <c r="E147" s="124">
        <f t="shared" si="1"/>
        <v>118.3142857142857</v>
      </c>
      <c r="F147" s="180">
        <v>155</v>
      </c>
      <c r="G147" s="129">
        <v>131.69999999999999</v>
      </c>
    </row>
    <row r="148" spans="4:7" ht="14.25">
      <c r="D148" s="128">
        <v>41602</v>
      </c>
      <c r="E148" s="124">
        <f t="shared" si="1"/>
        <v>119.42857142857143</v>
      </c>
      <c r="F148" s="180">
        <v>155</v>
      </c>
      <c r="G148" s="129">
        <v>127.2</v>
      </c>
    </row>
    <row r="149" spans="4:7" ht="14.25">
      <c r="D149" s="128">
        <v>41603</v>
      </c>
      <c r="E149" s="124">
        <f t="shared" si="1"/>
        <v>119.95714285714287</v>
      </c>
      <c r="F149" s="180">
        <v>155</v>
      </c>
      <c r="G149" s="129">
        <v>114.3</v>
      </c>
    </row>
    <row r="150" spans="4:7" ht="14.25">
      <c r="D150" s="128">
        <v>41604</v>
      </c>
      <c r="E150" s="124">
        <f t="shared" si="1"/>
        <v>120.24285714285712</v>
      </c>
      <c r="F150" s="180">
        <v>155</v>
      </c>
      <c r="G150" s="129">
        <v>109.1</v>
      </c>
    </row>
    <row r="151" spans="4:7" ht="14.25">
      <c r="D151" s="128">
        <v>41605</v>
      </c>
      <c r="E151" s="124">
        <f t="shared" si="1"/>
        <v>117</v>
      </c>
      <c r="F151" s="180">
        <v>155</v>
      </c>
      <c r="G151" s="129">
        <v>119.9</v>
      </c>
    </row>
    <row r="152" spans="4:7" ht="14.25">
      <c r="D152" s="128">
        <v>41606</v>
      </c>
      <c r="E152" s="124">
        <f t="shared" si="1"/>
        <v>115.82857142857142</v>
      </c>
      <c r="F152" s="180">
        <v>155</v>
      </c>
      <c r="G152" s="129">
        <v>119.19999999999999</v>
      </c>
    </row>
    <row r="153" spans="4:7" ht="14.25">
      <c r="D153" s="128">
        <v>41607</v>
      </c>
      <c r="E153" s="124">
        <f t="shared" si="1"/>
        <v>115.48571428571428</v>
      </c>
      <c r="F153" s="180">
        <v>155</v>
      </c>
      <c r="G153" s="129">
        <v>120.30000000000001</v>
      </c>
    </row>
    <row r="154" spans="4:7" ht="14.25">
      <c r="D154" s="128">
        <v>41608</v>
      </c>
      <c r="E154" s="124">
        <f t="shared" si="1"/>
        <v>115.24285714285713</v>
      </c>
      <c r="F154" s="180">
        <v>155</v>
      </c>
      <c r="G154" s="129">
        <v>109</v>
      </c>
    </row>
    <row r="155" spans="4:7" ht="14.25">
      <c r="D155" s="128">
        <v>41609</v>
      </c>
      <c r="E155" s="124">
        <f t="shared" si="1"/>
        <v>113.91428571428571</v>
      </c>
      <c r="F155" s="180">
        <v>155</v>
      </c>
      <c r="G155" s="129">
        <v>119</v>
      </c>
    </row>
    <row r="156" spans="4:7" ht="14.25">
      <c r="D156" s="128">
        <v>41610</v>
      </c>
      <c r="E156" s="124">
        <f t="shared" si="1"/>
        <v>112.01428571428572</v>
      </c>
      <c r="F156" s="180">
        <v>155</v>
      </c>
      <c r="G156" s="129">
        <v>111.9</v>
      </c>
    </row>
    <row r="157" spans="4:7" ht="14.25">
      <c r="D157" s="128">
        <v>41611</v>
      </c>
      <c r="E157" s="124">
        <f t="shared" si="1"/>
        <v>109.94285714285714</v>
      </c>
      <c r="F157" s="180">
        <v>155</v>
      </c>
      <c r="G157" s="129">
        <v>107.4</v>
      </c>
    </row>
    <row r="158" spans="4:7" ht="14.25">
      <c r="D158" s="128">
        <v>41612</v>
      </c>
      <c r="E158" s="124">
        <f t="shared" si="1"/>
        <v>109.19999999999997</v>
      </c>
      <c r="F158" s="180">
        <v>155</v>
      </c>
      <c r="G158" s="129">
        <v>110.6</v>
      </c>
    </row>
    <row r="159" spans="4:7" ht="14.25">
      <c r="D159" s="128">
        <v>41613</v>
      </c>
      <c r="E159" s="124">
        <f t="shared" si="1"/>
        <v>107.74285714285712</v>
      </c>
      <c r="F159" s="180">
        <v>155</v>
      </c>
      <c r="G159" s="129">
        <v>105.9</v>
      </c>
    </row>
    <row r="160" spans="4:7" ht="14.25">
      <c r="D160" s="128">
        <v>41614</v>
      </c>
      <c r="E160" s="124">
        <f t="shared" si="1"/>
        <v>108.42857142857143</v>
      </c>
      <c r="F160" s="180">
        <v>155</v>
      </c>
      <c r="G160" s="129">
        <v>105.80000000000001</v>
      </c>
    </row>
    <row r="161" spans="4:7" ht="14.25">
      <c r="D161" s="128">
        <v>41615</v>
      </c>
      <c r="E161" s="124">
        <f t="shared" si="1"/>
        <v>109.5</v>
      </c>
      <c r="F161" s="180">
        <v>155</v>
      </c>
      <c r="G161" s="129">
        <v>103.8</v>
      </c>
    </row>
    <row r="162" spans="4:7" ht="14.25">
      <c r="D162" s="128">
        <v>41616</v>
      </c>
      <c r="E162" s="124">
        <f t="shared" si="1"/>
        <v>108.64285714285714</v>
      </c>
      <c r="F162" s="180">
        <v>155</v>
      </c>
      <c r="G162" s="129">
        <v>108.8</v>
      </c>
    </row>
    <row r="163" spans="4:7" ht="14.25">
      <c r="D163" s="128">
        <v>41617</v>
      </c>
      <c r="E163" s="124">
        <f t="shared" si="1"/>
        <v>109.75714285714287</v>
      </c>
      <c r="F163" s="180">
        <v>155</v>
      </c>
      <c r="G163" s="129">
        <v>116.7</v>
      </c>
    </row>
    <row r="164" spans="4:7" ht="14.25">
      <c r="D164" s="128">
        <v>41618</v>
      </c>
      <c r="E164" s="124">
        <f t="shared" ref="E164:E227" si="2">SUM(G161:G167)/7</f>
        <v>110.65714285714287</v>
      </c>
      <c r="F164" s="180">
        <v>155</v>
      </c>
      <c r="G164" s="129">
        <v>114.9</v>
      </c>
    </row>
    <row r="165" spans="4:7" ht="14.25">
      <c r="D165" s="128">
        <v>41619</v>
      </c>
      <c r="E165" s="124">
        <f t="shared" si="2"/>
        <v>111.47142857142858</v>
      </c>
      <c r="F165" s="180">
        <v>155</v>
      </c>
      <c r="G165" s="129">
        <v>104.6</v>
      </c>
    </row>
    <row r="166" spans="4:7" ht="14.25">
      <c r="D166" s="128">
        <v>41620</v>
      </c>
      <c r="E166" s="124">
        <f t="shared" si="2"/>
        <v>113.04285714285713</v>
      </c>
      <c r="F166" s="180">
        <v>155</v>
      </c>
      <c r="G166" s="129">
        <v>113.7</v>
      </c>
    </row>
    <row r="167" spans="4:7" ht="14.25">
      <c r="D167" s="128">
        <v>41621</v>
      </c>
      <c r="E167" s="124">
        <f t="shared" si="2"/>
        <v>114.29999999999998</v>
      </c>
      <c r="F167" s="180">
        <v>155</v>
      </c>
      <c r="G167" s="129">
        <v>112.10000000000001</v>
      </c>
    </row>
    <row r="168" spans="4:7" ht="14.25">
      <c r="D168" s="128">
        <v>41622</v>
      </c>
      <c r="E168" s="124">
        <f t="shared" si="2"/>
        <v>113.04285714285716</v>
      </c>
      <c r="F168" s="180">
        <v>155</v>
      </c>
      <c r="G168" s="129">
        <v>109.5</v>
      </c>
    </row>
    <row r="169" spans="4:7" ht="14.25">
      <c r="D169" s="128">
        <v>41623</v>
      </c>
      <c r="E169" s="124">
        <f t="shared" si="2"/>
        <v>114.47142857142858</v>
      </c>
      <c r="F169" s="180">
        <v>155</v>
      </c>
      <c r="G169" s="129">
        <v>119.8</v>
      </c>
    </row>
    <row r="170" spans="4:7" ht="14.25">
      <c r="D170" s="128">
        <v>41624</v>
      </c>
      <c r="E170" s="124">
        <f t="shared" si="2"/>
        <v>115.70000000000002</v>
      </c>
      <c r="F170" s="180">
        <v>155</v>
      </c>
      <c r="G170" s="129">
        <v>125.5</v>
      </c>
    </row>
    <row r="171" spans="4:7" ht="14.25">
      <c r="D171" s="128">
        <v>41625</v>
      </c>
      <c r="E171" s="124">
        <f t="shared" si="2"/>
        <v>116.17142857142856</v>
      </c>
      <c r="F171" s="180">
        <v>155</v>
      </c>
      <c r="G171" s="129">
        <v>106.1</v>
      </c>
    </row>
    <row r="172" spans="4:7" ht="14.25">
      <c r="D172" s="128">
        <v>41626</v>
      </c>
      <c r="E172" s="124">
        <f t="shared" si="2"/>
        <v>116.67142857142856</v>
      </c>
      <c r="F172" s="180">
        <v>155</v>
      </c>
      <c r="G172" s="129">
        <v>114.6</v>
      </c>
    </row>
    <row r="173" spans="4:7" ht="14.25">
      <c r="D173" s="128">
        <v>41627</v>
      </c>
      <c r="E173" s="124">
        <f t="shared" si="2"/>
        <v>115.58571428571429</v>
      </c>
      <c r="F173" s="180">
        <v>155</v>
      </c>
      <c r="G173" s="129">
        <v>122.30000000000001</v>
      </c>
    </row>
    <row r="174" spans="4:7" ht="14.25">
      <c r="D174" s="128">
        <v>41628</v>
      </c>
      <c r="E174" s="124">
        <f t="shared" si="2"/>
        <v>114.01428571428572</v>
      </c>
      <c r="F174" s="180">
        <v>155</v>
      </c>
      <c r="G174" s="129">
        <v>115.4</v>
      </c>
    </row>
    <row r="175" spans="4:7" ht="14.25">
      <c r="D175" s="128">
        <v>41629</v>
      </c>
      <c r="E175" s="124">
        <f t="shared" si="2"/>
        <v>115.51428571428572</v>
      </c>
      <c r="F175" s="180">
        <v>155</v>
      </c>
      <c r="G175" s="129">
        <v>113</v>
      </c>
    </row>
    <row r="176" spans="4:7" ht="14.25">
      <c r="D176" s="128">
        <v>41630</v>
      </c>
      <c r="E176" s="124">
        <f t="shared" si="2"/>
        <v>116.60000000000001</v>
      </c>
      <c r="F176" s="180">
        <v>155</v>
      </c>
      <c r="G176" s="129">
        <v>112.2</v>
      </c>
    </row>
    <row r="177" spans="4:7" ht="14.25">
      <c r="D177" s="128">
        <v>41631</v>
      </c>
      <c r="E177" s="124">
        <f t="shared" si="2"/>
        <v>117.1857142857143</v>
      </c>
      <c r="F177" s="180">
        <v>155</v>
      </c>
      <c r="G177" s="129">
        <v>114.5</v>
      </c>
    </row>
    <row r="178" spans="4:7" ht="14.25">
      <c r="D178" s="128">
        <v>41632</v>
      </c>
      <c r="E178" s="124">
        <f t="shared" si="2"/>
        <v>114.7</v>
      </c>
      <c r="F178" s="180">
        <v>155</v>
      </c>
      <c r="G178" s="129">
        <v>116.6</v>
      </c>
    </row>
    <row r="179" spans="4:7" ht="14.25">
      <c r="D179" s="128">
        <v>41633</v>
      </c>
      <c r="E179" s="124">
        <f t="shared" si="2"/>
        <v>115.52857142857144</v>
      </c>
      <c r="F179" s="180">
        <v>155</v>
      </c>
      <c r="G179" s="129">
        <v>122.19999999999999</v>
      </c>
    </row>
    <row r="180" spans="4:7" ht="14.25">
      <c r="D180" s="128">
        <v>41634</v>
      </c>
      <c r="E180" s="124">
        <f t="shared" si="2"/>
        <v>116.94285714285715</v>
      </c>
      <c r="F180" s="180">
        <v>155</v>
      </c>
      <c r="G180" s="129">
        <v>126.4</v>
      </c>
    </row>
    <row r="181" spans="4:7" ht="14.25">
      <c r="D181" s="128">
        <v>41635</v>
      </c>
      <c r="E181" s="124">
        <f t="shared" si="2"/>
        <v>115.92857142857143</v>
      </c>
      <c r="F181" s="180">
        <v>155</v>
      </c>
      <c r="G181" s="129">
        <v>98</v>
      </c>
    </row>
    <row r="182" spans="4:7" ht="14.25">
      <c r="D182" s="128">
        <v>41636</v>
      </c>
      <c r="E182" s="124">
        <f t="shared" si="2"/>
        <v>112.61428571428571</v>
      </c>
      <c r="F182" s="180">
        <v>155</v>
      </c>
      <c r="G182" s="129">
        <v>118.80000000000001</v>
      </c>
    </row>
    <row r="183" spans="4:7" ht="14.25">
      <c r="D183" s="128">
        <v>41637</v>
      </c>
      <c r="E183" s="124">
        <f t="shared" si="2"/>
        <v>108.60000000000001</v>
      </c>
      <c r="F183" s="180">
        <v>155</v>
      </c>
      <c r="G183" s="129">
        <v>122.1</v>
      </c>
    </row>
    <row r="184" spans="4:7" ht="14.25">
      <c r="D184" s="128">
        <v>41638</v>
      </c>
      <c r="E184" s="124">
        <f t="shared" si="2"/>
        <v>106.18571428571428</v>
      </c>
      <c r="F184" s="180">
        <v>155</v>
      </c>
      <c r="G184" s="129">
        <v>107.4</v>
      </c>
    </row>
    <row r="185" spans="4:7" ht="14.25">
      <c r="D185" s="128">
        <v>41639</v>
      </c>
      <c r="E185" s="124">
        <f t="shared" si="2"/>
        <v>108.32857142857144</v>
      </c>
      <c r="F185" s="180">
        <v>155</v>
      </c>
      <c r="G185" s="129">
        <v>93.4</v>
      </c>
    </row>
    <row r="186" spans="4:7" ht="14.25">
      <c r="D186" s="128">
        <v>41640</v>
      </c>
      <c r="E186" s="124">
        <f t="shared" si="2"/>
        <v>107.04285714285713</v>
      </c>
      <c r="F186" s="180">
        <v>155</v>
      </c>
      <c r="G186" s="129">
        <v>94.100000000000009</v>
      </c>
    </row>
    <row r="187" spans="4:7" ht="14.25">
      <c r="D187" s="128">
        <v>41641</v>
      </c>
      <c r="E187" s="124">
        <f t="shared" si="2"/>
        <v>105.87142857142858</v>
      </c>
      <c r="F187" s="180">
        <v>155</v>
      </c>
      <c r="G187" s="129">
        <v>109.5</v>
      </c>
    </row>
    <row r="188" spans="4:7" ht="14.25">
      <c r="D188" s="128">
        <v>41642</v>
      </c>
      <c r="E188" s="124">
        <f t="shared" si="2"/>
        <v>106.28571428571429</v>
      </c>
      <c r="F188" s="180">
        <v>155</v>
      </c>
      <c r="G188" s="129">
        <v>113</v>
      </c>
    </row>
    <row r="189" spans="4:7" ht="14.25">
      <c r="D189" s="128">
        <v>41643</v>
      </c>
      <c r="E189" s="124">
        <f t="shared" si="2"/>
        <v>108.95714285714288</v>
      </c>
      <c r="F189" s="180">
        <v>155</v>
      </c>
      <c r="G189" s="129">
        <v>109.8</v>
      </c>
    </row>
    <row r="190" spans="4:7" ht="14.25">
      <c r="D190" s="128">
        <v>41644</v>
      </c>
      <c r="E190" s="124">
        <f t="shared" si="2"/>
        <v>111.95714285714287</v>
      </c>
      <c r="F190" s="180">
        <v>155</v>
      </c>
      <c r="G190" s="129">
        <v>113.9</v>
      </c>
    </row>
    <row r="191" spans="4:7" ht="14.25">
      <c r="D191" s="128">
        <v>41645</v>
      </c>
      <c r="E191" s="124">
        <f t="shared" si="2"/>
        <v>111.24285714285715</v>
      </c>
      <c r="F191" s="180">
        <v>155</v>
      </c>
      <c r="G191" s="129">
        <v>110.30000000000001</v>
      </c>
    </row>
    <row r="192" spans="4:7" ht="14.25">
      <c r="D192" s="128">
        <v>41646</v>
      </c>
      <c r="E192" s="124">
        <f t="shared" si="2"/>
        <v>112.44285714285715</v>
      </c>
      <c r="F192" s="180">
        <v>155</v>
      </c>
      <c r="G192" s="129">
        <v>112.1</v>
      </c>
    </row>
    <row r="193" spans="4:7" ht="14.25">
      <c r="D193" s="128">
        <v>41647</v>
      </c>
      <c r="E193" s="124">
        <f t="shared" si="2"/>
        <v>113.57142857142857</v>
      </c>
      <c r="F193" s="180">
        <v>155</v>
      </c>
      <c r="G193" s="129">
        <v>115.10000000000001</v>
      </c>
    </row>
    <row r="194" spans="4:7" ht="14.25">
      <c r="D194" s="128">
        <v>41648</v>
      </c>
      <c r="E194" s="124">
        <f t="shared" si="2"/>
        <v>114.25714285714285</v>
      </c>
      <c r="F194" s="180">
        <v>155</v>
      </c>
      <c r="G194" s="129">
        <v>104.5</v>
      </c>
    </row>
    <row r="195" spans="4:7" ht="14.25">
      <c r="D195" s="128">
        <v>41649</v>
      </c>
      <c r="E195" s="124">
        <f t="shared" si="2"/>
        <v>113.64285714285714</v>
      </c>
      <c r="F195" s="180">
        <v>155</v>
      </c>
      <c r="G195" s="129">
        <v>121.4</v>
      </c>
    </row>
    <row r="196" spans="4:7" ht="14.25">
      <c r="D196" s="128">
        <v>41650</v>
      </c>
      <c r="E196" s="124">
        <f t="shared" si="2"/>
        <v>113.7</v>
      </c>
      <c r="F196" s="180">
        <v>155</v>
      </c>
      <c r="G196" s="129">
        <v>117.69999999999999</v>
      </c>
    </row>
    <row r="197" spans="4:7" ht="14.25">
      <c r="D197" s="128">
        <v>41651</v>
      </c>
      <c r="E197" s="124">
        <f t="shared" si="2"/>
        <v>113.22857142857141</v>
      </c>
      <c r="F197" s="180">
        <v>155</v>
      </c>
      <c r="G197" s="129">
        <v>118.7</v>
      </c>
    </row>
    <row r="198" spans="4:7" ht="14.25">
      <c r="D198" s="128">
        <v>41652</v>
      </c>
      <c r="E198" s="124">
        <f t="shared" si="2"/>
        <v>113.82857142857142</v>
      </c>
      <c r="F198" s="180">
        <v>155</v>
      </c>
      <c r="G198" s="129">
        <v>106</v>
      </c>
    </row>
    <row r="199" spans="4:7" ht="14.25">
      <c r="D199" s="128">
        <v>41653</v>
      </c>
      <c r="E199" s="124">
        <f t="shared" si="2"/>
        <v>112.11428571428569</v>
      </c>
      <c r="F199" s="180">
        <v>155</v>
      </c>
      <c r="G199" s="129">
        <v>112.5</v>
      </c>
    </row>
    <row r="200" spans="4:7" ht="14.25">
      <c r="D200" s="128">
        <v>41654</v>
      </c>
      <c r="E200" s="124">
        <f t="shared" si="2"/>
        <v>111.38571428571429</v>
      </c>
      <c r="F200" s="180">
        <v>155</v>
      </c>
      <c r="G200" s="129">
        <v>111.8</v>
      </c>
    </row>
    <row r="201" spans="4:7" ht="14.25">
      <c r="D201" s="128">
        <v>41655</v>
      </c>
      <c r="E201" s="124">
        <f t="shared" si="2"/>
        <v>110.65714285714286</v>
      </c>
      <c r="F201" s="180">
        <v>155</v>
      </c>
      <c r="G201" s="129">
        <v>108.69999999999999</v>
      </c>
    </row>
    <row r="202" spans="4:7" ht="14.25">
      <c r="D202" s="128">
        <v>41656</v>
      </c>
      <c r="E202" s="124">
        <f t="shared" si="2"/>
        <v>109.12857142857145</v>
      </c>
      <c r="F202" s="180">
        <v>155</v>
      </c>
      <c r="G202" s="129">
        <v>109.4</v>
      </c>
    </row>
    <row r="203" spans="4:7" ht="14.25">
      <c r="D203" s="128">
        <v>41657</v>
      </c>
      <c r="E203" s="124">
        <f t="shared" si="2"/>
        <v>105.45714285714287</v>
      </c>
      <c r="F203" s="180">
        <v>155</v>
      </c>
      <c r="G203" s="129">
        <v>112.6</v>
      </c>
    </row>
    <row r="204" spans="4:7" ht="14.25">
      <c r="D204" s="128">
        <v>41658</v>
      </c>
      <c r="E204" s="124">
        <f t="shared" si="2"/>
        <v>105.37142857142855</v>
      </c>
      <c r="F204" s="180">
        <v>155</v>
      </c>
      <c r="G204" s="129">
        <v>113.6</v>
      </c>
    </row>
    <row r="205" spans="4:7" ht="14.25">
      <c r="D205" s="128">
        <v>41659</v>
      </c>
      <c r="E205" s="124">
        <f t="shared" si="2"/>
        <v>103.70000000000002</v>
      </c>
      <c r="F205" s="180">
        <v>155</v>
      </c>
      <c r="G205" s="129">
        <v>95.300000000000011</v>
      </c>
    </row>
    <row r="206" spans="4:7" ht="14.25">
      <c r="D206" s="128">
        <v>41660</v>
      </c>
      <c r="E206" s="124">
        <f t="shared" si="2"/>
        <v>104.2</v>
      </c>
      <c r="F206" s="180">
        <v>155</v>
      </c>
      <c r="G206" s="129">
        <v>86.8</v>
      </c>
    </row>
    <row r="207" spans="4:7" ht="14.25">
      <c r="D207" s="128">
        <v>41661</v>
      </c>
      <c r="E207" s="124">
        <f t="shared" si="2"/>
        <v>104.72857142857141</v>
      </c>
      <c r="F207" s="180">
        <v>155</v>
      </c>
      <c r="G207" s="129">
        <v>111.19999999999999</v>
      </c>
    </row>
    <row r="208" spans="4:7" ht="14.25">
      <c r="D208" s="128">
        <v>41662</v>
      </c>
      <c r="E208" s="124">
        <f t="shared" si="2"/>
        <v>103.37142857142858</v>
      </c>
      <c r="F208" s="180">
        <v>155</v>
      </c>
      <c r="G208" s="129">
        <v>97</v>
      </c>
    </row>
    <row r="209" spans="4:7" ht="14.25">
      <c r="D209" s="128">
        <v>41663</v>
      </c>
      <c r="E209" s="124">
        <f t="shared" si="2"/>
        <v>104.80000000000003</v>
      </c>
      <c r="F209" s="180">
        <v>155</v>
      </c>
      <c r="G209" s="129">
        <v>112.9</v>
      </c>
    </row>
    <row r="210" spans="4:7" ht="14.25">
      <c r="D210" s="128">
        <v>41664</v>
      </c>
      <c r="E210" s="124">
        <f t="shared" si="2"/>
        <v>106.62857142857142</v>
      </c>
      <c r="F210" s="180">
        <v>155</v>
      </c>
      <c r="G210" s="129">
        <v>116.30000000000001</v>
      </c>
    </row>
    <row r="211" spans="4:7" ht="14.25">
      <c r="D211" s="128">
        <v>41665</v>
      </c>
      <c r="E211" s="124">
        <f t="shared" si="2"/>
        <v>106.28571428571432</v>
      </c>
      <c r="F211" s="180">
        <v>155</v>
      </c>
      <c r="G211" s="129">
        <v>104.1</v>
      </c>
    </row>
    <row r="212" spans="4:7" ht="14.25">
      <c r="D212" s="128">
        <v>41666</v>
      </c>
      <c r="E212" s="124">
        <f t="shared" si="2"/>
        <v>108.28571428571429</v>
      </c>
      <c r="F212" s="180">
        <v>155</v>
      </c>
      <c r="G212" s="129">
        <v>105.30000000000001</v>
      </c>
    </row>
    <row r="213" spans="4:7" ht="14.25">
      <c r="D213" s="128">
        <v>41667</v>
      </c>
      <c r="E213" s="124">
        <f t="shared" si="2"/>
        <v>108.15714285714287</v>
      </c>
      <c r="F213" s="180">
        <v>155</v>
      </c>
      <c r="G213" s="129">
        <v>99.6</v>
      </c>
    </row>
    <row r="214" spans="4:7" ht="14.25">
      <c r="D214" s="128">
        <v>41668</v>
      </c>
      <c r="E214" s="124">
        <f t="shared" si="2"/>
        <v>107.2</v>
      </c>
      <c r="F214" s="180">
        <v>155</v>
      </c>
      <c r="G214" s="129">
        <v>108.80000000000001</v>
      </c>
    </row>
    <row r="215" spans="4:7" ht="14.25">
      <c r="D215" s="128">
        <v>41669</v>
      </c>
      <c r="E215" s="124">
        <f t="shared" si="2"/>
        <v>108.78571428571429</v>
      </c>
      <c r="F215" s="180">
        <v>155</v>
      </c>
      <c r="G215" s="129">
        <v>111</v>
      </c>
    </row>
    <row r="216" spans="4:7" ht="14.25">
      <c r="D216" s="128">
        <v>41670</v>
      </c>
      <c r="E216" s="124">
        <f t="shared" si="2"/>
        <v>109.47142857142858</v>
      </c>
      <c r="F216" s="180">
        <v>155</v>
      </c>
      <c r="G216" s="129">
        <v>112</v>
      </c>
    </row>
    <row r="217" spans="4:7" ht="14.25">
      <c r="D217" s="128">
        <v>41671</v>
      </c>
      <c r="E217" s="124">
        <f t="shared" si="2"/>
        <v>112.07142857142857</v>
      </c>
      <c r="F217" s="180">
        <v>155</v>
      </c>
      <c r="G217" s="129">
        <v>109.60000000000001</v>
      </c>
    </row>
    <row r="218" spans="4:7" ht="14.25">
      <c r="D218" s="128">
        <v>41672</v>
      </c>
      <c r="E218" s="124">
        <f t="shared" si="2"/>
        <v>112.98571428571429</v>
      </c>
      <c r="F218" s="180">
        <v>155</v>
      </c>
      <c r="G218" s="129">
        <v>115.19999999999999</v>
      </c>
    </row>
    <row r="219" spans="4:7" ht="14.25">
      <c r="D219" s="128">
        <v>41673</v>
      </c>
      <c r="E219" s="124">
        <f t="shared" si="2"/>
        <v>113.57142857142858</v>
      </c>
      <c r="F219" s="180">
        <v>155</v>
      </c>
      <c r="G219" s="129">
        <v>110.1</v>
      </c>
    </row>
    <row r="220" spans="4:7" ht="14.25">
      <c r="D220" s="128">
        <v>41674</v>
      </c>
      <c r="E220" s="124">
        <f t="shared" si="2"/>
        <v>112.91428571428571</v>
      </c>
      <c r="F220" s="180">
        <v>155</v>
      </c>
      <c r="G220" s="129">
        <v>117.80000000000001</v>
      </c>
    </row>
    <row r="221" spans="4:7" ht="14.25">
      <c r="D221" s="128">
        <v>41675</v>
      </c>
      <c r="E221" s="124">
        <f t="shared" si="2"/>
        <v>113.18571428571428</v>
      </c>
      <c r="F221" s="180">
        <v>155</v>
      </c>
      <c r="G221" s="129">
        <v>115.19999999999999</v>
      </c>
    </row>
    <row r="222" spans="4:7" ht="14.25">
      <c r="D222" s="128">
        <v>41676</v>
      </c>
      <c r="E222" s="124">
        <f t="shared" si="2"/>
        <v>113.41428571428573</v>
      </c>
      <c r="F222" s="180">
        <v>155</v>
      </c>
      <c r="G222" s="129">
        <v>115.1</v>
      </c>
    </row>
    <row r="223" spans="4:7" ht="14.25">
      <c r="D223" s="128">
        <v>41677</v>
      </c>
      <c r="E223" s="124">
        <f t="shared" si="2"/>
        <v>113.98571428571428</v>
      </c>
      <c r="F223" s="180">
        <v>155</v>
      </c>
      <c r="G223" s="129">
        <v>107.4</v>
      </c>
    </row>
    <row r="224" spans="4:7" ht="14.25">
      <c r="D224" s="128">
        <v>41678</v>
      </c>
      <c r="E224" s="124">
        <f t="shared" si="2"/>
        <v>112.44285714285715</v>
      </c>
      <c r="F224" s="180">
        <v>155</v>
      </c>
      <c r="G224" s="129">
        <v>111.5</v>
      </c>
    </row>
    <row r="225" spans="4:7" ht="14.25">
      <c r="D225" s="128">
        <v>41679</v>
      </c>
      <c r="E225" s="124">
        <f t="shared" si="2"/>
        <v>111.38571428571429</v>
      </c>
      <c r="F225" s="180">
        <v>155</v>
      </c>
      <c r="G225" s="129">
        <v>116.80000000000001</v>
      </c>
    </row>
    <row r="226" spans="4:7" ht="14.25">
      <c r="D226" s="128">
        <v>41680</v>
      </c>
      <c r="E226" s="124">
        <f t="shared" si="2"/>
        <v>111.28571428571431</v>
      </c>
      <c r="F226" s="180">
        <v>155</v>
      </c>
      <c r="G226" s="129">
        <v>114.1</v>
      </c>
    </row>
    <row r="227" spans="4:7" ht="14.25">
      <c r="D227" s="128">
        <v>41681</v>
      </c>
      <c r="E227" s="124">
        <f t="shared" si="2"/>
        <v>111.04285714285716</v>
      </c>
      <c r="F227" s="180">
        <v>155</v>
      </c>
      <c r="G227" s="129">
        <v>107</v>
      </c>
    </row>
    <row r="228" spans="4:7" ht="14.25">
      <c r="D228" s="128">
        <v>41682</v>
      </c>
      <c r="E228" s="124">
        <f t="shared" ref="E228:E291" si="3">SUM(G225:G231)/7</f>
        <v>110.91428571428573</v>
      </c>
      <c r="F228" s="180">
        <v>155</v>
      </c>
      <c r="G228" s="129">
        <v>107.80000000000001</v>
      </c>
    </row>
    <row r="229" spans="4:7" ht="14.25">
      <c r="D229" s="128">
        <v>41683</v>
      </c>
      <c r="E229" s="124">
        <f t="shared" si="3"/>
        <v>110.28571428571429</v>
      </c>
      <c r="F229" s="180">
        <v>155</v>
      </c>
      <c r="G229" s="129">
        <v>114.4</v>
      </c>
    </row>
    <row r="230" spans="4:7" ht="14.25">
      <c r="D230" s="128">
        <v>41684</v>
      </c>
      <c r="E230" s="124">
        <f t="shared" si="3"/>
        <v>110.52857142857144</v>
      </c>
      <c r="F230" s="180">
        <v>155</v>
      </c>
      <c r="G230" s="129">
        <v>105.7</v>
      </c>
    </row>
    <row r="231" spans="4:7" ht="14.25">
      <c r="D231" s="128">
        <v>41685</v>
      </c>
      <c r="E231" s="124">
        <f t="shared" si="3"/>
        <v>110.78571428571429</v>
      </c>
      <c r="F231" s="180">
        <v>155</v>
      </c>
      <c r="G231" s="129">
        <v>110.6</v>
      </c>
    </row>
    <row r="232" spans="4:7" ht="14.25">
      <c r="D232" s="128">
        <v>41686</v>
      </c>
      <c r="E232" s="124">
        <f t="shared" si="3"/>
        <v>112.27142857142859</v>
      </c>
      <c r="F232" s="180">
        <v>155</v>
      </c>
      <c r="G232" s="129">
        <v>112.4</v>
      </c>
    </row>
    <row r="233" spans="4:7" ht="14.25">
      <c r="D233" s="128">
        <v>41687</v>
      </c>
      <c r="E233" s="124">
        <f t="shared" si="3"/>
        <v>112.48571428571428</v>
      </c>
      <c r="F233" s="180">
        <v>155</v>
      </c>
      <c r="G233" s="129">
        <v>115.80000000000001</v>
      </c>
    </row>
    <row r="234" spans="4:7" ht="14.25">
      <c r="D234" s="128">
        <v>41688</v>
      </c>
      <c r="E234" s="124">
        <f t="shared" si="3"/>
        <v>113.67142857142856</v>
      </c>
      <c r="F234" s="180">
        <v>155</v>
      </c>
      <c r="G234" s="129">
        <v>108.80000000000001</v>
      </c>
    </row>
    <row r="235" spans="4:7" ht="14.25">
      <c r="D235" s="128">
        <v>41689</v>
      </c>
      <c r="E235" s="124">
        <f t="shared" si="3"/>
        <v>111.78571428571429</v>
      </c>
      <c r="F235" s="180">
        <v>155</v>
      </c>
      <c r="G235" s="129">
        <v>118.19999999999999</v>
      </c>
    </row>
    <row r="236" spans="4:7" ht="14.25">
      <c r="D236" s="128">
        <v>41690</v>
      </c>
      <c r="E236" s="124">
        <f t="shared" si="3"/>
        <v>113.68571428571428</v>
      </c>
      <c r="F236" s="180">
        <v>155</v>
      </c>
      <c r="G236" s="129">
        <v>115.9</v>
      </c>
    </row>
    <row r="237" spans="4:7" ht="14.25">
      <c r="D237" s="128">
        <v>41691</v>
      </c>
      <c r="E237" s="124">
        <f t="shared" si="3"/>
        <v>113.3</v>
      </c>
      <c r="F237" s="180">
        <v>155</v>
      </c>
      <c r="G237" s="129">
        <v>114</v>
      </c>
    </row>
    <row r="238" spans="4:7" ht="14.25">
      <c r="D238" s="128">
        <v>41692</v>
      </c>
      <c r="E238" s="124">
        <f t="shared" si="3"/>
        <v>113.88571428571429</v>
      </c>
      <c r="F238" s="180">
        <v>155</v>
      </c>
      <c r="G238" s="129">
        <v>97.4</v>
      </c>
    </row>
    <row r="239" spans="4:7" ht="14.25">
      <c r="D239" s="128">
        <v>41693</v>
      </c>
      <c r="E239" s="124">
        <f t="shared" si="3"/>
        <v>113.47142857142856</v>
      </c>
      <c r="F239" s="180">
        <v>155</v>
      </c>
      <c r="G239" s="129">
        <v>125.69999999999999</v>
      </c>
    </row>
    <row r="240" spans="4:7" ht="14.25">
      <c r="D240" s="128">
        <v>41694</v>
      </c>
      <c r="E240" s="124">
        <f t="shared" si="3"/>
        <v>113.01428571428572</v>
      </c>
      <c r="F240" s="180">
        <v>155</v>
      </c>
      <c r="G240" s="129">
        <v>113.1</v>
      </c>
    </row>
    <row r="241" spans="4:7" ht="14.25">
      <c r="D241" s="128">
        <v>41695</v>
      </c>
      <c r="E241" s="124">
        <f t="shared" si="3"/>
        <v>113.31428571428572</v>
      </c>
      <c r="F241" s="180">
        <v>155</v>
      </c>
      <c r="G241" s="129">
        <v>112.9</v>
      </c>
    </row>
    <row r="242" spans="4:7" ht="14.25">
      <c r="D242" s="128">
        <v>41696</v>
      </c>
      <c r="E242" s="124">
        <f t="shared" si="3"/>
        <v>113.78571428571431</v>
      </c>
      <c r="F242" s="180">
        <v>155</v>
      </c>
      <c r="G242" s="129">
        <v>115.3</v>
      </c>
    </row>
    <row r="243" spans="4:7" ht="14.25">
      <c r="D243" s="128">
        <v>41697</v>
      </c>
      <c r="E243" s="124">
        <f t="shared" si="3"/>
        <v>111.17142857142858</v>
      </c>
      <c r="F243" s="180">
        <v>155</v>
      </c>
      <c r="G243" s="129">
        <v>112.7</v>
      </c>
    </row>
    <row r="244" spans="4:7" ht="14.25">
      <c r="D244" s="128">
        <v>41698</v>
      </c>
      <c r="E244" s="124">
        <f t="shared" si="3"/>
        <v>110.31428571428572</v>
      </c>
      <c r="F244" s="180">
        <v>155</v>
      </c>
      <c r="G244" s="129">
        <v>116.1</v>
      </c>
    </row>
    <row r="245" spans="4:7" ht="14.25">
      <c r="D245" s="128">
        <v>41699</v>
      </c>
      <c r="E245" s="124">
        <f t="shared" si="3"/>
        <v>108.55714285714286</v>
      </c>
      <c r="F245" s="180">
        <v>155</v>
      </c>
      <c r="G245" s="129">
        <v>100.7</v>
      </c>
    </row>
    <row r="246" spans="4:7" ht="14.25">
      <c r="D246" s="128">
        <v>41700</v>
      </c>
      <c r="E246" s="124">
        <f t="shared" si="3"/>
        <v>106.2</v>
      </c>
      <c r="F246" s="180">
        <v>155</v>
      </c>
      <c r="G246" s="129">
        <v>107.4</v>
      </c>
    </row>
    <row r="247" spans="4:7" ht="14.25">
      <c r="D247" s="128">
        <v>41701</v>
      </c>
      <c r="E247" s="124">
        <f t="shared" si="3"/>
        <v>104.52857142857144</v>
      </c>
      <c r="F247" s="180">
        <v>155</v>
      </c>
      <c r="G247" s="129">
        <v>107.1</v>
      </c>
    </row>
    <row r="248" spans="4:7" ht="14.25">
      <c r="D248" s="128">
        <v>41702</v>
      </c>
      <c r="E248" s="124">
        <f t="shared" si="3"/>
        <v>102.87142857142858</v>
      </c>
      <c r="F248" s="180">
        <v>155</v>
      </c>
      <c r="G248" s="129">
        <v>100.6</v>
      </c>
    </row>
    <row r="249" spans="4:7" ht="14.25">
      <c r="D249" s="128">
        <v>41703</v>
      </c>
      <c r="E249" s="124">
        <f t="shared" si="3"/>
        <v>103.74285714285715</v>
      </c>
      <c r="F249" s="180">
        <v>155</v>
      </c>
      <c r="G249" s="129">
        <v>98.8</v>
      </c>
    </row>
    <row r="250" spans="4:7" ht="14.25">
      <c r="D250" s="128">
        <v>41704</v>
      </c>
      <c r="E250" s="124">
        <f t="shared" si="3"/>
        <v>104.28571428571429</v>
      </c>
      <c r="F250" s="180">
        <v>155</v>
      </c>
      <c r="G250" s="129">
        <v>101</v>
      </c>
    </row>
    <row r="251" spans="4:7" ht="14.25">
      <c r="D251" s="128">
        <v>41705</v>
      </c>
      <c r="E251" s="124">
        <f t="shared" si="3"/>
        <v>105.01428571428572</v>
      </c>
      <c r="F251" s="180">
        <v>155</v>
      </c>
      <c r="G251" s="129">
        <v>104.5</v>
      </c>
    </row>
    <row r="252" spans="4:7" ht="14.25">
      <c r="D252" s="128">
        <v>41706</v>
      </c>
      <c r="E252" s="124">
        <f t="shared" si="3"/>
        <v>107.01428571428572</v>
      </c>
      <c r="F252" s="180">
        <v>155</v>
      </c>
      <c r="G252" s="129">
        <v>106.80000000000001</v>
      </c>
    </row>
    <row r="253" spans="4:7" ht="14.25">
      <c r="D253" s="128">
        <v>41707</v>
      </c>
      <c r="E253" s="124">
        <f t="shared" si="3"/>
        <v>108.91428571428573</v>
      </c>
      <c r="F253" s="180">
        <v>155</v>
      </c>
      <c r="G253" s="129">
        <v>111.19999999999999</v>
      </c>
    </row>
    <row r="254" spans="4:7" ht="14.25">
      <c r="D254" s="128">
        <v>41708</v>
      </c>
      <c r="E254" s="124">
        <f t="shared" si="3"/>
        <v>109.8</v>
      </c>
      <c r="F254" s="180">
        <v>155</v>
      </c>
      <c r="G254" s="129">
        <v>112.2</v>
      </c>
    </row>
    <row r="255" spans="4:7" ht="14.25">
      <c r="D255" s="128">
        <v>41709</v>
      </c>
      <c r="E255" s="124">
        <f t="shared" si="3"/>
        <v>111.51428571428572</v>
      </c>
      <c r="F255" s="180">
        <v>155</v>
      </c>
      <c r="G255" s="129">
        <v>114.6</v>
      </c>
    </row>
    <row r="256" spans="4:7" ht="14.25">
      <c r="D256" s="128">
        <v>41710</v>
      </c>
      <c r="E256" s="124">
        <f t="shared" si="3"/>
        <v>113.27142857142859</v>
      </c>
      <c r="F256" s="180">
        <v>155</v>
      </c>
      <c r="G256" s="129">
        <v>112.1</v>
      </c>
    </row>
    <row r="257" spans="4:7" ht="14.25">
      <c r="D257" s="128">
        <v>41711</v>
      </c>
      <c r="E257" s="124">
        <f t="shared" si="3"/>
        <v>113.67142857142856</v>
      </c>
      <c r="F257" s="180">
        <v>155</v>
      </c>
      <c r="G257" s="129">
        <v>107.2</v>
      </c>
    </row>
    <row r="258" spans="4:7" ht="14.25">
      <c r="D258" s="128">
        <v>41712</v>
      </c>
      <c r="E258" s="124">
        <f t="shared" si="3"/>
        <v>113.42857142857143</v>
      </c>
      <c r="F258" s="180">
        <v>155</v>
      </c>
      <c r="G258" s="129">
        <v>116.5</v>
      </c>
    </row>
    <row r="259" spans="4:7" ht="14.25">
      <c r="D259" s="128">
        <v>41713</v>
      </c>
      <c r="E259" s="124">
        <f t="shared" si="3"/>
        <v>113.38571428571427</v>
      </c>
      <c r="F259" s="180">
        <v>155</v>
      </c>
      <c r="G259" s="129">
        <v>119.1</v>
      </c>
    </row>
    <row r="260" spans="4:7" ht="14.25">
      <c r="D260" s="128">
        <v>41714</v>
      </c>
      <c r="E260" s="124">
        <f t="shared" si="3"/>
        <v>113.6</v>
      </c>
      <c r="F260" s="180">
        <v>155</v>
      </c>
      <c r="G260" s="129">
        <v>114</v>
      </c>
    </row>
    <row r="261" spans="4:7" ht="14.25">
      <c r="D261" s="128">
        <v>41715</v>
      </c>
      <c r="E261" s="124">
        <f t="shared" si="3"/>
        <v>115.01428571428572</v>
      </c>
      <c r="F261" s="180">
        <v>155</v>
      </c>
      <c r="G261" s="129">
        <v>110.5</v>
      </c>
    </row>
    <row r="262" spans="4:7" ht="14.25">
      <c r="D262" s="128">
        <v>41716</v>
      </c>
      <c r="E262" s="124">
        <f t="shared" si="3"/>
        <v>115.28571428571429</v>
      </c>
      <c r="F262" s="180">
        <v>155</v>
      </c>
      <c r="G262" s="129">
        <v>114.3</v>
      </c>
    </row>
    <row r="263" spans="4:7" ht="14.25">
      <c r="D263" s="128">
        <v>41717</v>
      </c>
      <c r="E263" s="124">
        <f t="shared" si="3"/>
        <v>113.89999999999999</v>
      </c>
      <c r="F263" s="180">
        <v>155</v>
      </c>
      <c r="G263" s="129">
        <v>113.6</v>
      </c>
    </row>
    <row r="264" spans="4:7" ht="14.25">
      <c r="D264" s="128">
        <v>41718</v>
      </c>
      <c r="E264" s="124">
        <f t="shared" si="3"/>
        <v>113.1</v>
      </c>
      <c r="F264" s="180">
        <v>155</v>
      </c>
      <c r="G264" s="129">
        <v>117.1</v>
      </c>
    </row>
    <row r="265" spans="4:7" ht="14.25">
      <c r="D265" s="128">
        <v>41719</v>
      </c>
      <c r="E265" s="124">
        <f t="shared" si="3"/>
        <v>113.69999999999997</v>
      </c>
      <c r="F265" s="180">
        <v>155</v>
      </c>
      <c r="G265" s="129">
        <v>118.4</v>
      </c>
    </row>
    <row r="266" spans="4:7" ht="14.25">
      <c r="D266" s="128">
        <v>41720</v>
      </c>
      <c r="E266" s="124">
        <f t="shared" si="3"/>
        <v>114.18571428571428</v>
      </c>
      <c r="F266" s="180">
        <v>155</v>
      </c>
      <c r="G266" s="129">
        <v>109.4</v>
      </c>
    </row>
    <row r="267" spans="4:7" ht="14.25">
      <c r="D267" s="128">
        <v>41721</v>
      </c>
      <c r="E267" s="124">
        <f t="shared" si="3"/>
        <v>113.34285714285716</v>
      </c>
      <c r="F267" s="180">
        <v>155</v>
      </c>
      <c r="G267" s="129">
        <v>108.4</v>
      </c>
    </row>
    <row r="268" spans="4:7" ht="14.25">
      <c r="D268" s="128">
        <v>41722</v>
      </c>
      <c r="E268" s="124">
        <f t="shared" si="3"/>
        <v>112.01428571428571</v>
      </c>
      <c r="F268" s="180">
        <v>155</v>
      </c>
      <c r="G268" s="129">
        <v>114.69999999999999</v>
      </c>
    </row>
    <row r="269" spans="4:7" ht="14.25">
      <c r="D269" s="128">
        <v>41723</v>
      </c>
      <c r="E269" s="124">
        <f t="shared" si="3"/>
        <v>109.38571428571429</v>
      </c>
      <c r="F269" s="180">
        <v>155</v>
      </c>
      <c r="G269" s="129">
        <v>117.69999999999999</v>
      </c>
    </row>
    <row r="270" spans="4:7" ht="14.25">
      <c r="D270" s="128">
        <v>41724</v>
      </c>
      <c r="E270" s="124">
        <f t="shared" si="3"/>
        <v>109.15714285714284</v>
      </c>
      <c r="F270" s="180">
        <v>155</v>
      </c>
      <c r="G270" s="129">
        <v>107.69999999999999</v>
      </c>
    </row>
    <row r="271" spans="4:7" ht="14.25">
      <c r="D271" s="128">
        <v>41725</v>
      </c>
      <c r="E271" s="124">
        <f t="shared" si="3"/>
        <v>109.04285714285713</v>
      </c>
      <c r="F271" s="180">
        <v>155</v>
      </c>
      <c r="G271" s="129">
        <v>107.80000000000001</v>
      </c>
    </row>
    <row r="272" spans="4:7" ht="14.25">
      <c r="D272" s="128">
        <v>41726</v>
      </c>
      <c r="E272" s="124">
        <f t="shared" si="3"/>
        <v>108.71428571428571</v>
      </c>
      <c r="F272" s="180">
        <v>155</v>
      </c>
      <c r="G272" s="129">
        <v>100</v>
      </c>
    </row>
    <row r="273" spans="4:7" ht="14.25">
      <c r="D273" s="128">
        <v>41727</v>
      </c>
      <c r="E273" s="124">
        <f t="shared" si="3"/>
        <v>107.47142857142856</v>
      </c>
      <c r="F273" s="180">
        <v>155</v>
      </c>
      <c r="G273" s="129">
        <v>107.8</v>
      </c>
    </row>
    <row r="274" spans="4:7" ht="14.25">
      <c r="D274" s="128">
        <v>41728</v>
      </c>
      <c r="E274" s="124">
        <f t="shared" si="3"/>
        <v>107.39999999999999</v>
      </c>
      <c r="F274" s="180">
        <v>155</v>
      </c>
      <c r="G274" s="129">
        <v>107.6</v>
      </c>
    </row>
    <row r="275" spans="4:7" ht="14.25">
      <c r="D275" s="128">
        <v>41729</v>
      </c>
      <c r="E275" s="124">
        <f t="shared" si="3"/>
        <v>107.02857142857144</v>
      </c>
      <c r="F275" s="180">
        <v>155</v>
      </c>
      <c r="G275" s="129">
        <v>112.4</v>
      </c>
    </row>
    <row r="276" spans="4:7" ht="14.25">
      <c r="D276" s="128">
        <v>41730</v>
      </c>
      <c r="E276" s="124">
        <f t="shared" si="3"/>
        <v>108.37142857142858</v>
      </c>
      <c r="F276" s="180">
        <v>155</v>
      </c>
      <c r="G276" s="129">
        <v>109</v>
      </c>
    </row>
    <row r="277" spans="4:7" ht="14.25">
      <c r="D277" s="128">
        <v>41731</v>
      </c>
      <c r="E277" s="124">
        <f t="shared" si="3"/>
        <v>108</v>
      </c>
      <c r="F277" s="180">
        <v>155</v>
      </c>
      <c r="G277" s="129">
        <v>107.19999999999999</v>
      </c>
    </row>
    <row r="278" spans="4:7" ht="14.25">
      <c r="D278" s="128">
        <v>41732</v>
      </c>
      <c r="E278" s="124">
        <f t="shared" si="3"/>
        <v>107.57142857142858</v>
      </c>
      <c r="F278" s="180">
        <v>155</v>
      </c>
      <c r="G278" s="129">
        <v>105.19999999999999</v>
      </c>
    </row>
    <row r="279" spans="4:7" ht="14.25">
      <c r="D279" s="128">
        <v>41733</v>
      </c>
      <c r="E279" s="124">
        <f t="shared" si="3"/>
        <v>107.41428571428573</v>
      </c>
      <c r="F279" s="180">
        <v>155</v>
      </c>
      <c r="G279" s="129">
        <v>109.4</v>
      </c>
    </row>
    <row r="280" spans="4:7" ht="14.25">
      <c r="D280" s="128">
        <v>41734</v>
      </c>
      <c r="E280" s="124">
        <f t="shared" si="3"/>
        <v>106.74285714285712</v>
      </c>
      <c r="F280" s="180">
        <v>155</v>
      </c>
      <c r="G280" s="129">
        <v>105.19999999999999</v>
      </c>
    </row>
    <row r="281" spans="4:7" ht="14.25">
      <c r="D281" s="128">
        <v>41735</v>
      </c>
      <c r="E281" s="124">
        <f t="shared" si="3"/>
        <v>107.52857142857144</v>
      </c>
      <c r="F281" s="180">
        <v>155</v>
      </c>
      <c r="G281" s="129">
        <v>104.6</v>
      </c>
    </row>
    <row r="282" spans="4:7" ht="14.25">
      <c r="D282" s="128">
        <v>41736</v>
      </c>
      <c r="E282" s="124">
        <f t="shared" si="3"/>
        <v>107.39999999999999</v>
      </c>
      <c r="F282" s="180">
        <v>155</v>
      </c>
      <c r="G282" s="129">
        <v>111.30000000000001</v>
      </c>
    </row>
    <row r="283" spans="4:7" ht="14.25">
      <c r="D283" s="128">
        <v>41737</v>
      </c>
      <c r="E283" s="124">
        <f t="shared" si="3"/>
        <v>107.35714285714286</v>
      </c>
      <c r="F283" s="180">
        <v>155</v>
      </c>
      <c r="G283" s="129">
        <v>104.30000000000001</v>
      </c>
    </row>
    <row r="284" spans="4:7" ht="14.25">
      <c r="D284" s="128">
        <v>41738</v>
      </c>
      <c r="E284" s="124">
        <f t="shared" si="3"/>
        <v>107.35714285714286</v>
      </c>
      <c r="F284" s="180">
        <v>155</v>
      </c>
      <c r="G284" s="129">
        <v>112.69999999999999</v>
      </c>
    </row>
    <row r="285" spans="4:7" ht="14.25">
      <c r="D285" s="128">
        <v>41739</v>
      </c>
      <c r="E285" s="124">
        <f t="shared" si="3"/>
        <v>107.94285714285716</v>
      </c>
      <c r="F285" s="180">
        <v>155</v>
      </c>
      <c r="G285" s="129">
        <v>104.3</v>
      </c>
    </row>
    <row r="286" spans="4:7" ht="14.25">
      <c r="D286" s="128">
        <v>41740</v>
      </c>
      <c r="E286" s="124">
        <f t="shared" si="3"/>
        <v>107.64285714285714</v>
      </c>
      <c r="F286" s="180">
        <v>155</v>
      </c>
      <c r="G286" s="129">
        <v>109.1</v>
      </c>
    </row>
    <row r="287" spans="4:7" ht="14.25">
      <c r="D287" s="128">
        <v>41741</v>
      </c>
      <c r="E287" s="124">
        <f t="shared" si="3"/>
        <v>108.27142857142859</v>
      </c>
      <c r="F287" s="180">
        <v>155</v>
      </c>
      <c r="G287" s="129">
        <v>105.19999999999999</v>
      </c>
    </row>
    <row r="288" spans="4:7" ht="14.25">
      <c r="D288" s="128">
        <v>41742</v>
      </c>
      <c r="E288" s="124">
        <f t="shared" si="3"/>
        <v>107.74285714285715</v>
      </c>
      <c r="F288" s="180">
        <v>155</v>
      </c>
      <c r="G288" s="129">
        <v>108.69999999999999</v>
      </c>
    </row>
    <row r="289" spans="4:7" ht="14.25">
      <c r="D289" s="128">
        <v>41743</v>
      </c>
      <c r="E289" s="124">
        <f t="shared" si="3"/>
        <v>108.3</v>
      </c>
      <c r="F289" s="180">
        <v>155</v>
      </c>
      <c r="G289" s="129">
        <v>109.19999999999999</v>
      </c>
    </row>
    <row r="290" spans="4:7" ht="14.25">
      <c r="D290" s="128">
        <v>41744</v>
      </c>
      <c r="E290" s="124">
        <f t="shared" si="3"/>
        <v>108.31428571428572</v>
      </c>
      <c r="F290" s="180">
        <v>155</v>
      </c>
      <c r="G290" s="129">
        <v>108.69999999999999</v>
      </c>
    </row>
    <row r="291" spans="4:7" ht="14.25">
      <c r="D291" s="128">
        <v>41745</v>
      </c>
      <c r="E291" s="124">
        <f t="shared" si="3"/>
        <v>109.02857142857144</v>
      </c>
      <c r="F291" s="180">
        <v>155</v>
      </c>
      <c r="G291" s="129">
        <v>109</v>
      </c>
    </row>
    <row r="292" spans="4:7" ht="14.25">
      <c r="D292" s="128">
        <v>41746</v>
      </c>
      <c r="E292" s="124">
        <f t="shared" ref="E292:E355" si="4">SUM(G289:G295)/7</f>
        <v>108.67142857142858</v>
      </c>
      <c r="F292" s="180">
        <v>155</v>
      </c>
      <c r="G292" s="129">
        <v>108.2</v>
      </c>
    </row>
    <row r="293" spans="4:7" ht="14.25">
      <c r="D293" s="128">
        <v>41747</v>
      </c>
      <c r="E293" s="124">
        <f t="shared" si="4"/>
        <v>108.82857142857142</v>
      </c>
      <c r="F293" s="180">
        <v>155</v>
      </c>
      <c r="G293" s="129">
        <v>109.19999999999999</v>
      </c>
    </row>
    <row r="294" spans="4:7" ht="14.25">
      <c r="D294" s="128">
        <v>41748</v>
      </c>
      <c r="E294" s="124">
        <f t="shared" si="4"/>
        <v>109.01428571428571</v>
      </c>
      <c r="F294" s="180">
        <v>155</v>
      </c>
      <c r="G294" s="129">
        <v>110.19999999999999</v>
      </c>
    </row>
    <row r="295" spans="4:7" ht="14.25">
      <c r="D295" s="128">
        <v>41749</v>
      </c>
      <c r="E295" s="124">
        <f t="shared" si="4"/>
        <v>108.64285714285712</v>
      </c>
      <c r="F295" s="180">
        <v>155</v>
      </c>
      <c r="G295" s="129">
        <v>106.2</v>
      </c>
    </row>
    <row r="296" spans="4:7" ht="14.25">
      <c r="D296" s="128">
        <v>41750</v>
      </c>
      <c r="E296" s="124">
        <f t="shared" si="4"/>
        <v>107.7</v>
      </c>
      <c r="F296" s="180">
        <v>155</v>
      </c>
      <c r="G296" s="129">
        <v>110.3</v>
      </c>
    </row>
    <row r="297" spans="4:7" ht="14.25">
      <c r="D297" s="128">
        <v>41751</v>
      </c>
      <c r="E297" s="124">
        <f t="shared" si="4"/>
        <v>108.04285714285716</v>
      </c>
      <c r="F297" s="180">
        <v>155</v>
      </c>
      <c r="G297" s="129">
        <v>110</v>
      </c>
    </row>
    <row r="298" spans="4:7" ht="14.25">
      <c r="D298" s="128">
        <v>41752</v>
      </c>
      <c r="E298" s="124">
        <f t="shared" si="4"/>
        <v>106.25714285714285</v>
      </c>
      <c r="F298" s="180">
        <v>155</v>
      </c>
      <c r="G298" s="129">
        <v>106.4</v>
      </c>
    </row>
    <row r="299" spans="4:7" ht="14.25">
      <c r="D299" s="128">
        <v>41753</v>
      </c>
      <c r="E299" s="124">
        <f t="shared" si="4"/>
        <v>106.18571428571431</v>
      </c>
      <c r="F299" s="180">
        <v>155</v>
      </c>
      <c r="G299" s="129">
        <v>101.6</v>
      </c>
    </row>
    <row r="300" spans="4:7" ht="14.25">
      <c r="D300" s="128">
        <v>41754</v>
      </c>
      <c r="E300" s="124">
        <f t="shared" si="4"/>
        <v>106.85714285714286</v>
      </c>
      <c r="F300" s="180">
        <v>155</v>
      </c>
      <c r="G300" s="129">
        <v>111.6</v>
      </c>
    </row>
    <row r="301" spans="4:7" ht="14.25">
      <c r="D301" s="128">
        <v>41755</v>
      </c>
      <c r="E301" s="124">
        <f t="shared" si="4"/>
        <v>105.8</v>
      </c>
      <c r="F301" s="180">
        <v>155</v>
      </c>
      <c r="G301" s="129">
        <v>97.699999999999989</v>
      </c>
    </row>
    <row r="302" spans="4:7" ht="14.25">
      <c r="D302" s="128">
        <v>41756</v>
      </c>
      <c r="E302" s="124">
        <f t="shared" si="4"/>
        <v>105.94285714285714</v>
      </c>
      <c r="F302" s="180">
        <v>155</v>
      </c>
      <c r="G302" s="129">
        <v>105.69999999999999</v>
      </c>
    </row>
    <row r="303" spans="4:7" ht="14.25">
      <c r="D303" s="128">
        <v>41757</v>
      </c>
      <c r="E303" s="124">
        <f t="shared" si="4"/>
        <v>107.07142857142857</v>
      </c>
      <c r="F303" s="180">
        <v>155</v>
      </c>
      <c r="G303" s="129">
        <v>115</v>
      </c>
    </row>
    <row r="304" spans="4:7" ht="14.25">
      <c r="D304" s="128">
        <v>41758</v>
      </c>
      <c r="E304" s="124">
        <f t="shared" si="4"/>
        <v>107.01428571428572</v>
      </c>
      <c r="F304" s="180">
        <v>155</v>
      </c>
      <c r="G304" s="129">
        <v>102.6</v>
      </c>
    </row>
    <row r="305" spans="4:7" ht="14.25">
      <c r="D305" s="128">
        <v>41759</v>
      </c>
      <c r="E305" s="124">
        <f t="shared" si="4"/>
        <v>109.11428571428571</v>
      </c>
      <c r="F305" s="180">
        <v>155</v>
      </c>
      <c r="G305" s="129">
        <v>107.4</v>
      </c>
    </row>
    <row r="306" spans="4:7" ht="14.25">
      <c r="D306" s="128">
        <v>41760</v>
      </c>
      <c r="E306" s="124">
        <f t="shared" si="4"/>
        <v>109.6857142857143</v>
      </c>
      <c r="F306" s="180">
        <v>155</v>
      </c>
      <c r="G306" s="129">
        <v>109.5</v>
      </c>
    </row>
    <row r="307" spans="4:7" ht="14.25">
      <c r="D307" s="128">
        <v>41761</v>
      </c>
      <c r="E307" s="124">
        <f t="shared" si="4"/>
        <v>109.44285714285715</v>
      </c>
      <c r="F307" s="180">
        <v>155</v>
      </c>
      <c r="G307" s="129">
        <v>111.2</v>
      </c>
    </row>
    <row r="308" spans="4:7" ht="14.25">
      <c r="D308" s="128">
        <v>41762</v>
      </c>
      <c r="E308" s="124">
        <f t="shared" si="4"/>
        <v>110.42857142857143</v>
      </c>
      <c r="F308" s="180">
        <v>155</v>
      </c>
      <c r="G308" s="129">
        <v>112.4</v>
      </c>
    </row>
    <row r="309" spans="4:7" ht="14.25">
      <c r="D309" s="128">
        <v>41763</v>
      </c>
      <c r="E309" s="124">
        <f t="shared" si="4"/>
        <v>112.02857142857144</v>
      </c>
      <c r="F309" s="180">
        <v>155</v>
      </c>
      <c r="G309" s="129">
        <v>109.7</v>
      </c>
    </row>
    <row r="310" spans="4:7" ht="14.25">
      <c r="D310" s="128">
        <v>41764</v>
      </c>
      <c r="E310" s="124">
        <f t="shared" si="4"/>
        <v>112.15714285714286</v>
      </c>
      <c r="F310" s="180">
        <v>155</v>
      </c>
      <c r="G310" s="129">
        <v>113.3</v>
      </c>
    </row>
    <row r="311" spans="4:7" ht="14.25">
      <c r="D311" s="128">
        <v>41765</v>
      </c>
      <c r="E311" s="124">
        <f t="shared" si="4"/>
        <v>112.45714285714284</v>
      </c>
      <c r="F311" s="180">
        <v>155</v>
      </c>
      <c r="G311" s="129">
        <v>109.5</v>
      </c>
    </row>
    <row r="312" spans="4:7" ht="14.25">
      <c r="D312" s="128">
        <v>41766</v>
      </c>
      <c r="E312" s="124">
        <f t="shared" si="4"/>
        <v>109.42857142857143</v>
      </c>
      <c r="F312" s="180">
        <v>155</v>
      </c>
      <c r="G312" s="129">
        <v>118.60000000000001</v>
      </c>
    </row>
    <row r="313" spans="4:7" ht="14.25">
      <c r="D313" s="128">
        <v>41767</v>
      </c>
      <c r="E313" s="124">
        <f t="shared" si="4"/>
        <v>108.95714285714287</v>
      </c>
      <c r="F313" s="180">
        <v>155</v>
      </c>
      <c r="G313" s="129">
        <v>110.39999999999999</v>
      </c>
    </row>
    <row r="314" spans="4:7" ht="14.25">
      <c r="D314" s="128">
        <v>41768</v>
      </c>
      <c r="E314" s="124">
        <f t="shared" si="4"/>
        <v>107.71428571428571</v>
      </c>
      <c r="F314" s="180">
        <v>155</v>
      </c>
      <c r="G314" s="129">
        <v>113.3</v>
      </c>
    </row>
    <row r="315" spans="4:7" ht="14.25">
      <c r="D315" s="128">
        <v>41769</v>
      </c>
      <c r="E315" s="124">
        <f t="shared" si="4"/>
        <v>106.8</v>
      </c>
      <c r="F315" s="180">
        <v>155</v>
      </c>
      <c r="G315" s="129">
        <v>91.2</v>
      </c>
    </row>
    <row r="316" spans="4:7" ht="14.25">
      <c r="D316" s="128">
        <v>41770</v>
      </c>
      <c r="E316" s="124">
        <f t="shared" si="4"/>
        <v>104.57142857142857</v>
      </c>
      <c r="F316" s="180">
        <v>155</v>
      </c>
      <c r="G316" s="129">
        <v>106.4</v>
      </c>
    </row>
    <row r="317" spans="4:7" ht="14.25">
      <c r="D317" s="128">
        <v>41771</v>
      </c>
      <c r="E317" s="124">
        <f t="shared" si="4"/>
        <v>104.01428571428572</v>
      </c>
      <c r="F317" s="180">
        <v>155</v>
      </c>
      <c r="G317" s="129">
        <v>104.6</v>
      </c>
    </row>
    <row r="318" spans="4:7" ht="14.25">
      <c r="D318" s="128">
        <v>41772</v>
      </c>
      <c r="E318" s="124">
        <f t="shared" si="4"/>
        <v>102.61428571428573</v>
      </c>
      <c r="F318" s="180">
        <v>155</v>
      </c>
      <c r="G318" s="129">
        <v>103.1</v>
      </c>
    </row>
    <row r="319" spans="4:7" ht="14.25">
      <c r="D319" s="128">
        <v>41773</v>
      </c>
      <c r="E319" s="124">
        <f t="shared" si="4"/>
        <v>104.34285714285714</v>
      </c>
      <c r="F319" s="180">
        <v>155</v>
      </c>
      <c r="G319" s="129">
        <v>103</v>
      </c>
    </row>
    <row r="320" spans="4:7" ht="14.25">
      <c r="D320" s="128">
        <v>41774</v>
      </c>
      <c r="E320" s="124">
        <f t="shared" si="4"/>
        <v>104.64285714285714</v>
      </c>
      <c r="F320" s="180">
        <v>155</v>
      </c>
      <c r="G320" s="129">
        <v>106.5</v>
      </c>
    </row>
    <row r="321" spans="4:7" ht="14.25">
      <c r="D321" s="128">
        <v>41775</v>
      </c>
      <c r="E321" s="124">
        <f t="shared" si="4"/>
        <v>103.74285714285713</v>
      </c>
      <c r="F321" s="180">
        <v>155</v>
      </c>
      <c r="G321" s="129">
        <v>103.5</v>
      </c>
    </row>
    <row r="322" spans="4:7" ht="14.25">
      <c r="D322" s="128">
        <v>41776</v>
      </c>
      <c r="E322" s="124">
        <f t="shared" si="4"/>
        <v>101.97142857142856</v>
      </c>
      <c r="F322" s="180">
        <v>155</v>
      </c>
      <c r="G322" s="129">
        <v>103.3</v>
      </c>
    </row>
    <row r="323" spans="4:7" ht="14.25">
      <c r="D323" s="128">
        <v>41777</v>
      </c>
      <c r="E323" s="124">
        <f t="shared" si="4"/>
        <v>100.72857142857143</v>
      </c>
      <c r="F323" s="180">
        <v>155</v>
      </c>
      <c r="G323" s="129">
        <v>108.5</v>
      </c>
    </row>
    <row r="324" spans="4:7" ht="14.25">
      <c r="D324" s="128">
        <v>41778</v>
      </c>
      <c r="E324" s="124">
        <f t="shared" si="4"/>
        <v>99.828571428571422</v>
      </c>
      <c r="F324" s="180">
        <v>155</v>
      </c>
      <c r="G324" s="129">
        <v>98.3</v>
      </c>
    </row>
    <row r="325" spans="4:7" ht="14.25">
      <c r="D325" s="128">
        <v>41779</v>
      </c>
      <c r="E325" s="124">
        <f t="shared" si="4"/>
        <v>99.457142857142841</v>
      </c>
      <c r="F325" s="180">
        <v>155</v>
      </c>
      <c r="G325" s="129">
        <v>90.7</v>
      </c>
    </row>
    <row r="326" spans="4:7" ht="14.25">
      <c r="D326" s="128">
        <v>41780</v>
      </c>
      <c r="E326" s="124">
        <f t="shared" si="4"/>
        <v>98.585714285714289</v>
      </c>
      <c r="F326" s="180">
        <v>155</v>
      </c>
      <c r="G326" s="129">
        <v>94.3</v>
      </c>
    </row>
    <row r="327" spans="4:7" ht="14.25">
      <c r="D327" s="128">
        <v>41781</v>
      </c>
      <c r="E327" s="124">
        <f t="shared" si="4"/>
        <v>98.628571428571419</v>
      </c>
      <c r="F327" s="180">
        <v>155</v>
      </c>
      <c r="G327" s="129">
        <v>100.19999999999999</v>
      </c>
    </row>
    <row r="328" spans="4:7" ht="14.25">
      <c r="D328" s="128">
        <v>41782</v>
      </c>
      <c r="E328" s="124">
        <f t="shared" si="4"/>
        <v>100.38571428571427</v>
      </c>
      <c r="F328" s="180">
        <v>155</v>
      </c>
      <c r="G328" s="129">
        <v>100.89999999999999</v>
      </c>
    </row>
    <row r="329" spans="4:7" ht="14.25">
      <c r="D329" s="128">
        <v>41783</v>
      </c>
      <c r="E329" s="124">
        <f t="shared" si="4"/>
        <v>103.44285714285715</v>
      </c>
      <c r="F329" s="180">
        <v>155</v>
      </c>
      <c r="G329" s="129">
        <v>97.2</v>
      </c>
    </row>
    <row r="330" spans="4:7" ht="14.25">
      <c r="D330" s="128">
        <v>41784</v>
      </c>
      <c r="E330" s="124">
        <f t="shared" si="4"/>
        <v>104.22857142857141</v>
      </c>
      <c r="F330" s="180">
        <v>155</v>
      </c>
      <c r="G330" s="129">
        <v>108.8</v>
      </c>
    </row>
    <row r="331" spans="4:7" ht="14.25">
      <c r="D331" s="128">
        <v>41785</v>
      </c>
      <c r="E331" s="124">
        <f t="shared" si="4"/>
        <v>104.95714285714287</v>
      </c>
      <c r="F331" s="180">
        <v>155</v>
      </c>
      <c r="G331" s="129">
        <v>110.6</v>
      </c>
    </row>
    <row r="332" spans="4:7" ht="14.25">
      <c r="D332" s="128">
        <v>41786</v>
      </c>
      <c r="E332" s="124">
        <f t="shared" si="4"/>
        <v>104.78571428571429</v>
      </c>
      <c r="F332" s="180">
        <v>155</v>
      </c>
      <c r="G332" s="129">
        <v>112.1</v>
      </c>
    </row>
    <row r="333" spans="4:7" ht="14.25">
      <c r="D333" s="128">
        <v>41787</v>
      </c>
      <c r="E333" s="124">
        <f t="shared" si="4"/>
        <v>105.78571428571429</v>
      </c>
      <c r="F333" s="180">
        <v>155</v>
      </c>
      <c r="G333" s="129">
        <v>99.8</v>
      </c>
    </row>
    <row r="334" spans="4:7" ht="14.25">
      <c r="D334" s="128">
        <v>41788</v>
      </c>
      <c r="E334" s="124">
        <f t="shared" si="4"/>
        <v>103.9</v>
      </c>
      <c r="F334" s="180">
        <v>155</v>
      </c>
      <c r="G334" s="129">
        <v>105.30000000000001</v>
      </c>
    </row>
    <row r="335" spans="4:7" ht="14.25">
      <c r="D335" s="128">
        <v>41789</v>
      </c>
      <c r="E335" s="124">
        <f t="shared" si="4"/>
        <v>103.11428571428573</v>
      </c>
      <c r="F335" s="180">
        <v>155</v>
      </c>
      <c r="G335" s="129">
        <v>99.699999999999989</v>
      </c>
    </row>
    <row r="336" spans="4:7" ht="14.25">
      <c r="D336" s="128">
        <v>41790</v>
      </c>
      <c r="E336" s="124">
        <f t="shared" si="4"/>
        <v>101.85714285714286</v>
      </c>
      <c r="F336" s="180">
        <v>155</v>
      </c>
      <c r="G336" s="129">
        <v>104.2</v>
      </c>
    </row>
    <row r="337" spans="4:7" ht="14.25">
      <c r="D337" s="128">
        <v>41791</v>
      </c>
      <c r="E337" s="124">
        <f t="shared" si="4"/>
        <v>102.27142857142857</v>
      </c>
      <c r="F337" s="180">
        <v>155</v>
      </c>
      <c r="G337" s="129">
        <v>95.6</v>
      </c>
    </row>
    <row r="338" spans="4:7" ht="14.25">
      <c r="D338" s="128">
        <v>41792</v>
      </c>
      <c r="E338" s="124">
        <f t="shared" si="4"/>
        <v>101.38571428571429</v>
      </c>
      <c r="F338" s="180">
        <v>155</v>
      </c>
      <c r="G338" s="129">
        <v>105.10000000000001</v>
      </c>
    </row>
    <row r="339" spans="4:7" ht="14.25">
      <c r="D339" s="128">
        <v>41793</v>
      </c>
      <c r="E339" s="124">
        <f t="shared" si="4"/>
        <v>101.10000000000001</v>
      </c>
      <c r="F339" s="180">
        <v>155</v>
      </c>
      <c r="G339" s="129">
        <v>103.3</v>
      </c>
    </row>
    <row r="340" spans="4:7" ht="14.25">
      <c r="D340" s="128">
        <v>41794</v>
      </c>
      <c r="E340" s="124">
        <f t="shared" si="4"/>
        <v>101.05714285714285</v>
      </c>
      <c r="F340" s="180">
        <v>155</v>
      </c>
      <c r="G340" s="129">
        <v>102.7</v>
      </c>
    </row>
    <row r="341" spans="4:7" ht="14.25">
      <c r="D341" s="128">
        <v>41795</v>
      </c>
      <c r="E341" s="124">
        <f t="shared" si="4"/>
        <v>103.98571428571429</v>
      </c>
      <c r="F341" s="180">
        <v>155</v>
      </c>
      <c r="G341" s="129">
        <v>99.1</v>
      </c>
    </row>
    <row r="342" spans="4:7" ht="14.25">
      <c r="D342" s="128">
        <v>41796</v>
      </c>
      <c r="E342" s="124">
        <f t="shared" si="4"/>
        <v>105.21428571428574</v>
      </c>
      <c r="F342" s="180">
        <v>155</v>
      </c>
      <c r="G342" s="129">
        <v>97.699999999999989</v>
      </c>
    </row>
    <row r="343" spans="4:7" ht="14.25">
      <c r="D343" s="128">
        <v>41797</v>
      </c>
      <c r="E343" s="124">
        <f t="shared" si="4"/>
        <v>106.47142857142858</v>
      </c>
      <c r="F343" s="180">
        <v>155</v>
      </c>
      <c r="G343" s="129">
        <v>103.9</v>
      </c>
    </row>
    <row r="344" spans="4:7" ht="14.25">
      <c r="D344" s="128">
        <v>41798</v>
      </c>
      <c r="E344" s="124">
        <f t="shared" si="4"/>
        <v>107.81428571428572</v>
      </c>
      <c r="F344" s="180">
        <v>155</v>
      </c>
      <c r="G344" s="129">
        <v>116.1</v>
      </c>
    </row>
    <row r="345" spans="4:7" ht="14.25">
      <c r="D345" s="128">
        <v>41799</v>
      </c>
      <c r="E345" s="124">
        <f t="shared" si="4"/>
        <v>112.65714285714286</v>
      </c>
      <c r="F345" s="180">
        <v>155</v>
      </c>
      <c r="G345" s="129">
        <v>113.7</v>
      </c>
    </row>
    <row r="346" spans="4:7" ht="14.25">
      <c r="D346" s="128">
        <v>41800</v>
      </c>
      <c r="E346" s="124">
        <f t="shared" si="4"/>
        <v>113.64285714285714</v>
      </c>
      <c r="F346" s="180">
        <v>155</v>
      </c>
      <c r="G346" s="129">
        <v>112.1</v>
      </c>
    </row>
    <row r="347" spans="4:7" ht="14.25">
      <c r="D347" s="128">
        <v>41801</v>
      </c>
      <c r="E347" s="124">
        <f t="shared" si="4"/>
        <v>113.04285714285716</v>
      </c>
      <c r="F347" s="180">
        <v>155</v>
      </c>
      <c r="G347" s="129">
        <v>112.1</v>
      </c>
    </row>
    <row r="348" spans="4:7" ht="14.25">
      <c r="D348" s="128">
        <v>41802</v>
      </c>
      <c r="E348" s="124">
        <f t="shared" si="4"/>
        <v>112.42857142857143</v>
      </c>
      <c r="F348" s="180">
        <v>155</v>
      </c>
      <c r="G348" s="129">
        <v>133</v>
      </c>
    </row>
    <row r="349" spans="4:7" ht="14.25">
      <c r="D349" s="128">
        <v>41803</v>
      </c>
      <c r="E349" s="124">
        <f t="shared" si="4"/>
        <v>112.1</v>
      </c>
      <c r="F349" s="180">
        <v>155</v>
      </c>
      <c r="G349" s="129">
        <v>104.6</v>
      </c>
    </row>
    <row r="350" spans="4:7" ht="14.25">
      <c r="D350" s="128">
        <v>41804</v>
      </c>
      <c r="E350" s="124">
        <f t="shared" si="4"/>
        <v>111.17142857142856</v>
      </c>
      <c r="F350" s="180">
        <v>155</v>
      </c>
      <c r="G350" s="129">
        <v>99.7</v>
      </c>
    </row>
    <row r="351" spans="4:7" ht="14.25">
      <c r="D351" s="128">
        <v>41805</v>
      </c>
      <c r="E351" s="124">
        <f t="shared" si="4"/>
        <v>110.35714285714286</v>
      </c>
      <c r="F351" s="180">
        <v>155</v>
      </c>
      <c r="G351" s="129">
        <v>111.8</v>
      </c>
    </row>
    <row r="352" spans="4:7" ht="14.25">
      <c r="D352" s="128">
        <v>41806</v>
      </c>
      <c r="E352" s="124">
        <f t="shared" si="4"/>
        <v>107.05714285714285</v>
      </c>
      <c r="F352" s="180">
        <v>155</v>
      </c>
      <c r="G352" s="129">
        <v>111.4</v>
      </c>
    </row>
    <row r="353" spans="4:7" ht="14.25">
      <c r="D353" s="128">
        <v>41807</v>
      </c>
      <c r="E353" s="124">
        <f t="shared" si="4"/>
        <v>107.74285714285713</v>
      </c>
      <c r="F353" s="180">
        <v>155</v>
      </c>
      <c r="G353" s="129">
        <v>105.6</v>
      </c>
    </row>
    <row r="354" spans="4:7" ht="14.25">
      <c r="D354" s="128">
        <v>41808</v>
      </c>
      <c r="E354" s="124">
        <f t="shared" si="4"/>
        <v>109.14285714285712</v>
      </c>
      <c r="F354" s="180">
        <v>155</v>
      </c>
      <c r="G354" s="129">
        <v>106.4</v>
      </c>
    </row>
    <row r="355" spans="4:7" ht="14.25">
      <c r="D355" s="128">
        <v>41809</v>
      </c>
      <c r="E355" s="124">
        <f t="shared" si="4"/>
        <v>108.34285714285713</v>
      </c>
      <c r="F355" s="180">
        <v>155</v>
      </c>
      <c r="G355" s="129">
        <v>109.9</v>
      </c>
    </row>
    <row r="356" spans="4:7" ht="14.25">
      <c r="D356" s="128">
        <v>41810</v>
      </c>
      <c r="E356" s="124">
        <f t="shared" ref="E356:E419" si="5">SUM(G353:G359)/7</f>
        <v>108.17142857142858</v>
      </c>
      <c r="F356" s="180">
        <v>155</v>
      </c>
      <c r="G356" s="129">
        <v>109.39999999999999</v>
      </c>
    </row>
    <row r="357" spans="4:7" ht="14.25">
      <c r="D357" s="128">
        <v>41811</v>
      </c>
      <c r="E357" s="124">
        <f t="shared" si="5"/>
        <v>108.92857142857142</v>
      </c>
      <c r="F357" s="180">
        <v>155</v>
      </c>
      <c r="G357" s="129">
        <v>109.5</v>
      </c>
    </row>
    <row r="358" spans="4:7" ht="14.25">
      <c r="D358" s="128">
        <v>41812</v>
      </c>
      <c r="E358" s="124">
        <f t="shared" si="5"/>
        <v>109.48571428571428</v>
      </c>
      <c r="F358" s="180">
        <v>155</v>
      </c>
      <c r="G358" s="129">
        <v>106.19999999999999</v>
      </c>
    </row>
    <row r="359" spans="4:7" ht="14.25">
      <c r="D359" s="128">
        <v>41813</v>
      </c>
      <c r="E359" s="124">
        <f t="shared" si="5"/>
        <v>110.48571428571427</v>
      </c>
      <c r="F359" s="180">
        <v>155</v>
      </c>
      <c r="G359" s="129">
        <v>110.19999999999999</v>
      </c>
    </row>
    <row r="360" spans="4:7" ht="14.25">
      <c r="D360" s="128">
        <v>41814</v>
      </c>
      <c r="E360" s="124">
        <f t="shared" si="5"/>
        <v>111.08571428571427</v>
      </c>
      <c r="F360" s="180">
        <v>155</v>
      </c>
      <c r="G360" s="129">
        <v>110.9</v>
      </c>
    </row>
    <row r="361" spans="4:7" ht="14.25">
      <c r="D361" s="128">
        <v>41815</v>
      </c>
      <c r="E361" s="124">
        <f t="shared" si="5"/>
        <v>111.8</v>
      </c>
      <c r="F361" s="180">
        <v>155</v>
      </c>
      <c r="G361" s="129">
        <v>110.3</v>
      </c>
    </row>
    <row r="362" spans="4:7" ht="14.25">
      <c r="D362" s="128">
        <v>41816</v>
      </c>
      <c r="E362" s="124">
        <f t="shared" si="5"/>
        <v>112.89999999999999</v>
      </c>
      <c r="F362" s="180">
        <v>155</v>
      </c>
      <c r="G362" s="129">
        <v>116.9</v>
      </c>
    </row>
    <row r="363" spans="4:7" ht="14.25">
      <c r="D363" s="128">
        <v>41817</v>
      </c>
      <c r="E363" s="124">
        <f t="shared" si="5"/>
        <v>112.25714285714285</v>
      </c>
      <c r="F363" s="180">
        <v>155</v>
      </c>
      <c r="G363" s="129">
        <v>113.6</v>
      </c>
    </row>
    <row r="364" spans="4:7" ht="14.25">
      <c r="D364" s="128">
        <v>41818</v>
      </c>
      <c r="E364" s="124">
        <f t="shared" si="5"/>
        <v>110.01428571428571</v>
      </c>
      <c r="F364" s="180">
        <v>155</v>
      </c>
      <c r="G364" s="129">
        <v>114.5</v>
      </c>
    </row>
    <row r="365" spans="4:7" ht="14.25">
      <c r="D365" s="128">
        <v>41819</v>
      </c>
      <c r="E365" s="124">
        <f t="shared" si="5"/>
        <v>107.48571428571428</v>
      </c>
      <c r="F365" s="180">
        <v>155</v>
      </c>
      <c r="G365" s="129">
        <v>113.9</v>
      </c>
    </row>
    <row r="366" spans="4:7" ht="14.25">
      <c r="D366" s="128">
        <v>41820</v>
      </c>
      <c r="E366" s="124">
        <f t="shared" si="5"/>
        <v>104.35714285714286</v>
      </c>
      <c r="F366" s="180">
        <v>155</v>
      </c>
      <c r="G366" s="129">
        <v>105.69999999999999</v>
      </c>
    </row>
    <row r="367" spans="4:7" ht="14.25">
      <c r="D367" s="128">
        <v>41821</v>
      </c>
      <c r="E367" s="124">
        <f t="shared" si="5"/>
        <v>101.51428571428572</v>
      </c>
      <c r="F367" s="180">
        <v>175.3</v>
      </c>
      <c r="G367" s="129">
        <v>95.199999999999989</v>
      </c>
    </row>
    <row r="368" spans="4:7" ht="14.25">
      <c r="D368" s="128">
        <v>41822</v>
      </c>
      <c r="E368" s="124">
        <f t="shared" si="5"/>
        <v>99.928571428571431</v>
      </c>
      <c r="F368" s="180">
        <v>175.3</v>
      </c>
      <c r="G368" s="129">
        <v>92.6</v>
      </c>
    </row>
    <row r="369" spans="4:7" ht="14.25">
      <c r="D369" s="128">
        <v>41823</v>
      </c>
      <c r="E369" s="124">
        <f t="shared" si="5"/>
        <v>97.94285714285715</v>
      </c>
      <c r="F369" s="180">
        <v>175.3</v>
      </c>
      <c r="G369" s="129">
        <v>95</v>
      </c>
    </row>
    <row r="370" spans="4:7" ht="14.25">
      <c r="D370" s="128">
        <v>41824</v>
      </c>
      <c r="E370" s="124">
        <f t="shared" si="5"/>
        <v>96.842857142857142</v>
      </c>
      <c r="F370" s="180">
        <v>175.3</v>
      </c>
      <c r="G370" s="129">
        <v>93.7</v>
      </c>
    </row>
    <row r="371" spans="4:7" ht="14.25">
      <c r="D371" s="128">
        <v>41825</v>
      </c>
      <c r="E371" s="124">
        <f t="shared" si="5"/>
        <v>97.771428571428586</v>
      </c>
      <c r="F371" s="180">
        <v>175.3</v>
      </c>
      <c r="G371" s="129">
        <v>103.4</v>
      </c>
    </row>
    <row r="372" spans="4:7" ht="14.25">
      <c r="D372" s="128">
        <v>41826</v>
      </c>
      <c r="E372" s="124">
        <f t="shared" si="5"/>
        <v>100.28571428571429</v>
      </c>
      <c r="F372" s="180">
        <v>175.3</v>
      </c>
      <c r="G372" s="129">
        <v>100</v>
      </c>
    </row>
    <row r="373" spans="4:7" ht="14.25">
      <c r="D373" s="128">
        <v>41827</v>
      </c>
      <c r="E373" s="124">
        <f t="shared" si="5"/>
        <v>102.17142857142858</v>
      </c>
      <c r="F373" s="180">
        <v>175.3</v>
      </c>
      <c r="G373" s="129">
        <v>98</v>
      </c>
    </row>
    <row r="374" spans="4:7" ht="14.25">
      <c r="D374" s="128">
        <v>41828</v>
      </c>
      <c r="E374" s="124">
        <f t="shared" si="5"/>
        <v>103.84285714285714</v>
      </c>
      <c r="F374" s="180">
        <v>175.3</v>
      </c>
      <c r="G374" s="129">
        <v>101.69999999999999</v>
      </c>
    </row>
    <row r="375" spans="4:7" ht="14.25">
      <c r="D375" s="128">
        <v>41829</v>
      </c>
      <c r="E375" s="124">
        <f t="shared" si="5"/>
        <v>104.71428571428569</v>
      </c>
      <c r="F375" s="180">
        <v>175.3</v>
      </c>
      <c r="G375" s="129">
        <v>110.2</v>
      </c>
    </row>
    <row r="376" spans="4:7" ht="14.25">
      <c r="D376" s="128">
        <v>41830</v>
      </c>
      <c r="E376" s="124">
        <f t="shared" si="5"/>
        <v>106.2</v>
      </c>
      <c r="F376" s="180">
        <v>175.3</v>
      </c>
      <c r="G376" s="129">
        <v>108.19999999999999</v>
      </c>
    </row>
    <row r="377" spans="4:7" ht="14.25">
      <c r="D377" s="128">
        <v>41831</v>
      </c>
      <c r="E377" s="124">
        <f t="shared" si="5"/>
        <v>107.34285714285714</v>
      </c>
      <c r="F377" s="180">
        <v>175.3</v>
      </c>
      <c r="G377" s="129">
        <v>105.4</v>
      </c>
    </row>
    <row r="378" spans="4:7" ht="14.25">
      <c r="D378" s="128">
        <v>41832</v>
      </c>
      <c r="E378" s="124">
        <f t="shared" si="5"/>
        <v>107.05714285714285</v>
      </c>
      <c r="F378" s="180">
        <v>175.3</v>
      </c>
      <c r="G378" s="129">
        <v>109.5</v>
      </c>
    </row>
    <row r="379" spans="4:7" ht="14.25">
      <c r="D379" s="128">
        <v>41833</v>
      </c>
      <c r="E379" s="124">
        <f t="shared" si="5"/>
        <v>105.24285714285715</v>
      </c>
      <c r="F379" s="180">
        <v>175.3</v>
      </c>
      <c r="G379" s="129">
        <v>110.4</v>
      </c>
    </row>
    <row r="380" spans="4:7" ht="14.25">
      <c r="D380" s="128">
        <v>41834</v>
      </c>
      <c r="E380" s="124">
        <f t="shared" si="5"/>
        <v>104.39999999999999</v>
      </c>
      <c r="F380" s="180">
        <v>175.3</v>
      </c>
      <c r="G380" s="129">
        <v>106</v>
      </c>
    </row>
    <row r="381" spans="4:7" ht="14.25">
      <c r="D381" s="128">
        <v>41835</v>
      </c>
      <c r="E381" s="124">
        <f t="shared" si="5"/>
        <v>104.24285714285712</v>
      </c>
      <c r="F381" s="180">
        <v>175.3</v>
      </c>
      <c r="G381" s="129">
        <v>99.7</v>
      </c>
    </row>
    <row r="382" spans="4:7" ht="14.25">
      <c r="D382" s="128">
        <v>41836</v>
      </c>
      <c r="E382" s="124">
        <f t="shared" si="5"/>
        <v>103.11428571428571</v>
      </c>
      <c r="F382" s="180">
        <v>175.3</v>
      </c>
      <c r="G382" s="129">
        <v>97.5</v>
      </c>
    </row>
    <row r="383" spans="4:7" ht="14.25">
      <c r="D383" s="128">
        <v>41837</v>
      </c>
      <c r="E383" s="124">
        <f t="shared" si="5"/>
        <v>102.67142857142856</v>
      </c>
      <c r="F383" s="180">
        <v>175.3</v>
      </c>
      <c r="G383" s="129">
        <v>102.3</v>
      </c>
    </row>
    <row r="384" spans="4:7" ht="14.25">
      <c r="D384" s="128">
        <v>41838</v>
      </c>
      <c r="E384" s="124">
        <f t="shared" si="5"/>
        <v>102.65714285714284</v>
      </c>
      <c r="F384" s="180">
        <v>175.3</v>
      </c>
      <c r="G384" s="129">
        <v>104.3</v>
      </c>
    </row>
    <row r="385" spans="4:7" ht="14.25">
      <c r="D385" s="128">
        <v>41839</v>
      </c>
      <c r="E385" s="124">
        <f t="shared" si="5"/>
        <v>103.92857142857143</v>
      </c>
      <c r="F385" s="180">
        <v>175.3</v>
      </c>
      <c r="G385" s="129">
        <v>101.6</v>
      </c>
    </row>
    <row r="386" spans="4:7" ht="14.25">
      <c r="D386" s="128">
        <v>41840</v>
      </c>
      <c r="E386" s="124">
        <f t="shared" si="5"/>
        <v>104.42857142857143</v>
      </c>
      <c r="F386" s="180">
        <v>175.3</v>
      </c>
      <c r="G386" s="129">
        <v>107.3</v>
      </c>
    </row>
    <row r="387" spans="4:7" ht="14.25">
      <c r="D387" s="128">
        <v>41841</v>
      </c>
      <c r="E387" s="124">
        <f t="shared" si="5"/>
        <v>105.12857142857145</v>
      </c>
      <c r="F387" s="180">
        <v>175.3</v>
      </c>
      <c r="G387" s="129">
        <v>105.9</v>
      </c>
    </row>
    <row r="388" spans="4:7" ht="14.25">
      <c r="D388" s="128">
        <v>41842</v>
      </c>
      <c r="E388" s="124">
        <f t="shared" si="5"/>
        <v>107.1857142857143</v>
      </c>
      <c r="F388" s="180">
        <v>175.3</v>
      </c>
      <c r="G388" s="129">
        <v>108.60000000000001</v>
      </c>
    </row>
    <row r="389" spans="4:7" ht="14.25">
      <c r="D389" s="128">
        <v>41843</v>
      </c>
      <c r="E389" s="124">
        <f t="shared" si="5"/>
        <v>108.12857142857145</v>
      </c>
      <c r="F389" s="180">
        <v>175.3</v>
      </c>
      <c r="G389" s="129">
        <v>101</v>
      </c>
    </row>
    <row r="390" spans="4:7" ht="14.25">
      <c r="D390" s="128">
        <v>41844</v>
      </c>
      <c r="E390" s="124">
        <f t="shared" si="5"/>
        <v>108.47142857142856</v>
      </c>
      <c r="F390" s="180">
        <v>175.3</v>
      </c>
      <c r="G390" s="129">
        <v>107.2</v>
      </c>
    </row>
    <row r="391" spans="4:7" ht="14.25">
      <c r="D391" s="128">
        <v>41845</v>
      </c>
      <c r="E391" s="124">
        <f t="shared" si="5"/>
        <v>109.04285714285716</v>
      </c>
      <c r="F391" s="180">
        <v>175.3</v>
      </c>
      <c r="G391" s="129">
        <v>118.7</v>
      </c>
    </row>
    <row r="392" spans="4:7" ht="14.25">
      <c r="D392" s="128">
        <v>41846</v>
      </c>
      <c r="E392" s="124">
        <f t="shared" si="5"/>
        <v>108.91428571428571</v>
      </c>
      <c r="F392" s="180">
        <v>175.3</v>
      </c>
      <c r="G392" s="129">
        <v>108.2</v>
      </c>
    </row>
    <row r="393" spans="4:7" ht="14.25">
      <c r="D393" s="128">
        <v>41847</v>
      </c>
      <c r="E393" s="124">
        <f t="shared" si="5"/>
        <v>109.82857142857144</v>
      </c>
      <c r="F393" s="180">
        <v>175.3</v>
      </c>
      <c r="G393" s="129">
        <v>109.69999999999999</v>
      </c>
    </row>
    <row r="394" spans="4:7" ht="14.25">
      <c r="D394" s="128">
        <v>41848</v>
      </c>
      <c r="E394" s="124">
        <f t="shared" si="5"/>
        <v>109.02857142857144</v>
      </c>
      <c r="F394" s="180">
        <v>175.3</v>
      </c>
      <c r="G394" s="129">
        <v>109.9</v>
      </c>
    </row>
    <row r="395" spans="4:7" ht="14.25">
      <c r="D395" s="128">
        <v>41849</v>
      </c>
      <c r="E395" s="124">
        <f t="shared" si="5"/>
        <v>106.89999999999999</v>
      </c>
      <c r="F395" s="180">
        <v>175.3</v>
      </c>
      <c r="G395" s="129">
        <v>107.7</v>
      </c>
    </row>
    <row r="396" spans="4:7" ht="14.25">
      <c r="D396" s="128">
        <v>41850</v>
      </c>
      <c r="E396" s="124">
        <f t="shared" si="5"/>
        <v>107.20000000000002</v>
      </c>
      <c r="F396" s="180">
        <v>175.3</v>
      </c>
      <c r="G396" s="129">
        <v>107.4</v>
      </c>
    </row>
    <row r="397" spans="4:7" ht="14.25">
      <c r="D397" s="128">
        <v>41851</v>
      </c>
      <c r="E397" s="124">
        <f t="shared" si="5"/>
        <v>106.34285714285716</v>
      </c>
      <c r="F397" s="180">
        <v>175.3</v>
      </c>
      <c r="G397" s="129">
        <v>101.60000000000001</v>
      </c>
    </row>
    <row r="398" spans="4:7" ht="14.25">
      <c r="D398" s="128">
        <v>41852</v>
      </c>
      <c r="E398" s="124">
        <f t="shared" si="5"/>
        <v>104.97142857142858</v>
      </c>
      <c r="F398" s="180">
        <v>175.3</v>
      </c>
      <c r="G398" s="129">
        <v>103.80000000000001</v>
      </c>
    </row>
    <row r="399" spans="4:7" ht="14.25">
      <c r="D399" s="128">
        <v>41853</v>
      </c>
      <c r="E399" s="124">
        <f t="shared" si="5"/>
        <v>104.35714285714286</v>
      </c>
      <c r="F399" s="180">
        <v>175.3</v>
      </c>
      <c r="G399" s="129">
        <v>110.30000000000001</v>
      </c>
    </row>
    <row r="400" spans="4:7" ht="14.25">
      <c r="D400" s="128">
        <v>41854</v>
      </c>
      <c r="E400" s="124">
        <f t="shared" si="5"/>
        <v>104.3</v>
      </c>
      <c r="F400" s="180">
        <v>175.3</v>
      </c>
      <c r="G400" s="129">
        <v>103.7</v>
      </c>
    </row>
    <row r="401" spans="4:7" ht="14.25">
      <c r="D401" s="128">
        <v>41855</v>
      </c>
      <c r="E401" s="124">
        <f t="shared" si="5"/>
        <v>105.57142857142857</v>
      </c>
      <c r="F401" s="180">
        <v>175.3</v>
      </c>
      <c r="G401" s="129">
        <v>100.3</v>
      </c>
    </row>
    <row r="402" spans="4:7" ht="14.25">
      <c r="D402" s="128">
        <v>41856</v>
      </c>
      <c r="E402" s="124">
        <f t="shared" si="5"/>
        <v>106.3</v>
      </c>
      <c r="F402" s="180">
        <v>175.3</v>
      </c>
      <c r="G402" s="129">
        <v>103.4</v>
      </c>
    </row>
    <row r="403" spans="4:7" ht="14.25">
      <c r="D403" s="128">
        <v>41857</v>
      </c>
      <c r="E403" s="124">
        <f t="shared" si="5"/>
        <v>106.74285714285713</v>
      </c>
      <c r="F403" s="180">
        <v>175.3</v>
      </c>
      <c r="G403" s="129">
        <v>107</v>
      </c>
    </row>
    <row r="404" spans="4:7" ht="14.25">
      <c r="D404" s="128">
        <v>41858</v>
      </c>
      <c r="E404" s="124">
        <f t="shared" si="5"/>
        <v>107.22857142857143</v>
      </c>
      <c r="F404" s="180">
        <v>175.3</v>
      </c>
      <c r="G404" s="129">
        <v>110.5</v>
      </c>
    </row>
    <row r="405" spans="4:7" ht="14.25">
      <c r="D405" s="128">
        <v>41859</v>
      </c>
      <c r="E405" s="124">
        <f t="shared" si="5"/>
        <v>109.38571428571427</v>
      </c>
      <c r="F405" s="180">
        <v>175.3</v>
      </c>
      <c r="G405" s="129">
        <v>108.9</v>
      </c>
    </row>
    <row r="406" spans="4:7" ht="14.25">
      <c r="D406" s="128">
        <v>41860</v>
      </c>
      <c r="E406" s="124">
        <f t="shared" si="5"/>
        <v>110.88571428571427</v>
      </c>
      <c r="F406" s="180">
        <v>175.3</v>
      </c>
      <c r="G406" s="129">
        <v>113.39999999999999</v>
      </c>
    </row>
    <row r="407" spans="4:7" ht="14.25">
      <c r="D407" s="128">
        <v>41861</v>
      </c>
      <c r="E407" s="124">
        <f t="shared" si="5"/>
        <v>111.44285714285714</v>
      </c>
      <c r="F407" s="180">
        <v>175.3</v>
      </c>
      <c r="G407" s="129">
        <v>107.1</v>
      </c>
    </row>
    <row r="408" spans="4:7" ht="14.25">
      <c r="D408" s="128">
        <v>41862</v>
      </c>
      <c r="E408" s="124">
        <f t="shared" si="5"/>
        <v>111.85714285714285</v>
      </c>
      <c r="F408" s="180">
        <v>175.3</v>
      </c>
      <c r="G408" s="129">
        <v>115.4</v>
      </c>
    </row>
    <row r="409" spans="4:7" ht="14.25">
      <c r="D409" s="128">
        <v>41863</v>
      </c>
      <c r="E409" s="124">
        <f t="shared" si="5"/>
        <v>112.18571428571428</v>
      </c>
      <c r="F409" s="180">
        <v>175.3</v>
      </c>
      <c r="G409" s="129">
        <v>113.9</v>
      </c>
    </row>
    <row r="410" spans="4:7" ht="14.25">
      <c r="D410" s="128">
        <v>41864</v>
      </c>
      <c r="E410" s="124">
        <f t="shared" si="5"/>
        <v>110.12857142857142</v>
      </c>
      <c r="F410" s="180">
        <v>175.3</v>
      </c>
      <c r="G410" s="129">
        <v>110.9</v>
      </c>
    </row>
    <row r="411" spans="4:7" ht="14.25">
      <c r="D411" s="128">
        <v>41865</v>
      </c>
      <c r="E411" s="124">
        <f t="shared" si="5"/>
        <v>110.9</v>
      </c>
      <c r="F411" s="180">
        <v>175.3</v>
      </c>
      <c r="G411" s="129">
        <v>113.4</v>
      </c>
    </row>
    <row r="412" spans="4:7" ht="14.25">
      <c r="D412" s="128">
        <v>41866</v>
      </c>
      <c r="E412" s="124">
        <f t="shared" si="5"/>
        <v>110.42857142857144</v>
      </c>
      <c r="F412" s="180">
        <v>175.3</v>
      </c>
      <c r="G412" s="129">
        <v>111.2</v>
      </c>
    </row>
    <row r="413" spans="4:7" ht="14.25">
      <c r="D413" s="128">
        <v>41867</v>
      </c>
      <c r="E413" s="124">
        <f t="shared" si="5"/>
        <v>109.34285714285716</v>
      </c>
      <c r="F413" s="180">
        <v>175.3</v>
      </c>
      <c r="G413" s="129">
        <v>99</v>
      </c>
    </row>
    <row r="414" spans="4:7" ht="14.25">
      <c r="D414" s="128">
        <v>41868</v>
      </c>
      <c r="E414" s="124">
        <f t="shared" si="5"/>
        <v>109.24285714285715</v>
      </c>
      <c r="F414" s="180">
        <v>175.3</v>
      </c>
      <c r="G414" s="129">
        <v>112.5</v>
      </c>
    </row>
    <row r="415" spans="4:7" ht="14.25">
      <c r="D415" s="128">
        <v>41869</v>
      </c>
      <c r="E415" s="124">
        <f t="shared" si="5"/>
        <v>105.85714285714286</v>
      </c>
      <c r="F415" s="180">
        <v>175.3</v>
      </c>
      <c r="G415" s="129">
        <v>112.10000000000001</v>
      </c>
    </row>
    <row r="416" spans="4:7" ht="14.25">
      <c r="D416" s="128">
        <v>41870</v>
      </c>
      <c r="E416" s="124">
        <f t="shared" si="5"/>
        <v>104.84285714285716</v>
      </c>
      <c r="F416" s="180">
        <v>175.3</v>
      </c>
      <c r="G416" s="129">
        <v>106.30000000000001</v>
      </c>
    </row>
    <row r="417" spans="4:7" ht="14.25">
      <c r="D417" s="128">
        <v>41871</v>
      </c>
      <c r="E417" s="124">
        <f t="shared" si="5"/>
        <v>105.61428571428573</v>
      </c>
      <c r="F417" s="180">
        <v>175.3</v>
      </c>
      <c r="G417" s="129">
        <v>110.19999999999999</v>
      </c>
    </row>
    <row r="418" spans="4:7" ht="14.25">
      <c r="D418" s="128">
        <v>41872</v>
      </c>
      <c r="E418" s="124">
        <f t="shared" si="5"/>
        <v>105.55714285714285</v>
      </c>
      <c r="F418" s="180">
        <v>175.3</v>
      </c>
      <c r="G418" s="129">
        <v>89.7</v>
      </c>
    </row>
    <row r="419" spans="4:7" ht="14.25">
      <c r="D419" s="128">
        <v>41873</v>
      </c>
      <c r="E419" s="124">
        <f t="shared" si="5"/>
        <v>104.98571428571428</v>
      </c>
      <c r="F419" s="180">
        <v>175.3</v>
      </c>
      <c r="G419" s="129">
        <v>104.1</v>
      </c>
    </row>
    <row r="420" spans="4:7" ht="14.25">
      <c r="D420" s="128">
        <v>41874</v>
      </c>
      <c r="E420" s="124">
        <f t="shared" ref="E420:E483" si="6">SUM(G417:G423)/7</f>
        <v>104.91428571428571</v>
      </c>
      <c r="F420" s="180">
        <v>175.3</v>
      </c>
      <c r="G420" s="129">
        <v>104.4</v>
      </c>
    </row>
    <row r="421" spans="4:7" ht="14.25">
      <c r="D421" s="128">
        <v>41875</v>
      </c>
      <c r="E421" s="124">
        <f t="shared" si="6"/>
        <v>103.28571428571429</v>
      </c>
      <c r="F421" s="180">
        <v>175.3</v>
      </c>
      <c r="G421" s="129">
        <v>112.1</v>
      </c>
    </row>
    <row r="422" spans="4:7" ht="14.25">
      <c r="D422" s="128">
        <v>41876</v>
      </c>
      <c r="E422" s="124">
        <f t="shared" si="6"/>
        <v>105.57142857142857</v>
      </c>
      <c r="F422" s="180">
        <v>175.3</v>
      </c>
      <c r="G422" s="129">
        <v>108.10000000000001</v>
      </c>
    </row>
    <row r="423" spans="4:7" ht="14.25">
      <c r="D423" s="128">
        <v>41877</v>
      </c>
      <c r="E423" s="124">
        <f t="shared" si="6"/>
        <v>106.30000000000003</v>
      </c>
      <c r="F423" s="180">
        <v>175.3</v>
      </c>
      <c r="G423" s="129">
        <v>105.8</v>
      </c>
    </row>
    <row r="424" spans="4:7" ht="14.25">
      <c r="D424" s="128">
        <v>41878</v>
      </c>
      <c r="E424" s="124">
        <f t="shared" si="6"/>
        <v>107.28571428571429</v>
      </c>
      <c r="F424" s="180">
        <v>175.3</v>
      </c>
      <c r="G424" s="129">
        <v>98.800000000000011</v>
      </c>
    </row>
    <row r="425" spans="4:7" ht="14.25">
      <c r="D425" s="128">
        <v>41879</v>
      </c>
      <c r="E425" s="124">
        <f t="shared" si="6"/>
        <v>106.52857142857144</v>
      </c>
      <c r="F425" s="180">
        <v>175.3</v>
      </c>
      <c r="G425" s="129">
        <v>105.7</v>
      </c>
    </row>
    <row r="426" spans="4:7" ht="14.25">
      <c r="D426" s="128">
        <v>41880</v>
      </c>
      <c r="E426" s="124">
        <f t="shared" si="6"/>
        <v>105.52857142857142</v>
      </c>
      <c r="F426" s="180">
        <v>175.3</v>
      </c>
      <c r="G426" s="129">
        <v>109.19999999999999</v>
      </c>
    </row>
    <row r="427" spans="4:7" ht="14.25">
      <c r="D427" s="128">
        <v>41881</v>
      </c>
      <c r="E427" s="124">
        <f t="shared" si="6"/>
        <v>105.44285714285714</v>
      </c>
      <c r="F427" s="180">
        <v>175.3</v>
      </c>
      <c r="G427" s="129">
        <v>111.30000000000001</v>
      </c>
    </row>
    <row r="428" spans="4:7" ht="14.25">
      <c r="D428" s="128">
        <v>41882</v>
      </c>
      <c r="E428" s="124">
        <f t="shared" si="6"/>
        <v>106.18571428571428</v>
      </c>
      <c r="F428" s="180">
        <v>175.3</v>
      </c>
      <c r="G428" s="129">
        <v>106.80000000000001</v>
      </c>
    </row>
    <row r="429" spans="4:7" ht="14.25">
      <c r="D429" s="128">
        <v>41883</v>
      </c>
      <c r="E429" s="124">
        <f t="shared" si="6"/>
        <v>105.77142857142856</v>
      </c>
      <c r="F429" s="180">
        <v>175.3</v>
      </c>
      <c r="G429" s="129">
        <v>101.1</v>
      </c>
    </row>
    <row r="430" spans="4:7" ht="14.25">
      <c r="D430" s="128">
        <v>41884</v>
      </c>
      <c r="E430" s="124">
        <f t="shared" si="6"/>
        <v>104.75714285714287</v>
      </c>
      <c r="F430" s="180">
        <v>175.3</v>
      </c>
      <c r="G430" s="129">
        <v>105.19999999999999</v>
      </c>
    </row>
    <row r="431" spans="4:7" ht="14.25">
      <c r="D431" s="128">
        <v>41885</v>
      </c>
      <c r="E431" s="124">
        <f t="shared" si="6"/>
        <v>103.50000000000001</v>
      </c>
      <c r="F431" s="180">
        <v>175.3</v>
      </c>
      <c r="G431" s="129">
        <v>104</v>
      </c>
    </row>
    <row r="432" spans="4:7" ht="14.25">
      <c r="D432" s="128">
        <v>41886</v>
      </c>
      <c r="E432" s="124">
        <f t="shared" si="6"/>
        <v>103.01428571428571</v>
      </c>
      <c r="F432" s="180">
        <v>175.3</v>
      </c>
      <c r="G432" s="129">
        <v>102.80000000000001</v>
      </c>
    </row>
    <row r="433" spans="4:7" ht="14.25">
      <c r="D433" s="128">
        <v>41887</v>
      </c>
      <c r="E433" s="124">
        <f t="shared" si="6"/>
        <v>103.31428571428572</v>
      </c>
      <c r="F433" s="180">
        <v>175.3</v>
      </c>
      <c r="G433" s="129">
        <v>102.1</v>
      </c>
    </row>
    <row r="434" spans="4:7" ht="14.25">
      <c r="D434" s="128">
        <v>41888</v>
      </c>
      <c r="E434" s="124">
        <f t="shared" si="6"/>
        <v>103.57142857142857</v>
      </c>
      <c r="F434" s="180">
        <v>175.3</v>
      </c>
      <c r="G434" s="129">
        <v>102.5</v>
      </c>
    </row>
    <row r="435" spans="4:7" ht="14.25">
      <c r="D435" s="128">
        <v>41889</v>
      </c>
      <c r="E435" s="124">
        <f t="shared" si="6"/>
        <v>104.27142857142857</v>
      </c>
      <c r="F435" s="180">
        <v>175.3</v>
      </c>
      <c r="G435" s="129">
        <v>103.4</v>
      </c>
    </row>
    <row r="436" spans="4:7" ht="14.25">
      <c r="D436" s="128">
        <v>41890</v>
      </c>
      <c r="E436" s="124">
        <f t="shared" si="6"/>
        <v>104.98571428571429</v>
      </c>
      <c r="F436" s="180">
        <v>175.3</v>
      </c>
      <c r="G436" s="129">
        <v>103.19999999999999</v>
      </c>
    </row>
    <row r="437" spans="4:7" ht="14.25">
      <c r="D437" s="128">
        <v>41891</v>
      </c>
      <c r="E437" s="124">
        <f t="shared" si="6"/>
        <v>106.34285714285714</v>
      </c>
      <c r="F437" s="180">
        <v>175.3</v>
      </c>
      <c r="G437" s="129">
        <v>107</v>
      </c>
    </row>
    <row r="438" spans="4:7" ht="14.25">
      <c r="D438" s="128">
        <v>41892</v>
      </c>
      <c r="E438" s="124">
        <f t="shared" si="6"/>
        <v>107.08571428571427</v>
      </c>
      <c r="F438" s="180">
        <v>175.3</v>
      </c>
      <c r="G438" s="129">
        <v>108.9</v>
      </c>
    </row>
    <row r="439" spans="4:7" ht="14.25">
      <c r="D439" s="128">
        <v>41893</v>
      </c>
      <c r="E439" s="124">
        <f t="shared" si="6"/>
        <v>108.84285714285716</v>
      </c>
      <c r="F439" s="180">
        <v>175.3</v>
      </c>
      <c r="G439" s="129">
        <v>107.80000000000001</v>
      </c>
    </row>
    <row r="440" spans="4:7" ht="14.25">
      <c r="D440" s="128">
        <v>41894</v>
      </c>
      <c r="E440" s="124">
        <f t="shared" si="6"/>
        <v>110.24285714285715</v>
      </c>
      <c r="F440" s="180">
        <v>175.3</v>
      </c>
      <c r="G440" s="129">
        <v>111.6</v>
      </c>
    </row>
    <row r="441" spans="4:7" ht="14.25">
      <c r="D441" s="128">
        <v>41895</v>
      </c>
      <c r="E441" s="124">
        <f t="shared" si="6"/>
        <v>111.02857142857144</v>
      </c>
      <c r="F441" s="180">
        <v>175.3</v>
      </c>
      <c r="G441" s="129">
        <v>107.69999999999999</v>
      </c>
    </row>
    <row r="442" spans="4:7" ht="14.25">
      <c r="D442" s="128">
        <v>41896</v>
      </c>
      <c r="E442" s="124">
        <f t="shared" si="6"/>
        <v>111.32857142857142</v>
      </c>
      <c r="F442" s="180">
        <v>175.3</v>
      </c>
      <c r="G442" s="129">
        <v>115.69999999999999</v>
      </c>
    </row>
    <row r="443" spans="4:7" ht="14.25">
      <c r="D443" s="128">
        <v>41897</v>
      </c>
      <c r="E443" s="124">
        <f t="shared" si="6"/>
        <v>111.31428571428572</v>
      </c>
      <c r="F443" s="180">
        <v>175.3</v>
      </c>
      <c r="G443" s="129">
        <v>113</v>
      </c>
    </row>
    <row r="444" spans="4:7" ht="14.25">
      <c r="D444" s="128">
        <v>41898</v>
      </c>
      <c r="E444" s="124">
        <f t="shared" si="6"/>
        <v>110.12857142857141</v>
      </c>
      <c r="F444" s="180">
        <v>175.3</v>
      </c>
      <c r="G444" s="129">
        <v>112.5</v>
      </c>
    </row>
    <row r="445" spans="4:7" ht="14.25">
      <c r="D445" s="128">
        <v>41899</v>
      </c>
      <c r="E445" s="124">
        <f t="shared" si="6"/>
        <v>110.70000000000002</v>
      </c>
      <c r="F445" s="180">
        <v>175.3</v>
      </c>
      <c r="G445" s="129">
        <v>111</v>
      </c>
    </row>
    <row r="446" spans="4:7" ht="14.25">
      <c r="D446" s="128">
        <v>41900</v>
      </c>
      <c r="E446" s="124">
        <f t="shared" si="6"/>
        <v>109.11428571428573</v>
      </c>
      <c r="F446" s="180">
        <v>175.3</v>
      </c>
      <c r="G446" s="129">
        <v>107.69999999999999</v>
      </c>
    </row>
    <row r="447" spans="4:7" ht="14.25">
      <c r="D447" s="128">
        <v>41901</v>
      </c>
      <c r="E447" s="124">
        <f t="shared" si="6"/>
        <v>107.70000000000002</v>
      </c>
      <c r="F447" s="180">
        <v>175.3</v>
      </c>
      <c r="G447" s="129">
        <v>103.30000000000001</v>
      </c>
    </row>
    <row r="448" spans="4:7" ht="14.25">
      <c r="D448" s="128">
        <v>41902</v>
      </c>
      <c r="E448" s="124">
        <f t="shared" si="6"/>
        <v>106.67142857142858</v>
      </c>
      <c r="F448" s="180">
        <v>175.3</v>
      </c>
      <c r="G448" s="129">
        <v>111.7</v>
      </c>
    </row>
    <row r="449" spans="4:7" ht="14.25">
      <c r="D449" s="128">
        <v>41903</v>
      </c>
      <c r="E449" s="124">
        <f t="shared" si="6"/>
        <v>105.81428571428572</v>
      </c>
      <c r="F449" s="180">
        <v>175.3</v>
      </c>
      <c r="G449" s="129">
        <v>104.6</v>
      </c>
    </row>
    <row r="450" spans="4:7" ht="14.25">
      <c r="D450" s="128">
        <v>41904</v>
      </c>
      <c r="E450" s="124">
        <f t="shared" si="6"/>
        <v>105.07142857142857</v>
      </c>
      <c r="F450" s="180">
        <v>175.3</v>
      </c>
      <c r="G450" s="129">
        <v>103.1</v>
      </c>
    </row>
    <row r="451" spans="4:7" ht="14.25">
      <c r="D451" s="128">
        <v>41905</v>
      </c>
      <c r="E451" s="124">
        <f t="shared" si="6"/>
        <v>105.82857142857144</v>
      </c>
      <c r="F451" s="180">
        <v>175.3</v>
      </c>
      <c r="G451" s="129">
        <v>105.30000000000001</v>
      </c>
    </row>
    <row r="452" spans="4:7" ht="14.25">
      <c r="D452" s="128">
        <v>41906</v>
      </c>
      <c r="E452" s="124">
        <f t="shared" si="6"/>
        <v>105.31428571428572</v>
      </c>
      <c r="F452" s="180">
        <v>175.3</v>
      </c>
      <c r="G452" s="129">
        <v>105</v>
      </c>
    </row>
    <row r="453" spans="4:7" ht="14.25">
      <c r="D453" s="128">
        <v>41907</v>
      </c>
      <c r="E453" s="124">
        <f t="shared" si="6"/>
        <v>106.2</v>
      </c>
      <c r="F453" s="180">
        <v>175.3</v>
      </c>
      <c r="G453" s="129">
        <v>102.5</v>
      </c>
    </row>
    <row r="454" spans="4:7">
      <c r="D454" s="128">
        <v>41908</v>
      </c>
      <c r="E454" s="124">
        <f t="shared" si="6"/>
        <v>108.2</v>
      </c>
      <c r="F454" s="123">
        <v>202.5</v>
      </c>
      <c r="G454" s="129">
        <v>108.6</v>
      </c>
    </row>
    <row r="455" spans="4:7">
      <c r="D455" s="128">
        <v>41909</v>
      </c>
      <c r="E455" s="124">
        <f t="shared" si="6"/>
        <v>108.92857142857143</v>
      </c>
      <c r="F455" s="123">
        <v>202.5</v>
      </c>
      <c r="G455" s="129">
        <v>108.1</v>
      </c>
    </row>
    <row r="456" spans="4:7">
      <c r="D456" s="128">
        <v>41910</v>
      </c>
      <c r="E456" s="124">
        <f t="shared" si="6"/>
        <v>108.94285714285715</v>
      </c>
      <c r="F456" s="123">
        <v>202.5</v>
      </c>
      <c r="G456" s="129">
        <v>110.8</v>
      </c>
    </row>
    <row r="457" spans="4:7">
      <c r="D457" s="128">
        <v>41911</v>
      </c>
      <c r="E457" s="124">
        <f t="shared" si="6"/>
        <v>109.28571428571429</v>
      </c>
      <c r="F457" s="123">
        <v>202.5</v>
      </c>
      <c r="G457" s="129">
        <v>117.1</v>
      </c>
    </row>
    <row r="458" spans="4:7">
      <c r="D458" s="128">
        <v>41912</v>
      </c>
      <c r="E458" s="124">
        <f t="shared" si="6"/>
        <v>109.15714285714284</v>
      </c>
      <c r="F458" s="123">
        <v>202.5</v>
      </c>
      <c r="G458" s="129">
        <v>110.4</v>
      </c>
    </row>
    <row r="459" spans="4:7">
      <c r="D459" s="128">
        <v>41913</v>
      </c>
      <c r="E459" s="124">
        <f t="shared" si="6"/>
        <v>108.94285714285715</v>
      </c>
      <c r="F459" s="123">
        <v>202.5</v>
      </c>
      <c r="G459" s="129">
        <v>105.1</v>
      </c>
    </row>
    <row r="460" spans="4:7">
      <c r="D460" s="128">
        <v>41914</v>
      </c>
      <c r="E460" s="124">
        <f t="shared" si="6"/>
        <v>108.54285714285716</v>
      </c>
      <c r="F460" s="123">
        <v>202.5</v>
      </c>
      <c r="G460" s="129">
        <v>104.9</v>
      </c>
    </row>
    <row r="461" spans="4:7">
      <c r="D461" s="128">
        <v>41915</v>
      </c>
      <c r="E461" s="124">
        <f t="shared" si="6"/>
        <v>108.14285714285714</v>
      </c>
      <c r="F461" s="123">
        <v>202.5</v>
      </c>
      <c r="G461" s="129">
        <v>107.69999999999999</v>
      </c>
    </row>
    <row r="462" spans="4:7">
      <c r="D462" s="128">
        <v>41916</v>
      </c>
      <c r="E462" s="124">
        <f t="shared" si="6"/>
        <v>109.1</v>
      </c>
      <c r="F462" s="123">
        <v>202.5</v>
      </c>
      <c r="G462" s="129">
        <v>106.6</v>
      </c>
    </row>
    <row r="463" spans="4:7">
      <c r="D463" s="128">
        <v>41917</v>
      </c>
      <c r="E463" s="124">
        <f t="shared" si="6"/>
        <v>109.95714285714287</v>
      </c>
      <c r="F463" s="123">
        <v>202.5</v>
      </c>
      <c r="G463" s="129">
        <v>108</v>
      </c>
    </row>
    <row r="464" spans="4:7">
      <c r="D464" s="128">
        <v>41918</v>
      </c>
      <c r="E464" s="124">
        <f t="shared" si="6"/>
        <v>110.77142857142857</v>
      </c>
      <c r="F464" s="123">
        <v>202.5</v>
      </c>
      <c r="G464" s="129">
        <v>114.30000000000001</v>
      </c>
    </row>
    <row r="465" spans="4:7">
      <c r="D465" s="128">
        <v>41919</v>
      </c>
      <c r="E465" s="124">
        <f t="shared" si="6"/>
        <v>111.77142857142859</v>
      </c>
      <c r="F465" s="123">
        <v>202.5</v>
      </c>
      <c r="G465" s="129">
        <v>117.1</v>
      </c>
    </row>
    <row r="466" spans="4:7">
      <c r="D466" s="128">
        <v>41920</v>
      </c>
      <c r="E466" s="124">
        <f t="shared" si="6"/>
        <v>112.7</v>
      </c>
      <c r="F466" s="123">
        <v>202.5</v>
      </c>
      <c r="G466" s="129">
        <v>111.1</v>
      </c>
    </row>
    <row r="467" spans="4:7">
      <c r="D467" s="128">
        <v>41921</v>
      </c>
      <c r="E467" s="124">
        <f t="shared" si="6"/>
        <v>113.18571428571428</v>
      </c>
      <c r="F467" s="123">
        <v>202.5</v>
      </c>
      <c r="G467" s="129">
        <v>110.6</v>
      </c>
    </row>
    <row r="468" spans="4:7">
      <c r="D468" s="128">
        <v>41922</v>
      </c>
      <c r="E468" s="124">
        <f t="shared" si="6"/>
        <v>113.21428571428569</v>
      </c>
      <c r="F468" s="123">
        <v>202.5</v>
      </c>
      <c r="G468" s="129">
        <v>114.69999999999999</v>
      </c>
    </row>
    <row r="469" spans="4:7">
      <c r="D469" s="128">
        <v>41923</v>
      </c>
      <c r="E469" s="124">
        <f t="shared" si="6"/>
        <v>113.04285714285713</v>
      </c>
      <c r="F469" s="123">
        <v>202.5</v>
      </c>
      <c r="G469" s="129">
        <v>113.1</v>
      </c>
    </row>
    <row r="470" spans="4:7">
      <c r="D470" s="128">
        <v>41924</v>
      </c>
      <c r="E470" s="124">
        <f t="shared" si="6"/>
        <v>113.39999999999999</v>
      </c>
      <c r="F470" s="123">
        <v>202.5</v>
      </c>
      <c r="G470" s="129">
        <v>111.4</v>
      </c>
    </row>
    <row r="471" spans="4:7">
      <c r="D471" s="128">
        <v>41925</v>
      </c>
      <c r="E471" s="124">
        <f t="shared" si="6"/>
        <v>113.75714285714287</v>
      </c>
      <c r="F471" s="123">
        <v>202.5</v>
      </c>
      <c r="G471" s="129">
        <v>114.5</v>
      </c>
    </row>
    <row r="472" spans="4:7">
      <c r="D472" s="128">
        <v>41926</v>
      </c>
      <c r="E472" s="124">
        <f t="shared" si="6"/>
        <v>112.55714285714285</v>
      </c>
      <c r="F472" s="123">
        <v>202.5</v>
      </c>
      <c r="G472" s="129">
        <v>115.89999999999999</v>
      </c>
    </row>
    <row r="473" spans="4:7">
      <c r="D473" s="128">
        <v>41927</v>
      </c>
      <c r="E473" s="124">
        <f t="shared" si="6"/>
        <v>111.72857142857141</v>
      </c>
      <c r="F473" s="123">
        <v>202.5</v>
      </c>
      <c r="G473" s="129">
        <v>113.6</v>
      </c>
    </row>
    <row r="474" spans="4:7">
      <c r="D474" s="128">
        <v>41928</v>
      </c>
      <c r="E474" s="124">
        <f t="shared" si="6"/>
        <v>111.74285714285715</v>
      </c>
      <c r="F474" s="123">
        <v>202.5</v>
      </c>
      <c r="G474" s="129">
        <v>113.1</v>
      </c>
    </row>
    <row r="475" spans="4:7">
      <c r="D475" s="128">
        <v>41929</v>
      </c>
      <c r="E475" s="124">
        <f t="shared" si="6"/>
        <v>111.22857142857143</v>
      </c>
      <c r="F475" s="123">
        <v>202.5</v>
      </c>
      <c r="G475" s="129">
        <v>106.3</v>
      </c>
    </row>
    <row r="476" spans="4:7">
      <c r="D476" s="128">
        <v>41930</v>
      </c>
      <c r="E476" s="124">
        <f t="shared" si="6"/>
        <v>109.22857142857141</v>
      </c>
      <c r="F476" s="123">
        <v>202.5</v>
      </c>
      <c r="G476" s="129">
        <v>107.30000000000001</v>
      </c>
    </row>
    <row r="477" spans="4:7">
      <c r="D477" s="128">
        <v>41931</v>
      </c>
      <c r="E477" s="124">
        <f t="shared" si="6"/>
        <v>107.11428571428571</v>
      </c>
      <c r="F477" s="123">
        <v>202.5</v>
      </c>
      <c r="G477" s="129">
        <v>111.5</v>
      </c>
    </row>
    <row r="478" spans="4:7">
      <c r="D478" s="128">
        <v>41932</v>
      </c>
      <c r="E478" s="124">
        <f t="shared" si="6"/>
        <v>105.82857142857142</v>
      </c>
      <c r="F478" s="123">
        <v>202.5</v>
      </c>
      <c r="G478" s="129">
        <v>110.9</v>
      </c>
    </row>
    <row r="479" spans="4:7">
      <c r="D479" s="128">
        <v>41933</v>
      </c>
      <c r="E479" s="124">
        <f t="shared" si="6"/>
        <v>105.48571428571428</v>
      </c>
      <c r="F479" s="123">
        <v>202.5</v>
      </c>
      <c r="G479" s="129">
        <v>101.9</v>
      </c>
    </row>
    <row r="480" spans="4:7">
      <c r="D480" s="128">
        <v>41934</v>
      </c>
      <c r="E480" s="124">
        <f t="shared" si="6"/>
        <v>105.67142857142858</v>
      </c>
      <c r="F480" s="123">
        <v>202.5</v>
      </c>
      <c r="G480" s="129">
        <v>98.8</v>
      </c>
    </row>
    <row r="481" spans="4:7">
      <c r="D481" s="128">
        <v>41935</v>
      </c>
      <c r="E481" s="124">
        <f t="shared" si="6"/>
        <v>104.72857142857143</v>
      </c>
      <c r="F481" s="123">
        <v>202.5</v>
      </c>
      <c r="G481" s="129">
        <v>104.1</v>
      </c>
    </row>
    <row r="482" spans="4:7">
      <c r="D482" s="128">
        <v>41936</v>
      </c>
      <c r="E482" s="124">
        <f t="shared" si="6"/>
        <v>104.64285714285714</v>
      </c>
      <c r="F482" s="123">
        <v>202.5</v>
      </c>
      <c r="G482" s="129">
        <v>103.9</v>
      </c>
    </row>
    <row r="483" spans="4:7">
      <c r="D483" s="128">
        <v>41937</v>
      </c>
      <c r="E483" s="124">
        <f t="shared" si="6"/>
        <v>104.74285714285713</v>
      </c>
      <c r="F483" s="123">
        <v>202.5</v>
      </c>
      <c r="G483" s="129">
        <v>108.6</v>
      </c>
    </row>
    <row r="484" spans="4:7">
      <c r="D484" s="128">
        <v>41938</v>
      </c>
      <c r="E484" s="124">
        <f t="shared" ref="E484:E547" si="7">SUM(G481:G487)/7</f>
        <v>103.94285714285715</v>
      </c>
      <c r="F484" s="123">
        <v>202.5</v>
      </c>
      <c r="G484" s="129">
        <v>104.89999999999999</v>
      </c>
    </row>
    <row r="485" spans="4:7">
      <c r="D485" s="128">
        <v>41939</v>
      </c>
      <c r="E485" s="124">
        <f t="shared" si="7"/>
        <v>102.61428571428571</v>
      </c>
      <c r="F485" s="123">
        <v>202.5</v>
      </c>
      <c r="G485" s="129">
        <v>110.30000000000001</v>
      </c>
    </row>
    <row r="486" spans="4:7">
      <c r="D486" s="128">
        <v>41940</v>
      </c>
      <c r="E486" s="124">
        <f t="shared" si="7"/>
        <v>101.58571428571429</v>
      </c>
      <c r="F486" s="123">
        <v>202.5</v>
      </c>
      <c r="G486" s="129">
        <v>102.6</v>
      </c>
    </row>
    <row r="487" spans="4:7">
      <c r="D487" s="128">
        <v>41941</v>
      </c>
      <c r="E487" s="124">
        <f t="shared" si="7"/>
        <v>99.928571428571431</v>
      </c>
      <c r="F487" s="123">
        <v>202.5</v>
      </c>
      <c r="G487" s="129">
        <v>93.2</v>
      </c>
    </row>
    <row r="488" spans="4:7">
      <c r="D488" s="128">
        <v>41942</v>
      </c>
      <c r="E488" s="124">
        <f t="shared" si="7"/>
        <v>99.571428571428569</v>
      </c>
      <c r="F488" s="123">
        <v>202.5</v>
      </c>
      <c r="G488" s="129">
        <v>94.8</v>
      </c>
    </row>
    <row r="489" spans="4:7">
      <c r="D489" s="128">
        <v>41943</v>
      </c>
      <c r="E489" s="124">
        <f t="shared" si="7"/>
        <v>99.142857142857139</v>
      </c>
      <c r="F489" s="123">
        <v>202.5</v>
      </c>
      <c r="G489" s="129">
        <v>96.7</v>
      </c>
    </row>
    <row r="490" spans="4:7">
      <c r="D490" s="128">
        <v>41944</v>
      </c>
      <c r="E490" s="124">
        <f t="shared" si="7"/>
        <v>101.27142857142859</v>
      </c>
      <c r="F490" s="123">
        <v>202.5</v>
      </c>
      <c r="G490" s="129">
        <v>97</v>
      </c>
    </row>
    <row r="491" spans="4:7">
      <c r="D491" s="128">
        <v>41945</v>
      </c>
      <c r="E491" s="124">
        <f t="shared" si="7"/>
        <v>104.70000000000002</v>
      </c>
      <c r="F491" s="123">
        <v>202.5</v>
      </c>
      <c r="G491" s="129">
        <v>102.4</v>
      </c>
    </row>
    <row r="492" spans="4:7">
      <c r="D492" s="128">
        <v>41946</v>
      </c>
      <c r="E492" s="124">
        <f t="shared" si="7"/>
        <v>108.11428571428574</v>
      </c>
      <c r="F492" s="123">
        <v>202.5</v>
      </c>
      <c r="G492" s="129">
        <v>107.30000000000001</v>
      </c>
    </row>
    <row r="493" spans="4:7">
      <c r="D493" s="128">
        <v>41947</v>
      </c>
      <c r="E493" s="124">
        <f t="shared" si="7"/>
        <v>110.51428571428573</v>
      </c>
      <c r="F493" s="123">
        <v>202.5</v>
      </c>
      <c r="G493" s="129">
        <v>117.5</v>
      </c>
    </row>
    <row r="494" spans="4:7">
      <c r="D494" s="128">
        <v>41948</v>
      </c>
      <c r="E494" s="124">
        <f t="shared" si="7"/>
        <v>113.42857142857143</v>
      </c>
      <c r="F494" s="123">
        <v>202.5</v>
      </c>
      <c r="G494" s="129">
        <v>117.2</v>
      </c>
    </row>
    <row r="495" spans="4:7">
      <c r="D495" s="128">
        <v>41949</v>
      </c>
      <c r="E495" s="124">
        <f t="shared" si="7"/>
        <v>114.64285714285714</v>
      </c>
      <c r="F495" s="123">
        <v>202.5</v>
      </c>
      <c r="G495" s="129">
        <v>118.7</v>
      </c>
    </row>
    <row r="496" spans="4:7">
      <c r="D496" s="128">
        <v>41950</v>
      </c>
      <c r="E496" s="124">
        <f t="shared" si="7"/>
        <v>115.21428571428571</v>
      </c>
      <c r="F496" s="123">
        <v>202.5</v>
      </c>
      <c r="G496" s="129">
        <v>113.5</v>
      </c>
    </row>
    <row r="497" spans="4:7">
      <c r="D497" s="128">
        <v>41951</v>
      </c>
      <c r="E497" s="124">
        <f t="shared" si="7"/>
        <v>113.54285714285713</v>
      </c>
      <c r="F497" s="123">
        <v>202.5</v>
      </c>
      <c r="G497" s="129">
        <v>117.4</v>
      </c>
    </row>
    <row r="498" spans="4:7">
      <c r="D498" s="128">
        <v>41952</v>
      </c>
      <c r="E498" s="124">
        <f t="shared" si="7"/>
        <v>112.08571428571427</v>
      </c>
      <c r="F498" s="123">
        <v>202.5</v>
      </c>
      <c r="G498" s="129">
        <v>110.9</v>
      </c>
    </row>
    <row r="499" spans="4:7">
      <c r="D499" s="128">
        <v>41953</v>
      </c>
      <c r="E499" s="124">
        <f t="shared" si="7"/>
        <v>110.82857142857144</v>
      </c>
      <c r="F499" s="123">
        <v>202.5</v>
      </c>
      <c r="G499" s="129">
        <v>111.30000000000001</v>
      </c>
    </row>
    <row r="500" spans="4:7">
      <c r="D500" s="128">
        <v>41954</v>
      </c>
      <c r="E500" s="124">
        <f t="shared" si="7"/>
        <v>110.62857142857145</v>
      </c>
      <c r="F500" s="123">
        <v>202.5</v>
      </c>
      <c r="G500" s="129">
        <v>105.80000000000001</v>
      </c>
    </row>
    <row r="501" spans="4:7">
      <c r="D501" s="128">
        <v>41955</v>
      </c>
      <c r="E501" s="124">
        <f t="shared" si="7"/>
        <v>108.62857142857142</v>
      </c>
      <c r="F501" s="123">
        <v>202.5</v>
      </c>
      <c r="G501" s="129">
        <v>107</v>
      </c>
    </row>
    <row r="502" spans="4:7">
      <c r="D502" s="128">
        <v>41956</v>
      </c>
      <c r="E502" s="124">
        <f t="shared" si="7"/>
        <v>108.18571428571428</v>
      </c>
      <c r="F502" s="123">
        <v>202.5</v>
      </c>
      <c r="G502" s="129">
        <v>109.9</v>
      </c>
    </row>
    <row r="503" spans="4:7">
      <c r="D503" s="128">
        <v>41957</v>
      </c>
      <c r="E503" s="124">
        <f t="shared" si="7"/>
        <v>108.51428571428572</v>
      </c>
      <c r="F503" s="123">
        <v>202.5</v>
      </c>
      <c r="G503" s="129">
        <v>112.1</v>
      </c>
    </row>
    <row r="504" spans="4:7">
      <c r="D504" s="128">
        <v>41958</v>
      </c>
      <c r="E504" s="124">
        <f t="shared" si="7"/>
        <v>109.87142857142855</v>
      </c>
      <c r="F504" s="123">
        <v>202.5</v>
      </c>
      <c r="G504" s="129">
        <v>103.4</v>
      </c>
    </row>
    <row r="505" spans="4:7">
      <c r="D505" s="128">
        <v>41959</v>
      </c>
      <c r="E505" s="124">
        <f t="shared" si="7"/>
        <v>110.18571428571428</v>
      </c>
      <c r="F505" s="123">
        <v>202.5</v>
      </c>
      <c r="G505" s="129">
        <v>107.8</v>
      </c>
    </row>
    <row r="506" spans="4:7">
      <c r="D506" s="128">
        <v>41960</v>
      </c>
      <c r="E506" s="124">
        <f t="shared" si="7"/>
        <v>110</v>
      </c>
      <c r="F506" s="123">
        <v>202.5</v>
      </c>
      <c r="G506" s="129">
        <v>113.6</v>
      </c>
    </row>
    <row r="507" spans="4:7">
      <c r="D507" s="128">
        <v>41961</v>
      </c>
      <c r="E507" s="124">
        <f t="shared" si="7"/>
        <v>108.95714285714284</v>
      </c>
      <c r="F507" s="123">
        <v>202.5</v>
      </c>
      <c r="G507" s="129">
        <v>115.3</v>
      </c>
    </row>
    <row r="508" spans="4:7">
      <c r="D508" s="128">
        <v>41962</v>
      </c>
      <c r="E508" s="124">
        <f t="shared" si="7"/>
        <v>109.48571428571428</v>
      </c>
      <c r="F508" s="123">
        <v>202.5</v>
      </c>
      <c r="G508" s="129">
        <v>109.2</v>
      </c>
    </row>
    <row r="509" spans="4:7">
      <c r="D509" s="128">
        <v>41963</v>
      </c>
      <c r="E509" s="124">
        <f t="shared" si="7"/>
        <v>109.15714285714286</v>
      </c>
      <c r="F509" s="123">
        <v>202.5</v>
      </c>
      <c r="G509" s="129">
        <v>108.60000000000001</v>
      </c>
    </row>
    <row r="510" spans="4:7">
      <c r="D510" s="128">
        <v>41964</v>
      </c>
      <c r="E510" s="124">
        <f t="shared" si="7"/>
        <v>108.28571428571429</v>
      </c>
      <c r="F510" s="123">
        <v>202.5</v>
      </c>
      <c r="G510" s="129">
        <v>104.8</v>
      </c>
    </row>
    <row r="511" spans="4:7">
      <c r="D511" s="128">
        <v>41965</v>
      </c>
      <c r="E511" s="124">
        <f t="shared" si="7"/>
        <v>107.60000000000001</v>
      </c>
      <c r="F511" s="123">
        <v>202.5</v>
      </c>
      <c r="G511" s="129">
        <v>107.1</v>
      </c>
    </row>
    <row r="512" spans="4:7">
      <c r="D512" s="128">
        <v>41966</v>
      </c>
      <c r="E512" s="124">
        <f t="shared" si="7"/>
        <v>105.88571428571429</v>
      </c>
      <c r="F512" s="123">
        <v>202.5</v>
      </c>
      <c r="G512" s="129">
        <v>105.5</v>
      </c>
    </row>
    <row r="513" spans="4:7">
      <c r="D513" s="128">
        <v>41967</v>
      </c>
      <c r="E513" s="124">
        <f t="shared" si="7"/>
        <v>104.39999999999999</v>
      </c>
      <c r="F513" s="123">
        <v>202.5</v>
      </c>
      <c r="G513" s="129">
        <v>107.5</v>
      </c>
    </row>
    <row r="514" spans="4:7">
      <c r="D514" s="128">
        <v>41968</v>
      </c>
      <c r="E514" s="124">
        <f t="shared" si="7"/>
        <v>102.61428571428571</v>
      </c>
      <c r="F514" s="123">
        <v>202.5</v>
      </c>
      <c r="G514" s="129">
        <v>110.5</v>
      </c>
    </row>
    <row r="515" spans="4:7">
      <c r="D515" s="128">
        <v>41969</v>
      </c>
      <c r="E515" s="124">
        <f t="shared" si="7"/>
        <v>101.28571428571429</v>
      </c>
      <c r="F515" s="123">
        <v>202.5</v>
      </c>
      <c r="G515" s="129">
        <v>97.199999999999989</v>
      </c>
    </row>
    <row r="516" spans="4:7">
      <c r="D516" s="128">
        <v>41970</v>
      </c>
      <c r="E516" s="124">
        <f t="shared" si="7"/>
        <v>100.82857142857142</v>
      </c>
      <c r="F516" s="123">
        <v>202.5</v>
      </c>
      <c r="G516" s="129">
        <v>98.2</v>
      </c>
    </row>
    <row r="517" spans="4:7">
      <c r="D517" s="128">
        <v>41971</v>
      </c>
      <c r="E517" s="124">
        <f t="shared" si="7"/>
        <v>100.02857142857142</v>
      </c>
      <c r="F517" s="123">
        <v>202.5</v>
      </c>
      <c r="G517" s="129">
        <v>92.300000000000011</v>
      </c>
    </row>
    <row r="518" spans="4:7">
      <c r="D518" s="128">
        <v>41972</v>
      </c>
      <c r="E518" s="124">
        <f t="shared" si="7"/>
        <v>99</v>
      </c>
      <c r="F518" s="123">
        <v>202.5</v>
      </c>
      <c r="G518" s="129">
        <v>97.8</v>
      </c>
    </row>
    <row r="519" spans="4:7">
      <c r="D519" s="128">
        <v>41973</v>
      </c>
      <c r="E519" s="124">
        <f t="shared" si="7"/>
        <v>102.14285714285714</v>
      </c>
      <c r="F519" s="123">
        <v>202.5</v>
      </c>
      <c r="G519" s="129">
        <v>102.30000000000001</v>
      </c>
    </row>
    <row r="520" spans="4:7">
      <c r="D520" s="128">
        <v>41974</v>
      </c>
      <c r="E520" s="124">
        <f t="shared" si="7"/>
        <v>104.41428571428573</v>
      </c>
      <c r="F520" s="123">
        <v>202.5</v>
      </c>
      <c r="G520" s="129">
        <v>101.9</v>
      </c>
    </row>
    <row r="521" spans="4:7">
      <c r="D521" s="128">
        <v>41975</v>
      </c>
      <c r="E521" s="124">
        <f t="shared" si="7"/>
        <v>106.72857142857143</v>
      </c>
      <c r="F521" s="123">
        <v>202.5</v>
      </c>
      <c r="G521" s="129">
        <v>103.3</v>
      </c>
    </row>
    <row r="522" spans="4:7">
      <c r="D522" s="128">
        <v>41976</v>
      </c>
      <c r="E522" s="124">
        <f t="shared" si="7"/>
        <v>108.74285714285713</v>
      </c>
      <c r="F522" s="123">
        <v>202.5</v>
      </c>
      <c r="G522" s="129">
        <v>119.2</v>
      </c>
    </row>
    <row r="523" spans="4:7">
      <c r="D523" s="128">
        <v>41977</v>
      </c>
      <c r="E523" s="124">
        <f t="shared" si="7"/>
        <v>109.77142857142857</v>
      </c>
      <c r="F523" s="123">
        <v>202.5</v>
      </c>
      <c r="G523" s="129">
        <v>114.1</v>
      </c>
    </row>
    <row r="524" spans="4:7">
      <c r="D524" s="128">
        <v>41978</v>
      </c>
      <c r="E524" s="124">
        <f t="shared" si="7"/>
        <v>110.95714285714287</v>
      </c>
      <c r="F524" s="123">
        <v>202.5</v>
      </c>
      <c r="G524" s="129">
        <v>108.5</v>
      </c>
    </row>
    <row r="525" spans="4:7">
      <c r="D525" s="128">
        <v>41979</v>
      </c>
      <c r="E525" s="124">
        <f t="shared" si="7"/>
        <v>111.55714285714286</v>
      </c>
      <c r="F525" s="123">
        <v>202.5</v>
      </c>
      <c r="G525" s="129">
        <v>111.89999999999999</v>
      </c>
    </row>
    <row r="526" spans="4:7">
      <c r="D526" s="128">
        <v>41980</v>
      </c>
      <c r="E526" s="124">
        <f t="shared" si="7"/>
        <v>110.94285714285715</v>
      </c>
      <c r="F526" s="123">
        <v>202.5</v>
      </c>
      <c r="G526" s="129">
        <v>109.5</v>
      </c>
    </row>
    <row r="527" spans="4:7">
      <c r="D527" s="128">
        <v>41981</v>
      </c>
      <c r="E527" s="124">
        <f t="shared" si="7"/>
        <v>110.72857142857141</v>
      </c>
      <c r="F527" s="123">
        <v>202.5</v>
      </c>
      <c r="G527" s="129">
        <v>110.2</v>
      </c>
    </row>
    <row r="528" spans="4:7">
      <c r="D528" s="128">
        <v>41982</v>
      </c>
      <c r="E528" s="124">
        <f t="shared" si="7"/>
        <v>111.11428571428573</v>
      </c>
      <c r="F528" s="123">
        <v>202.5</v>
      </c>
      <c r="G528" s="129">
        <v>107.5</v>
      </c>
    </row>
    <row r="529" spans="4:7">
      <c r="D529" s="128">
        <v>41983</v>
      </c>
      <c r="E529" s="124">
        <f t="shared" si="7"/>
        <v>111.65714285714287</v>
      </c>
      <c r="F529" s="123">
        <v>202.5</v>
      </c>
      <c r="G529" s="129">
        <v>114.9</v>
      </c>
    </row>
    <row r="530" spans="4:7">
      <c r="D530" s="128">
        <v>41984</v>
      </c>
      <c r="E530" s="124">
        <f t="shared" si="7"/>
        <v>112.64285714285715</v>
      </c>
      <c r="F530" s="123">
        <v>202.5</v>
      </c>
      <c r="G530" s="129">
        <v>112.6</v>
      </c>
    </row>
    <row r="531" spans="4:7">
      <c r="D531" s="128">
        <v>41985</v>
      </c>
      <c r="E531" s="124">
        <f t="shared" si="7"/>
        <v>113.08571428571427</v>
      </c>
      <c r="F531" s="123">
        <v>202.5</v>
      </c>
      <c r="G531" s="129">
        <v>111.2</v>
      </c>
    </row>
    <row r="532" spans="4:7">
      <c r="D532" s="128">
        <v>41986</v>
      </c>
      <c r="E532" s="124">
        <f t="shared" si="7"/>
        <v>113.21428571428569</v>
      </c>
      <c r="F532" s="123">
        <v>202.5</v>
      </c>
      <c r="G532" s="129">
        <v>115.7</v>
      </c>
    </row>
    <row r="533" spans="4:7">
      <c r="D533" s="128">
        <v>41987</v>
      </c>
      <c r="E533" s="124">
        <f t="shared" si="7"/>
        <v>113.02857142857142</v>
      </c>
      <c r="F533" s="123">
        <v>202.5</v>
      </c>
      <c r="G533" s="129">
        <v>116.4</v>
      </c>
    </row>
    <row r="534" spans="4:7">
      <c r="D534" s="128">
        <v>41988</v>
      </c>
      <c r="E534" s="124">
        <f t="shared" si="7"/>
        <v>112.34285714285714</v>
      </c>
      <c r="F534" s="123">
        <v>202.5</v>
      </c>
      <c r="G534" s="129">
        <v>113.3</v>
      </c>
    </row>
    <row r="535" spans="4:7">
      <c r="D535" s="128">
        <v>41989</v>
      </c>
      <c r="E535" s="124">
        <f t="shared" si="7"/>
        <v>113.31428571428572</v>
      </c>
      <c r="F535" s="123">
        <v>202.5</v>
      </c>
      <c r="G535" s="129">
        <v>108.4</v>
      </c>
    </row>
    <row r="536" spans="4:7">
      <c r="D536" s="128">
        <v>41990</v>
      </c>
      <c r="E536" s="124">
        <f t="shared" si="7"/>
        <v>113.54285714285713</v>
      </c>
      <c r="F536" s="123">
        <v>202.5</v>
      </c>
      <c r="G536" s="129">
        <v>113.6</v>
      </c>
    </row>
    <row r="537" spans="4:7">
      <c r="D537" s="128">
        <v>41991</v>
      </c>
      <c r="E537" s="124">
        <f t="shared" si="7"/>
        <v>113.81428571428569</v>
      </c>
      <c r="F537" s="123">
        <v>202.5</v>
      </c>
      <c r="G537" s="129">
        <v>107.8</v>
      </c>
    </row>
    <row r="538" spans="4:7">
      <c r="D538" s="128">
        <v>41992</v>
      </c>
      <c r="E538" s="124">
        <f t="shared" si="7"/>
        <v>114.8</v>
      </c>
      <c r="F538" s="123">
        <v>202.5</v>
      </c>
      <c r="G538" s="129">
        <v>118</v>
      </c>
    </row>
    <row r="539" spans="4:7">
      <c r="D539" s="128">
        <v>41993</v>
      </c>
      <c r="E539" s="124">
        <f t="shared" si="7"/>
        <v>116.62857142857145</v>
      </c>
      <c r="F539" s="123">
        <v>202.5</v>
      </c>
      <c r="G539" s="129">
        <v>117.3</v>
      </c>
    </row>
    <row r="540" spans="4:7">
      <c r="D540" s="128">
        <v>41994</v>
      </c>
      <c r="E540" s="124">
        <f t="shared" si="7"/>
        <v>117.08571428571427</v>
      </c>
      <c r="F540" s="123">
        <v>202.5</v>
      </c>
      <c r="G540" s="129">
        <v>118.3</v>
      </c>
    </row>
    <row r="541" spans="4:7">
      <c r="D541" s="128">
        <v>41995</v>
      </c>
      <c r="E541" s="124">
        <f t="shared" si="7"/>
        <v>118.24285714285713</v>
      </c>
      <c r="F541" s="123">
        <v>202.5</v>
      </c>
      <c r="G541" s="129">
        <v>120.2</v>
      </c>
    </row>
    <row r="542" spans="4:7">
      <c r="D542" s="128">
        <v>41996</v>
      </c>
      <c r="E542" s="124">
        <f t="shared" si="7"/>
        <v>117.7</v>
      </c>
      <c r="F542" s="123">
        <v>202.5</v>
      </c>
      <c r="G542" s="129">
        <v>121.19999999999999</v>
      </c>
    </row>
    <row r="543" spans="4:7">
      <c r="D543" s="128">
        <v>41997</v>
      </c>
      <c r="E543" s="124">
        <f t="shared" si="7"/>
        <v>117.44285714285715</v>
      </c>
      <c r="F543" s="123">
        <v>202.5</v>
      </c>
      <c r="G543" s="129">
        <v>116.8</v>
      </c>
    </row>
    <row r="544" spans="4:7">
      <c r="D544" s="128">
        <v>41998</v>
      </c>
      <c r="E544" s="124">
        <f t="shared" si="7"/>
        <v>116.85714285714288</v>
      </c>
      <c r="F544" s="123">
        <v>202.5</v>
      </c>
      <c r="G544" s="129">
        <v>115.9</v>
      </c>
    </row>
    <row r="545" spans="4:7">
      <c r="D545" s="128">
        <v>41999</v>
      </c>
      <c r="E545" s="124">
        <f t="shared" si="7"/>
        <v>115.72857142857141</v>
      </c>
      <c r="F545" s="123">
        <v>202.5</v>
      </c>
      <c r="G545" s="129">
        <v>114.2</v>
      </c>
    </row>
    <row r="546" spans="4:7">
      <c r="D546" s="128">
        <v>42000</v>
      </c>
      <c r="E546" s="124">
        <f t="shared" si="7"/>
        <v>115.01428571428573</v>
      </c>
      <c r="F546" s="123">
        <v>202.5</v>
      </c>
      <c r="G546" s="129">
        <v>115.5</v>
      </c>
    </row>
    <row r="547" spans="4:7">
      <c r="D547" s="128">
        <v>42001</v>
      </c>
      <c r="E547" s="124">
        <f t="shared" si="7"/>
        <v>115.22857142857144</v>
      </c>
      <c r="F547" s="123">
        <v>202.5</v>
      </c>
      <c r="G547" s="129">
        <v>114.2</v>
      </c>
    </row>
    <row r="548" spans="4:7">
      <c r="D548" s="128">
        <v>42002</v>
      </c>
      <c r="E548" s="124">
        <f t="shared" ref="E548:E611" si="8">SUM(G545:G551)/7</f>
        <v>115.38571428571429</v>
      </c>
      <c r="F548" s="123">
        <v>202.5</v>
      </c>
      <c r="G548" s="129">
        <v>112.30000000000001</v>
      </c>
    </row>
    <row r="549" spans="4:7">
      <c r="D549" s="128">
        <v>42003</v>
      </c>
      <c r="E549" s="124">
        <f t="shared" si="8"/>
        <v>115.91428571428571</v>
      </c>
      <c r="F549" s="123">
        <v>202.5</v>
      </c>
      <c r="G549" s="129">
        <v>116.2</v>
      </c>
    </row>
    <row r="550" spans="4:7">
      <c r="D550" s="128">
        <v>42004</v>
      </c>
      <c r="E550" s="124">
        <f t="shared" si="8"/>
        <v>114.18571428571428</v>
      </c>
      <c r="F550" s="123">
        <v>202.5</v>
      </c>
      <c r="G550" s="129">
        <v>118.30000000000001</v>
      </c>
    </row>
    <row r="551" spans="4:7">
      <c r="D551" s="128">
        <v>42005</v>
      </c>
      <c r="E551" s="124">
        <f t="shared" si="8"/>
        <v>113.52857142857144</v>
      </c>
      <c r="F551" s="123">
        <v>202.5</v>
      </c>
      <c r="G551" s="129">
        <v>117</v>
      </c>
    </row>
    <row r="552" spans="4:7">
      <c r="D552" s="128">
        <v>42006</v>
      </c>
      <c r="E552" s="124">
        <f t="shared" si="8"/>
        <v>114.7</v>
      </c>
      <c r="F552" s="123">
        <v>202.5</v>
      </c>
      <c r="G552" s="129">
        <v>117.89999999999999</v>
      </c>
    </row>
    <row r="553" spans="4:7">
      <c r="D553" s="128">
        <v>42007</v>
      </c>
      <c r="E553" s="124">
        <f t="shared" si="8"/>
        <v>112.04285714285716</v>
      </c>
      <c r="F553" s="123">
        <v>202.5</v>
      </c>
      <c r="G553" s="129">
        <v>103.4</v>
      </c>
    </row>
    <row r="554" spans="4:7">
      <c r="D554" s="128">
        <v>42008</v>
      </c>
      <c r="E554" s="124">
        <f t="shared" si="8"/>
        <v>110.57142857142857</v>
      </c>
      <c r="F554" s="123">
        <v>202.5</v>
      </c>
      <c r="G554" s="129">
        <v>109.6</v>
      </c>
    </row>
    <row r="555" spans="4:7">
      <c r="D555" s="128">
        <v>42009</v>
      </c>
      <c r="E555" s="124">
        <f t="shared" si="8"/>
        <v>110.41428571428571</v>
      </c>
      <c r="F555" s="123">
        <v>202.5</v>
      </c>
      <c r="G555" s="129">
        <v>120.5</v>
      </c>
    </row>
    <row r="556" spans="4:7">
      <c r="D556" s="128">
        <v>42010</v>
      </c>
      <c r="E556" s="124">
        <f t="shared" si="8"/>
        <v>109.61428571428571</v>
      </c>
      <c r="F556" s="123">
        <v>202.5</v>
      </c>
      <c r="G556" s="129">
        <v>97.6</v>
      </c>
    </row>
    <row r="557" spans="4:7">
      <c r="D557" s="128">
        <v>42011</v>
      </c>
      <c r="E557" s="124">
        <f t="shared" si="8"/>
        <v>110.39999999999999</v>
      </c>
      <c r="F557" s="123">
        <v>202.5</v>
      </c>
      <c r="G557" s="129">
        <v>108</v>
      </c>
    </row>
    <row r="558" spans="4:7">
      <c r="D558" s="128">
        <v>42012</v>
      </c>
      <c r="E558" s="124">
        <f t="shared" si="8"/>
        <v>110.61428571428571</v>
      </c>
      <c r="F558" s="123">
        <v>202.5</v>
      </c>
      <c r="G558" s="129">
        <v>115.89999999999999</v>
      </c>
    </row>
    <row r="559" spans="4:7">
      <c r="D559" s="128">
        <v>42013</v>
      </c>
      <c r="E559" s="124">
        <f t="shared" si="8"/>
        <v>109.84285714285716</v>
      </c>
      <c r="F559" s="123">
        <v>202.5</v>
      </c>
      <c r="G559" s="129">
        <v>112.3</v>
      </c>
    </row>
    <row r="560" spans="4:7">
      <c r="D560" s="128">
        <v>42014</v>
      </c>
      <c r="E560" s="124">
        <f t="shared" si="8"/>
        <v>111.17142857142858</v>
      </c>
      <c r="F560" s="123">
        <v>202.5</v>
      </c>
      <c r="G560" s="129">
        <v>108.9</v>
      </c>
    </row>
    <row r="561" spans="4:7">
      <c r="D561" s="128">
        <v>42015</v>
      </c>
      <c r="E561" s="124">
        <f t="shared" si="8"/>
        <v>111.17142857142858</v>
      </c>
      <c r="F561" s="123">
        <v>202.5</v>
      </c>
      <c r="G561" s="129">
        <v>111.1</v>
      </c>
    </row>
    <row r="562" spans="4:7">
      <c r="D562" s="128">
        <v>42016</v>
      </c>
      <c r="E562" s="124">
        <f t="shared" si="8"/>
        <v>110.6</v>
      </c>
      <c r="F562" s="123">
        <v>202.5</v>
      </c>
      <c r="G562" s="129">
        <v>115.1</v>
      </c>
    </row>
    <row r="563" spans="4:7">
      <c r="D563" s="128">
        <v>42017</v>
      </c>
      <c r="E563" s="124">
        <f t="shared" si="8"/>
        <v>110.12857142857142</v>
      </c>
      <c r="F563" s="123">
        <v>202.5</v>
      </c>
      <c r="G563" s="129">
        <v>106.9</v>
      </c>
    </row>
    <row r="564" spans="4:7">
      <c r="D564" s="128">
        <v>42018</v>
      </c>
      <c r="E564" s="124">
        <f t="shared" si="8"/>
        <v>110.37142857142858</v>
      </c>
      <c r="F564" s="123">
        <v>202.5</v>
      </c>
      <c r="G564" s="129">
        <v>108</v>
      </c>
    </row>
    <row r="565" spans="4:7">
      <c r="D565" s="128">
        <v>42019</v>
      </c>
      <c r="E565" s="124">
        <f t="shared" si="8"/>
        <v>111.28571428571429</v>
      </c>
      <c r="F565" s="123">
        <v>202.5</v>
      </c>
      <c r="G565" s="129">
        <v>111.9</v>
      </c>
    </row>
    <row r="566" spans="4:7">
      <c r="D566" s="128">
        <v>42020</v>
      </c>
      <c r="E566" s="124">
        <f t="shared" si="8"/>
        <v>111.02857142857142</v>
      </c>
      <c r="F566" s="123">
        <v>202.5</v>
      </c>
      <c r="G566" s="129">
        <v>109</v>
      </c>
    </row>
    <row r="567" spans="4:7">
      <c r="D567" s="128">
        <v>42021</v>
      </c>
      <c r="E567" s="124">
        <f t="shared" si="8"/>
        <v>111.85714285714286</v>
      </c>
      <c r="F567" s="123">
        <v>202.5</v>
      </c>
      <c r="G567" s="129">
        <v>110.6</v>
      </c>
    </row>
    <row r="568" spans="4:7">
      <c r="D568" s="128">
        <v>42022</v>
      </c>
      <c r="E568" s="124">
        <f t="shared" si="8"/>
        <v>112.22857142857143</v>
      </c>
      <c r="F568" s="123">
        <v>202.5</v>
      </c>
      <c r="G568" s="129">
        <v>117.5</v>
      </c>
    </row>
    <row r="569" spans="4:7">
      <c r="D569" s="128">
        <v>42023</v>
      </c>
      <c r="E569" s="124">
        <f t="shared" si="8"/>
        <v>111.9</v>
      </c>
      <c r="F569" s="123">
        <v>202.5</v>
      </c>
      <c r="G569" s="129">
        <v>113.3</v>
      </c>
    </row>
    <row r="570" spans="4:7">
      <c r="D570" s="128">
        <v>42024</v>
      </c>
      <c r="E570" s="124">
        <f t="shared" si="8"/>
        <v>111.79999999999998</v>
      </c>
      <c r="F570" s="123">
        <v>202.5</v>
      </c>
      <c r="G570" s="129">
        <v>112.7</v>
      </c>
    </row>
    <row r="571" spans="4:7">
      <c r="D571" s="128">
        <v>42025</v>
      </c>
      <c r="E571" s="124">
        <f t="shared" si="8"/>
        <v>111.17142857142858</v>
      </c>
      <c r="F571" s="123">
        <v>202.5</v>
      </c>
      <c r="G571" s="129">
        <v>110.6</v>
      </c>
    </row>
    <row r="572" spans="4:7">
      <c r="D572" s="128">
        <v>42026</v>
      </c>
      <c r="E572" s="124">
        <f t="shared" si="8"/>
        <v>109.5</v>
      </c>
      <c r="F572" s="123">
        <v>202.5</v>
      </c>
      <c r="G572" s="129">
        <v>109.6</v>
      </c>
    </row>
    <row r="573" spans="4:7">
      <c r="D573" s="128">
        <v>42027</v>
      </c>
      <c r="E573" s="124">
        <f t="shared" si="8"/>
        <v>108.6</v>
      </c>
      <c r="F573" s="123">
        <v>202.5</v>
      </c>
      <c r="G573" s="129">
        <v>108.3</v>
      </c>
    </row>
    <row r="574" spans="4:7">
      <c r="D574" s="128">
        <v>42028</v>
      </c>
      <c r="E574" s="124">
        <f t="shared" si="8"/>
        <v>107.08571428571429</v>
      </c>
      <c r="F574" s="123">
        <v>202.5</v>
      </c>
      <c r="G574" s="129">
        <v>106.2</v>
      </c>
    </row>
    <row r="575" spans="4:7">
      <c r="D575" s="128">
        <v>42029</v>
      </c>
      <c r="E575" s="124">
        <f t="shared" si="8"/>
        <v>106.39999999999999</v>
      </c>
      <c r="F575" s="123">
        <v>202.5</v>
      </c>
      <c r="G575" s="129">
        <v>105.8</v>
      </c>
    </row>
    <row r="576" spans="4:7">
      <c r="D576" s="128">
        <v>42030</v>
      </c>
      <c r="E576" s="124">
        <f t="shared" si="8"/>
        <v>105.61428571428573</v>
      </c>
      <c r="F576" s="123">
        <v>202.5</v>
      </c>
      <c r="G576" s="129">
        <v>107</v>
      </c>
    </row>
    <row r="577" spans="4:7">
      <c r="D577" s="128">
        <v>42031</v>
      </c>
      <c r="E577" s="124">
        <f t="shared" si="8"/>
        <v>105.31428571428572</v>
      </c>
      <c r="F577" s="123">
        <v>202.5</v>
      </c>
      <c r="G577" s="129">
        <v>102.1</v>
      </c>
    </row>
    <row r="578" spans="4:7">
      <c r="D578" s="128">
        <v>42032</v>
      </c>
      <c r="E578" s="124">
        <f t="shared" si="8"/>
        <v>104.82857142857142</v>
      </c>
      <c r="F578" s="123">
        <v>202.5</v>
      </c>
      <c r="G578" s="129">
        <v>105.80000000000001</v>
      </c>
    </row>
    <row r="579" spans="4:7">
      <c r="D579" s="128">
        <v>42033</v>
      </c>
      <c r="E579" s="124">
        <f t="shared" si="8"/>
        <v>104.97142857142856</v>
      </c>
      <c r="F579" s="123">
        <v>202.5</v>
      </c>
      <c r="G579" s="129">
        <v>104.1</v>
      </c>
    </row>
    <row r="580" spans="4:7">
      <c r="D580" s="128">
        <v>42034</v>
      </c>
      <c r="E580" s="124">
        <f t="shared" si="8"/>
        <v>105.01428571428571</v>
      </c>
      <c r="F580" s="123">
        <v>202.5</v>
      </c>
      <c r="G580" s="129">
        <v>106.19999999999999</v>
      </c>
    </row>
    <row r="581" spans="4:7">
      <c r="D581" s="128">
        <v>42035</v>
      </c>
      <c r="E581" s="124">
        <f t="shared" si="8"/>
        <v>105.67142857142858</v>
      </c>
      <c r="F581" s="123">
        <v>202.5</v>
      </c>
      <c r="G581" s="129">
        <v>102.80000000000001</v>
      </c>
    </row>
    <row r="582" spans="4:7">
      <c r="D582" s="128">
        <v>42036</v>
      </c>
      <c r="E582" s="124">
        <f t="shared" si="8"/>
        <v>105.67142857142858</v>
      </c>
      <c r="F582" s="123">
        <v>202.5</v>
      </c>
      <c r="G582" s="129">
        <v>106.8</v>
      </c>
    </row>
    <row r="583" spans="4:7">
      <c r="D583" s="128">
        <v>42037</v>
      </c>
      <c r="E583" s="124">
        <f t="shared" si="8"/>
        <v>105.27142857142859</v>
      </c>
      <c r="F583" s="123">
        <v>202.5</v>
      </c>
      <c r="G583" s="129">
        <v>107.30000000000001</v>
      </c>
    </row>
    <row r="584" spans="4:7">
      <c r="D584" s="128">
        <v>42038</v>
      </c>
      <c r="E584" s="124">
        <f t="shared" si="8"/>
        <v>105.11428571428573</v>
      </c>
      <c r="F584" s="123">
        <v>202.5</v>
      </c>
      <c r="G584" s="129">
        <v>106.7</v>
      </c>
    </row>
    <row r="585" spans="4:7">
      <c r="D585" s="128">
        <v>42039</v>
      </c>
      <c r="E585" s="124">
        <f t="shared" si="8"/>
        <v>105.62857142857145</v>
      </c>
      <c r="F585" s="123">
        <v>202.5</v>
      </c>
      <c r="G585" s="129">
        <v>105.8</v>
      </c>
    </row>
    <row r="586" spans="4:7">
      <c r="D586" s="128">
        <v>42040</v>
      </c>
      <c r="E586" s="124">
        <f t="shared" si="8"/>
        <v>106.18571428571428</v>
      </c>
      <c r="F586" s="123">
        <v>202.5</v>
      </c>
      <c r="G586" s="129">
        <v>101.30000000000001</v>
      </c>
    </row>
    <row r="587" spans="4:7">
      <c r="D587" s="128">
        <v>42041</v>
      </c>
      <c r="E587" s="124">
        <f t="shared" si="8"/>
        <v>106.41428571428571</v>
      </c>
      <c r="F587" s="123">
        <v>202.5</v>
      </c>
      <c r="G587" s="129">
        <v>105.1</v>
      </c>
    </row>
    <row r="588" spans="4:7">
      <c r="D588" s="128">
        <v>42042</v>
      </c>
      <c r="E588" s="124">
        <f t="shared" si="8"/>
        <v>106.99999999999999</v>
      </c>
      <c r="F588" s="123">
        <v>202.5</v>
      </c>
      <c r="G588" s="129">
        <v>106.4</v>
      </c>
    </row>
    <row r="589" spans="4:7">
      <c r="D589" s="128">
        <v>42043</v>
      </c>
      <c r="E589" s="124">
        <f t="shared" si="8"/>
        <v>108.51428571428571</v>
      </c>
      <c r="F589" s="123">
        <v>202.5</v>
      </c>
      <c r="G589" s="129">
        <v>110.69999999999999</v>
      </c>
    </row>
    <row r="590" spans="4:7">
      <c r="D590" s="128">
        <v>42044</v>
      </c>
      <c r="E590" s="124">
        <f t="shared" si="8"/>
        <v>111.41428571428571</v>
      </c>
      <c r="F590" s="123">
        <v>202.5</v>
      </c>
      <c r="G590" s="129">
        <v>108.9</v>
      </c>
    </row>
    <row r="591" spans="4:7">
      <c r="D591" s="128">
        <v>42045</v>
      </c>
      <c r="E591" s="124">
        <f t="shared" si="8"/>
        <v>112.74285714285715</v>
      </c>
      <c r="F591" s="123">
        <v>202.5</v>
      </c>
      <c r="G591" s="129">
        <v>110.8</v>
      </c>
    </row>
    <row r="592" spans="4:7">
      <c r="D592" s="128">
        <v>42046</v>
      </c>
      <c r="E592" s="124">
        <f t="shared" si="8"/>
        <v>114.11428571428571</v>
      </c>
      <c r="F592" s="123">
        <v>202.5</v>
      </c>
      <c r="G592" s="129">
        <v>116.4</v>
      </c>
    </row>
    <row r="593" spans="4:7">
      <c r="D593" s="128">
        <v>42047</v>
      </c>
      <c r="E593" s="124">
        <f t="shared" si="8"/>
        <v>114.1857142857143</v>
      </c>
      <c r="F593" s="123">
        <v>202.5</v>
      </c>
      <c r="G593" s="129">
        <v>121.6</v>
      </c>
    </row>
    <row r="594" spans="4:7">
      <c r="D594" s="128">
        <v>42048</v>
      </c>
      <c r="E594" s="124">
        <f t="shared" si="8"/>
        <v>114.61428571428571</v>
      </c>
      <c r="F594" s="123">
        <v>202.5</v>
      </c>
      <c r="G594" s="129">
        <v>114.39999999999999</v>
      </c>
    </row>
    <row r="595" spans="4:7">
      <c r="D595" s="128">
        <v>42049</v>
      </c>
      <c r="E595" s="124">
        <f t="shared" si="8"/>
        <v>115.45714285714287</v>
      </c>
      <c r="F595" s="123">
        <v>202.5</v>
      </c>
      <c r="G595" s="129">
        <v>116</v>
      </c>
    </row>
    <row r="596" spans="4:7">
      <c r="D596" s="128">
        <v>42050</v>
      </c>
      <c r="E596" s="124">
        <f t="shared" si="8"/>
        <v>115.27142857142859</v>
      </c>
      <c r="F596" s="123">
        <v>202.5</v>
      </c>
      <c r="G596" s="129">
        <v>111.2</v>
      </c>
    </row>
    <row r="597" spans="4:7">
      <c r="D597" s="128">
        <v>42051</v>
      </c>
      <c r="E597" s="124">
        <f t="shared" si="8"/>
        <v>114.34285714285716</v>
      </c>
      <c r="F597" s="123">
        <v>202.5</v>
      </c>
      <c r="G597" s="129">
        <v>111.9</v>
      </c>
    </row>
    <row r="598" spans="4:7">
      <c r="D598" s="128">
        <v>42052</v>
      </c>
      <c r="E598" s="124">
        <f t="shared" si="8"/>
        <v>113.74285714285715</v>
      </c>
      <c r="F598" s="123">
        <v>202.5</v>
      </c>
      <c r="G598" s="129">
        <v>116.7</v>
      </c>
    </row>
    <row r="599" spans="4:7">
      <c r="D599" s="128">
        <v>42053</v>
      </c>
      <c r="E599" s="124">
        <f t="shared" si="8"/>
        <v>113.4</v>
      </c>
      <c r="F599" s="123">
        <v>202.5</v>
      </c>
      <c r="G599" s="129">
        <v>115.1</v>
      </c>
    </row>
    <row r="600" spans="4:7">
      <c r="D600" s="128">
        <v>42054</v>
      </c>
      <c r="E600" s="124">
        <f t="shared" si="8"/>
        <v>114.15714285714287</v>
      </c>
      <c r="F600" s="123">
        <v>202.5</v>
      </c>
      <c r="G600" s="129">
        <v>115.10000000000001</v>
      </c>
    </row>
    <row r="601" spans="4:7">
      <c r="D601" s="128">
        <v>42055</v>
      </c>
      <c r="E601" s="124">
        <f t="shared" si="8"/>
        <v>114.22857142857143</v>
      </c>
      <c r="F601" s="123">
        <v>202.5</v>
      </c>
      <c r="G601" s="129">
        <v>110.2</v>
      </c>
    </row>
    <row r="602" spans="4:7">
      <c r="D602" s="128">
        <v>42056</v>
      </c>
      <c r="E602" s="124">
        <f t="shared" si="8"/>
        <v>112.39999999999999</v>
      </c>
      <c r="F602" s="123">
        <v>202.5</v>
      </c>
      <c r="G602" s="129">
        <v>113.6</v>
      </c>
    </row>
    <row r="603" spans="4:7">
      <c r="D603" s="128">
        <v>42057</v>
      </c>
      <c r="E603" s="124">
        <f t="shared" si="8"/>
        <v>111.92857142857143</v>
      </c>
      <c r="F603" s="123">
        <v>202.5</v>
      </c>
      <c r="G603" s="129">
        <v>116.5</v>
      </c>
    </row>
    <row r="604" spans="4:7">
      <c r="D604" s="128">
        <v>42058</v>
      </c>
      <c r="E604" s="124">
        <f t="shared" si="8"/>
        <v>109.38571428571429</v>
      </c>
      <c r="F604" s="123">
        <v>202.5</v>
      </c>
      <c r="G604" s="129">
        <v>112.4</v>
      </c>
    </row>
    <row r="605" spans="4:7">
      <c r="D605" s="128">
        <v>42059</v>
      </c>
      <c r="E605" s="124">
        <f t="shared" si="8"/>
        <v>107.32857142857142</v>
      </c>
      <c r="F605" s="123">
        <v>202.5</v>
      </c>
      <c r="G605" s="129">
        <v>103.9</v>
      </c>
    </row>
    <row r="606" spans="4:7">
      <c r="D606" s="128">
        <v>42060</v>
      </c>
      <c r="E606" s="124">
        <f t="shared" si="8"/>
        <v>105.20000000000002</v>
      </c>
      <c r="F606" s="123">
        <v>202.5</v>
      </c>
      <c r="G606" s="129">
        <v>111.80000000000001</v>
      </c>
    </row>
    <row r="607" spans="4:7">
      <c r="D607" s="128">
        <v>42061</v>
      </c>
      <c r="E607" s="124">
        <f t="shared" si="8"/>
        <v>103.28571428571431</v>
      </c>
      <c r="F607" s="123">
        <v>202.5</v>
      </c>
      <c r="G607" s="129">
        <v>97.300000000000011</v>
      </c>
    </row>
    <row r="608" spans="4:7">
      <c r="D608" s="128">
        <v>42062</v>
      </c>
      <c r="E608" s="124">
        <f t="shared" si="8"/>
        <v>101.5</v>
      </c>
      <c r="F608" s="123">
        <v>202.5</v>
      </c>
      <c r="G608" s="129">
        <v>95.800000000000011</v>
      </c>
    </row>
    <row r="609" spans="4:7">
      <c r="D609" s="128">
        <v>42063</v>
      </c>
      <c r="E609" s="124">
        <f t="shared" si="8"/>
        <v>101.25714285714285</v>
      </c>
      <c r="F609" s="123">
        <v>202.5</v>
      </c>
      <c r="G609" s="129">
        <v>98.7</v>
      </c>
    </row>
    <row r="610" spans="4:7">
      <c r="D610" s="128">
        <v>42064</v>
      </c>
      <c r="E610" s="124">
        <f t="shared" si="8"/>
        <v>100.27142857142857</v>
      </c>
      <c r="F610" s="123">
        <v>202.5</v>
      </c>
      <c r="G610" s="129">
        <v>103.10000000000001</v>
      </c>
    </row>
    <row r="611" spans="4:7">
      <c r="D611" s="128">
        <v>42065</v>
      </c>
      <c r="E611" s="124">
        <f t="shared" si="8"/>
        <v>102.8</v>
      </c>
      <c r="F611" s="123">
        <v>202.5</v>
      </c>
      <c r="G611" s="129">
        <v>99.9</v>
      </c>
    </row>
    <row r="612" spans="4:7">
      <c r="D612" s="128">
        <v>42066</v>
      </c>
      <c r="E612" s="124">
        <f t="shared" ref="E612:E675" si="9">SUM(G609:G615)/7</f>
        <v>106.60000000000001</v>
      </c>
      <c r="F612" s="123">
        <v>202.5</v>
      </c>
      <c r="G612" s="129">
        <v>102.19999999999999</v>
      </c>
    </row>
    <row r="613" spans="4:7">
      <c r="D613" s="128">
        <v>42067</v>
      </c>
      <c r="E613" s="124">
        <f t="shared" si="9"/>
        <v>109.14285714285714</v>
      </c>
      <c r="F613" s="123">
        <v>202.5</v>
      </c>
      <c r="G613" s="129">
        <v>104.9</v>
      </c>
    </row>
    <row r="614" spans="4:7">
      <c r="D614" s="128">
        <v>42068</v>
      </c>
      <c r="E614" s="124">
        <f t="shared" si="9"/>
        <v>110.61428571428571</v>
      </c>
      <c r="F614" s="123">
        <v>202.5</v>
      </c>
      <c r="G614" s="129">
        <v>115</v>
      </c>
    </row>
    <row r="615" spans="4:7">
      <c r="D615" s="128">
        <v>42069</v>
      </c>
      <c r="E615" s="124">
        <f t="shared" si="9"/>
        <v>111.15714285714286</v>
      </c>
      <c r="F615" s="123">
        <v>202.5</v>
      </c>
      <c r="G615" s="129">
        <v>122.4</v>
      </c>
    </row>
    <row r="616" spans="4:7">
      <c r="D616" s="128">
        <v>42070</v>
      </c>
      <c r="E616" s="124">
        <f t="shared" si="9"/>
        <v>112.42857142857144</v>
      </c>
      <c r="F616" s="123">
        <v>202.5</v>
      </c>
      <c r="G616" s="129">
        <v>116.5</v>
      </c>
    </row>
    <row r="617" spans="4:7">
      <c r="D617" s="128">
        <v>42071</v>
      </c>
      <c r="E617" s="124">
        <f t="shared" si="9"/>
        <v>114.41428571428571</v>
      </c>
      <c r="F617" s="123">
        <v>202.5</v>
      </c>
      <c r="G617" s="129">
        <v>113.4</v>
      </c>
    </row>
    <row r="618" spans="4:7">
      <c r="D618" s="128">
        <v>42072</v>
      </c>
      <c r="E618" s="124">
        <f t="shared" si="9"/>
        <v>111.05714285714285</v>
      </c>
      <c r="F618" s="123">
        <v>202.5</v>
      </c>
      <c r="G618" s="129">
        <v>103.7</v>
      </c>
    </row>
    <row r="619" spans="4:7">
      <c r="D619" s="128">
        <v>42073</v>
      </c>
      <c r="E619" s="124">
        <f t="shared" si="9"/>
        <v>106.8</v>
      </c>
      <c r="F619" s="123">
        <v>202.5</v>
      </c>
      <c r="G619" s="129">
        <v>111.1</v>
      </c>
    </row>
    <row r="620" spans="4:7">
      <c r="D620" s="128">
        <v>42074</v>
      </c>
      <c r="E620" s="124">
        <f t="shared" si="9"/>
        <v>107.32857142857142</v>
      </c>
      <c r="F620" s="123">
        <v>202.5</v>
      </c>
      <c r="G620" s="129">
        <v>118.8</v>
      </c>
    </row>
    <row r="621" spans="4:7">
      <c r="D621" s="128">
        <v>42075</v>
      </c>
      <c r="E621" s="124">
        <f t="shared" si="9"/>
        <v>106.00000000000001</v>
      </c>
      <c r="F621" s="123">
        <v>202.5</v>
      </c>
      <c r="G621" s="129">
        <v>91.5</v>
      </c>
    </row>
    <row r="622" spans="4:7">
      <c r="D622" s="128">
        <v>42076</v>
      </c>
      <c r="E622" s="124">
        <f t="shared" si="9"/>
        <v>107.85714285714288</v>
      </c>
      <c r="F622" s="123">
        <v>202.5</v>
      </c>
      <c r="G622" s="129">
        <v>92.600000000000009</v>
      </c>
    </row>
    <row r="623" spans="4:7">
      <c r="D623" s="128">
        <v>42077</v>
      </c>
      <c r="E623" s="124">
        <f t="shared" si="9"/>
        <v>108.31428571428572</v>
      </c>
      <c r="F623" s="123">
        <v>202.5</v>
      </c>
      <c r="G623" s="129">
        <v>120.19999999999999</v>
      </c>
    </row>
    <row r="624" spans="4:7">
      <c r="D624" s="128">
        <v>42078</v>
      </c>
      <c r="E624" s="124">
        <f t="shared" si="9"/>
        <v>108.18571428571428</v>
      </c>
      <c r="F624" s="123">
        <v>202.5</v>
      </c>
      <c r="G624" s="129">
        <v>104.1</v>
      </c>
    </row>
    <row r="625" spans="4:7">
      <c r="D625" s="128">
        <v>42079</v>
      </c>
      <c r="E625" s="124">
        <f t="shared" si="9"/>
        <v>113.17142857142856</v>
      </c>
      <c r="F625" s="123">
        <v>202.5</v>
      </c>
      <c r="G625" s="129">
        <v>116.7</v>
      </c>
    </row>
    <row r="626" spans="4:7">
      <c r="D626" s="128">
        <v>42080</v>
      </c>
      <c r="E626" s="124">
        <f t="shared" si="9"/>
        <v>116.64285714285714</v>
      </c>
      <c r="F626" s="123">
        <v>202.5</v>
      </c>
      <c r="G626" s="129">
        <v>114.3</v>
      </c>
    </row>
    <row r="627" spans="4:7">
      <c r="D627" s="128">
        <v>42081</v>
      </c>
      <c r="E627" s="124">
        <f t="shared" si="9"/>
        <v>115.85714285714286</v>
      </c>
      <c r="F627" s="123">
        <v>202.5</v>
      </c>
      <c r="G627" s="129">
        <v>117.9</v>
      </c>
    </row>
    <row r="628" spans="4:7">
      <c r="D628" s="128">
        <v>42082</v>
      </c>
      <c r="E628" s="124">
        <f t="shared" si="9"/>
        <v>118.18571428571428</v>
      </c>
      <c r="F628" s="123">
        <v>202.5</v>
      </c>
      <c r="G628" s="129">
        <v>126.39999999999999</v>
      </c>
    </row>
    <row r="629" spans="4:7">
      <c r="D629" s="128">
        <v>42083</v>
      </c>
      <c r="E629" s="124">
        <f t="shared" si="9"/>
        <v>118.47142857142856</v>
      </c>
      <c r="F629" s="123">
        <v>202.5</v>
      </c>
      <c r="G629" s="129">
        <v>116.9</v>
      </c>
    </row>
    <row r="630" spans="4:7">
      <c r="D630" s="128">
        <v>42084</v>
      </c>
      <c r="E630" s="124">
        <f t="shared" si="9"/>
        <v>119.10000000000001</v>
      </c>
      <c r="F630" s="123">
        <v>202.5</v>
      </c>
      <c r="G630" s="129">
        <v>114.7</v>
      </c>
    </row>
    <row r="631" spans="4:7">
      <c r="D631" s="128">
        <v>42085</v>
      </c>
      <c r="E631" s="124">
        <f t="shared" si="9"/>
        <v>118.15714285714284</v>
      </c>
      <c r="F631" s="123">
        <v>202.5</v>
      </c>
      <c r="G631" s="129">
        <v>120.4</v>
      </c>
    </row>
    <row r="632" spans="4:7">
      <c r="D632" s="128">
        <v>42086</v>
      </c>
      <c r="E632" s="124">
        <f t="shared" si="9"/>
        <v>116.71428571428571</v>
      </c>
      <c r="F632" s="123">
        <v>202.5</v>
      </c>
      <c r="G632" s="129">
        <v>118.69999999999999</v>
      </c>
    </row>
    <row r="633" spans="4:7">
      <c r="D633" s="128">
        <v>42087</v>
      </c>
      <c r="E633" s="124">
        <f t="shared" si="9"/>
        <v>115.15714285714284</v>
      </c>
      <c r="F633" s="123">
        <v>202.5</v>
      </c>
      <c r="G633" s="129">
        <v>118.69999999999999</v>
      </c>
    </row>
    <row r="634" spans="4:7">
      <c r="D634" s="128">
        <v>42088</v>
      </c>
      <c r="E634" s="124">
        <f t="shared" si="9"/>
        <v>114.18571428571428</v>
      </c>
      <c r="F634" s="123">
        <v>202.5</v>
      </c>
      <c r="G634" s="129">
        <v>111.30000000000001</v>
      </c>
    </row>
    <row r="635" spans="4:7">
      <c r="D635" s="128">
        <v>42089</v>
      </c>
      <c r="E635" s="124">
        <f t="shared" si="9"/>
        <v>113.91428571428571</v>
      </c>
      <c r="F635" s="123">
        <v>202.5</v>
      </c>
      <c r="G635" s="129">
        <v>116.30000000000001</v>
      </c>
    </row>
    <row r="636" spans="4:7">
      <c r="D636" s="128">
        <v>42090</v>
      </c>
      <c r="E636" s="124">
        <f t="shared" si="9"/>
        <v>114.08571428571429</v>
      </c>
      <c r="F636" s="123">
        <v>202.5</v>
      </c>
      <c r="G636" s="129">
        <v>106</v>
      </c>
    </row>
    <row r="637" spans="4:7">
      <c r="D637" s="128">
        <v>42091</v>
      </c>
      <c r="E637" s="124">
        <f t="shared" si="9"/>
        <v>113.51428571428571</v>
      </c>
      <c r="F637" s="123">
        <v>202.5</v>
      </c>
      <c r="G637" s="129">
        <v>107.89999999999999</v>
      </c>
    </row>
    <row r="638" spans="4:7">
      <c r="D638" s="128">
        <v>42092</v>
      </c>
      <c r="E638" s="124">
        <f t="shared" si="9"/>
        <v>114.78571428571429</v>
      </c>
      <c r="F638" s="123">
        <v>202.5</v>
      </c>
      <c r="G638" s="129">
        <v>118.5</v>
      </c>
    </row>
    <row r="639" spans="4:7">
      <c r="D639" s="128">
        <v>42093</v>
      </c>
      <c r="E639" s="124">
        <f t="shared" si="9"/>
        <v>115.38571428571429</v>
      </c>
      <c r="F639" s="123">
        <v>202.5</v>
      </c>
      <c r="G639" s="129">
        <v>119.9</v>
      </c>
    </row>
    <row r="640" spans="4:7">
      <c r="D640" s="128">
        <v>42094</v>
      </c>
      <c r="E640" s="124">
        <f t="shared" si="9"/>
        <v>115.38571428571427</v>
      </c>
      <c r="F640" s="123">
        <v>202.5</v>
      </c>
      <c r="G640" s="129">
        <v>114.69999999999999</v>
      </c>
    </row>
    <row r="641" spans="4:7">
      <c r="D641" s="128">
        <v>42095</v>
      </c>
      <c r="E641" s="124">
        <f t="shared" si="9"/>
        <v>116.22857142857141</v>
      </c>
      <c r="F641" s="123">
        <v>202.5</v>
      </c>
      <c r="G641" s="129">
        <v>120.2</v>
      </c>
    </row>
    <row r="642" spans="4:7">
      <c r="D642" s="128">
        <v>42096</v>
      </c>
      <c r="E642" s="124">
        <f t="shared" si="9"/>
        <v>116.04285714285713</v>
      </c>
      <c r="F642" s="123">
        <v>202.5</v>
      </c>
      <c r="G642" s="129">
        <v>120.5</v>
      </c>
    </row>
    <row r="643" spans="4:7">
      <c r="D643" s="128">
        <v>42097</v>
      </c>
      <c r="E643" s="124">
        <f t="shared" si="9"/>
        <v>116.05714285714285</v>
      </c>
      <c r="F643" s="123">
        <v>202.5</v>
      </c>
      <c r="G643" s="129">
        <v>106</v>
      </c>
    </row>
    <row r="644" spans="4:7">
      <c r="D644" s="128">
        <v>42098</v>
      </c>
      <c r="E644" s="124">
        <f t="shared" si="9"/>
        <v>115.88571428571429</v>
      </c>
      <c r="F644" s="123">
        <v>202.5</v>
      </c>
      <c r="G644" s="129">
        <v>113.8</v>
      </c>
    </row>
    <row r="645" spans="4:7">
      <c r="D645" s="128">
        <v>42099</v>
      </c>
      <c r="E645" s="124">
        <f t="shared" si="9"/>
        <v>115.57142857142857</v>
      </c>
      <c r="F645" s="123">
        <v>202.5</v>
      </c>
      <c r="G645" s="129">
        <v>117.2</v>
      </c>
    </row>
    <row r="646" spans="4:7">
      <c r="D646" s="128">
        <v>42100</v>
      </c>
      <c r="E646" s="124">
        <f t="shared" si="9"/>
        <v>115.35714285714286</v>
      </c>
      <c r="F646" s="123">
        <v>202.5</v>
      </c>
      <c r="G646" s="129">
        <v>120</v>
      </c>
    </row>
    <row r="647" spans="4:7">
      <c r="D647" s="128">
        <v>42101</v>
      </c>
      <c r="E647" s="124">
        <f t="shared" si="9"/>
        <v>118.12857142857142</v>
      </c>
      <c r="F647" s="123">
        <v>202.5</v>
      </c>
      <c r="G647" s="129">
        <v>113.5</v>
      </c>
    </row>
    <row r="648" spans="4:7">
      <c r="D648" s="128">
        <v>42102</v>
      </c>
      <c r="E648" s="124">
        <f t="shared" si="9"/>
        <v>118.37142857142858</v>
      </c>
      <c r="F648" s="123">
        <v>202.5</v>
      </c>
      <c r="G648" s="129">
        <v>118</v>
      </c>
    </row>
    <row r="649" spans="4:7">
      <c r="D649" s="128">
        <v>42103</v>
      </c>
      <c r="E649" s="124">
        <f t="shared" si="9"/>
        <v>118.35714285714286</v>
      </c>
      <c r="F649" s="123">
        <v>202.5</v>
      </c>
      <c r="G649" s="129">
        <v>119</v>
      </c>
    </row>
    <row r="650" spans="4:7">
      <c r="D650" s="128">
        <v>42104</v>
      </c>
      <c r="E650" s="124">
        <f t="shared" si="9"/>
        <v>119.37142857142858</v>
      </c>
      <c r="F650" s="123">
        <v>202.5</v>
      </c>
      <c r="G650" s="129">
        <v>125.4</v>
      </c>
    </row>
    <row r="651" spans="4:7">
      <c r="D651" s="128">
        <v>42105</v>
      </c>
      <c r="E651" s="124">
        <f t="shared" si="9"/>
        <v>121.91428571428573</v>
      </c>
      <c r="F651" s="123">
        <v>202.5</v>
      </c>
      <c r="G651" s="129">
        <v>115.5</v>
      </c>
    </row>
    <row r="652" spans="4:7">
      <c r="D652" s="128">
        <v>42106</v>
      </c>
      <c r="E652" s="124">
        <f t="shared" si="9"/>
        <v>122.44285714285716</v>
      </c>
      <c r="F652" s="123">
        <v>202.5</v>
      </c>
      <c r="G652" s="129">
        <v>117.1</v>
      </c>
    </row>
    <row r="653" spans="4:7">
      <c r="D653" s="128">
        <v>42107</v>
      </c>
      <c r="E653" s="124">
        <f t="shared" si="9"/>
        <v>122.37142857142859</v>
      </c>
      <c r="F653" s="123">
        <v>202.5</v>
      </c>
      <c r="G653" s="129">
        <v>127.1</v>
      </c>
    </row>
    <row r="654" spans="4:7">
      <c r="D654" s="128">
        <v>42108</v>
      </c>
      <c r="E654" s="124">
        <f t="shared" si="9"/>
        <v>121.08571428571429</v>
      </c>
      <c r="F654" s="123">
        <v>202.5</v>
      </c>
      <c r="G654" s="129">
        <v>131.30000000000001</v>
      </c>
    </row>
    <row r="655" spans="4:7">
      <c r="D655" s="128">
        <v>42109</v>
      </c>
      <c r="E655" s="124">
        <f t="shared" si="9"/>
        <v>121.82857142857142</v>
      </c>
      <c r="F655" s="123">
        <v>202.5</v>
      </c>
      <c r="G655" s="129">
        <v>121.7</v>
      </c>
    </row>
    <row r="656" spans="4:7">
      <c r="D656" s="128">
        <v>42110</v>
      </c>
      <c r="E656" s="124">
        <f t="shared" si="9"/>
        <v>122.81428571428572</v>
      </c>
      <c r="F656" s="123">
        <v>202.5</v>
      </c>
      <c r="G656" s="129">
        <v>118.5</v>
      </c>
    </row>
    <row r="657" spans="4:7">
      <c r="D657" s="128">
        <v>42111</v>
      </c>
      <c r="E657" s="124">
        <f t="shared" si="9"/>
        <v>122.04285714285713</v>
      </c>
      <c r="F657" s="123">
        <v>202.5</v>
      </c>
      <c r="G657" s="129">
        <v>116.4</v>
      </c>
    </row>
    <row r="658" spans="4:7">
      <c r="D658" s="128">
        <v>42112</v>
      </c>
      <c r="E658" s="124">
        <f t="shared" si="9"/>
        <v>120.94285714285715</v>
      </c>
      <c r="F658" s="123">
        <v>202.5</v>
      </c>
      <c r="G658" s="129">
        <v>120.69999999999999</v>
      </c>
    </row>
    <row r="659" spans="4:7">
      <c r="D659" s="128">
        <v>42113</v>
      </c>
      <c r="E659" s="124">
        <f t="shared" si="9"/>
        <v>119.94285714285714</v>
      </c>
      <c r="F659" s="123">
        <v>202.5</v>
      </c>
      <c r="G659" s="129">
        <v>124</v>
      </c>
    </row>
    <row r="660" spans="4:7">
      <c r="D660" s="128">
        <v>42114</v>
      </c>
      <c r="E660" s="124">
        <f t="shared" si="9"/>
        <v>120.1</v>
      </c>
      <c r="F660" s="123">
        <v>202.5</v>
      </c>
      <c r="G660" s="129">
        <v>121.69999999999999</v>
      </c>
    </row>
    <row r="661" spans="4:7">
      <c r="D661" s="128">
        <v>42115</v>
      </c>
      <c r="E661" s="124">
        <f t="shared" si="9"/>
        <v>120</v>
      </c>
      <c r="F661" s="123">
        <v>202.5</v>
      </c>
      <c r="G661" s="129">
        <v>123.6</v>
      </c>
    </row>
    <row r="662" spans="4:7">
      <c r="D662" s="128">
        <v>42116</v>
      </c>
      <c r="E662" s="124">
        <f t="shared" si="9"/>
        <v>117.91428571428571</v>
      </c>
      <c r="F662" s="123">
        <v>202.5</v>
      </c>
      <c r="G662" s="129">
        <v>114.69999999999999</v>
      </c>
    </row>
    <row r="663" spans="4:7">
      <c r="D663" s="128">
        <v>42117</v>
      </c>
      <c r="E663" s="124">
        <f t="shared" si="9"/>
        <v>111.24285714285713</v>
      </c>
      <c r="F663" s="123">
        <v>202.5</v>
      </c>
      <c r="G663" s="129">
        <v>119.6</v>
      </c>
    </row>
    <row r="664" spans="4:7">
      <c r="D664" s="128">
        <v>42118</v>
      </c>
      <c r="E664" s="124">
        <f t="shared" si="9"/>
        <v>112.15714285714284</v>
      </c>
      <c r="F664" s="123">
        <v>202.5</v>
      </c>
      <c r="G664" s="129">
        <v>115.69999999999999</v>
      </c>
    </row>
    <row r="665" spans="4:7">
      <c r="D665" s="128">
        <v>42119</v>
      </c>
      <c r="E665" s="124">
        <f t="shared" si="9"/>
        <v>111.48571428571428</v>
      </c>
      <c r="F665" s="123">
        <v>202.5</v>
      </c>
      <c r="G665" s="129">
        <v>106.1</v>
      </c>
    </row>
    <row r="666" spans="4:7">
      <c r="D666" s="128">
        <v>42120</v>
      </c>
      <c r="E666" s="124">
        <f t="shared" si="9"/>
        <v>113.22857142857141</v>
      </c>
      <c r="F666" s="123">
        <v>202.5</v>
      </c>
      <c r="G666" s="129">
        <v>77.3</v>
      </c>
    </row>
    <row r="667" spans="4:7">
      <c r="D667" s="128">
        <v>42121</v>
      </c>
      <c r="E667" s="124">
        <f t="shared" si="9"/>
        <v>114.42857142857142</v>
      </c>
      <c r="F667" s="123">
        <v>202.5</v>
      </c>
      <c r="G667" s="129">
        <v>128.1</v>
      </c>
    </row>
    <row r="668" spans="4:7">
      <c r="D668" s="128">
        <v>42122</v>
      </c>
      <c r="E668" s="124">
        <f t="shared" si="9"/>
        <v>116</v>
      </c>
      <c r="F668" s="123">
        <v>202.5</v>
      </c>
      <c r="G668" s="129">
        <v>118.89999999999999</v>
      </c>
    </row>
    <row r="669" spans="4:7">
      <c r="D669" s="128">
        <v>42123</v>
      </c>
      <c r="E669" s="124">
        <f t="shared" si="9"/>
        <v>119.01428571428571</v>
      </c>
      <c r="F669" s="123">
        <v>202.5</v>
      </c>
      <c r="G669" s="129">
        <v>126.89999999999999</v>
      </c>
    </row>
    <row r="670" spans="4:7">
      <c r="D670" s="128">
        <v>42124</v>
      </c>
      <c r="E670" s="124">
        <f t="shared" si="9"/>
        <v>126.05714285714285</v>
      </c>
      <c r="F670" s="123">
        <v>202.5</v>
      </c>
      <c r="G670" s="129">
        <v>128</v>
      </c>
    </row>
    <row r="671" spans="4:7">
      <c r="D671" s="128">
        <v>42125</v>
      </c>
      <c r="E671" s="124">
        <f t="shared" si="9"/>
        <v>126.41428571428571</v>
      </c>
      <c r="F671" s="123">
        <v>202.5</v>
      </c>
      <c r="G671" s="129">
        <v>126.69999999999999</v>
      </c>
    </row>
    <row r="672" spans="4:7">
      <c r="D672" s="128">
        <v>42126</v>
      </c>
      <c r="E672" s="124">
        <f t="shared" si="9"/>
        <v>126.28571428571429</v>
      </c>
      <c r="F672" s="123">
        <v>202.5</v>
      </c>
      <c r="G672" s="129">
        <v>127.19999999999999</v>
      </c>
    </row>
    <row r="673" spans="4:7">
      <c r="D673" s="128">
        <v>42127</v>
      </c>
      <c r="E673" s="124">
        <f t="shared" si="9"/>
        <v>123.11428571428571</v>
      </c>
      <c r="F673" s="123">
        <v>202.5</v>
      </c>
      <c r="G673" s="129">
        <v>126.6</v>
      </c>
    </row>
    <row r="674" spans="4:7">
      <c r="D674" s="128">
        <v>42128</v>
      </c>
      <c r="E674" s="124">
        <f t="shared" si="9"/>
        <v>121.5</v>
      </c>
      <c r="F674" s="123">
        <v>202.5</v>
      </c>
      <c r="G674" s="129">
        <v>130.6</v>
      </c>
    </row>
    <row r="675" spans="4:7">
      <c r="D675" s="128">
        <v>42129</v>
      </c>
      <c r="E675" s="124">
        <f t="shared" si="9"/>
        <v>119.62857142857142</v>
      </c>
      <c r="F675" s="123">
        <v>202.5</v>
      </c>
      <c r="G675" s="129">
        <v>118</v>
      </c>
    </row>
    <row r="676" spans="4:7">
      <c r="D676" s="128">
        <v>42130</v>
      </c>
      <c r="E676" s="124">
        <f t="shared" ref="E676:E739" si="10">SUM(G673:G679)/7</f>
        <v>118.37142857142855</v>
      </c>
      <c r="F676" s="123">
        <v>202.5</v>
      </c>
      <c r="G676" s="129">
        <v>104.69999999999999</v>
      </c>
    </row>
    <row r="677" spans="4:7">
      <c r="D677" s="128">
        <v>42131</v>
      </c>
      <c r="E677" s="124">
        <f t="shared" si="10"/>
        <v>116.62857142857141</v>
      </c>
      <c r="F677" s="123">
        <v>202.5</v>
      </c>
      <c r="G677" s="129">
        <v>116.69999999999999</v>
      </c>
    </row>
    <row r="678" spans="4:7">
      <c r="D678" s="128">
        <v>42132</v>
      </c>
      <c r="E678" s="124">
        <f t="shared" si="10"/>
        <v>114.02857142857142</v>
      </c>
      <c r="F678" s="123">
        <v>202.5</v>
      </c>
      <c r="G678" s="129">
        <v>113.6</v>
      </c>
    </row>
    <row r="679" spans="4:7">
      <c r="D679" s="128">
        <v>42133</v>
      </c>
      <c r="E679" s="124">
        <f t="shared" si="10"/>
        <v>112.72857142857141</v>
      </c>
      <c r="F679" s="123">
        <v>202.5</v>
      </c>
      <c r="G679" s="129">
        <v>118.4</v>
      </c>
    </row>
    <row r="680" spans="4:7">
      <c r="D680" s="128">
        <v>42134</v>
      </c>
      <c r="E680" s="124">
        <f t="shared" si="10"/>
        <v>114.17142857142858</v>
      </c>
      <c r="F680" s="123">
        <v>202.5</v>
      </c>
      <c r="G680" s="129">
        <v>114.4</v>
      </c>
    </row>
    <row r="681" spans="4:7">
      <c r="D681" s="128">
        <v>42135</v>
      </c>
      <c r="E681" s="124">
        <f t="shared" si="10"/>
        <v>113.55714285714285</v>
      </c>
      <c r="F681" s="123">
        <v>202.5</v>
      </c>
      <c r="G681" s="129">
        <v>112.4</v>
      </c>
    </row>
    <row r="682" spans="4:7">
      <c r="D682" s="128">
        <v>42136</v>
      </c>
      <c r="E682" s="124">
        <f t="shared" si="10"/>
        <v>114.14285714285715</v>
      </c>
      <c r="F682" s="123">
        <v>202.5</v>
      </c>
      <c r="G682" s="129">
        <v>108.9</v>
      </c>
    </row>
    <row r="683" spans="4:7">
      <c r="D683" s="128">
        <v>42137</v>
      </c>
      <c r="E683" s="124">
        <f t="shared" si="10"/>
        <v>113.31428571428573</v>
      </c>
      <c r="F683" s="123">
        <v>202.5</v>
      </c>
      <c r="G683" s="129">
        <v>114.80000000000001</v>
      </c>
    </row>
    <row r="684" spans="4:7">
      <c r="D684" s="128">
        <v>42138</v>
      </c>
      <c r="E684" s="124">
        <f t="shared" si="10"/>
        <v>112.5857142857143</v>
      </c>
      <c r="F684" s="123">
        <v>202.5</v>
      </c>
      <c r="G684" s="129">
        <v>112.4</v>
      </c>
    </row>
    <row r="685" spans="4:7">
      <c r="D685" s="128">
        <v>42139</v>
      </c>
      <c r="E685" s="124">
        <f t="shared" si="10"/>
        <v>112.14285714285714</v>
      </c>
      <c r="F685" s="123">
        <v>202.5</v>
      </c>
      <c r="G685" s="129">
        <v>117.7</v>
      </c>
    </row>
    <row r="686" spans="4:7">
      <c r="D686" s="128">
        <v>42140</v>
      </c>
      <c r="E686" s="124">
        <f t="shared" si="10"/>
        <v>112.08571428571427</v>
      </c>
      <c r="F686" s="123">
        <v>202.5</v>
      </c>
      <c r="G686" s="129">
        <v>112.6</v>
      </c>
    </row>
    <row r="687" spans="4:7">
      <c r="D687" s="128">
        <v>42141</v>
      </c>
      <c r="E687" s="124">
        <f t="shared" si="10"/>
        <v>111.25714285714287</v>
      </c>
      <c r="F687" s="123">
        <v>202.5</v>
      </c>
      <c r="G687" s="129">
        <v>109.30000000000001</v>
      </c>
    </row>
    <row r="688" spans="4:7">
      <c r="D688" s="128">
        <v>42142</v>
      </c>
      <c r="E688" s="124">
        <f t="shared" si="10"/>
        <v>110.82857142857144</v>
      </c>
      <c r="F688" s="123">
        <v>202.5</v>
      </c>
      <c r="G688" s="129">
        <v>109.30000000000001</v>
      </c>
    </row>
    <row r="689" spans="4:7">
      <c r="D689" s="128">
        <v>42143</v>
      </c>
      <c r="E689" s="124">
        <f t="shared" si="10"/>
        <v>109.3</v>
      </c>
      <c r="F689" s="123">
        <v>202.5</v>
      </c>
      <c r="G689" s="129">
        <v>108.5</v>
      </c>
    </row>
    <row r="690" spans="4:7">
      <c r="D690" s="128">
        <v>42144</v>
      </c>
      <c r="E690" s="124">
        <f t="shared" si="10"/>
        <v>108.72857142857143</v>
      </c>
      <c r="F690" s="123">
        <v>202.5</v>
      </c>
      <c r="G690" s="129">
        <v>109</v>
      </c>
    </row>
    <row r="691" spans="4:7">
      <c r="D691" s="128">
        <v>42145</v>
      </c>
      <c r="E691" s="124">
        <f t="shared" si="10"/>
        <v>108.88571428571429</v>
      </c>
      <c r="F691" s="123">
        <v>202.5</v>
      </c>
      <c r="G691" s="129">
        <v>109.4</v>
      </c>
    </row>
    <row r="692" spans="4:7">
      <c r="D692" s="128">
        <v>42146</v>
      </c>
      <c r="E692" s="124">
        <f t="shared" si="10"/>
        <v>109.05714285714285</v>
      </c>
      <c r="F692" s="123">
        <v>202.5</v>
      </c>
      <c r="G692" s="129">
        <v>107</v>
      </c>
    </row>
    <row r="693" spans="4:7">
      <c r="D693" s="128">
        <v>42147</v>
      </c>
      <c r="E693" s="124">
        <f t="shared" si="10"/>
        <v>109.61428571428571</v>
      </c>
      <c r="F693" s="123">
        <v>202.5</v>
      </c>
      <c r="G693" s="129">
        <v>108.6</v>
      </c>
    </row>
    <row r="694" spans="4:7">
      <c r="D694" s="128">
        <v>42148</v>
      </c>
      <c r="E694" s="124">
        <f t="shared" si="10"/>
        <v>109.58571428571427</v>
      </c>
      <c r="F694" s="123">
        <v>202.5</v>
      </c>
      <c r="G694" s="129">
        <v>110.4</v>
      </c>
    </row>
    <row r="695" spans="4:7">
      <c r="D695" s="128">
        <v>42149</v>
      </c>
      <c r="E695" s="124">
        <f t="shared" si="10"/>
        <v>109.07142857142857</v>
      </c>
      <c r="F695" s="123">
        <v>202.5</v>
      </c>
      <c r="G695" s="129">
        <v>110.5</v>
      </c>
    </row>
    <row r="696" spans="4:7">
      <c r="D696" s="128">
        <v>42150</v>
      </c>
      <c r="E696" s="124">
        <f t="shared" si="10"/>
        <v>108.84285714285714</v>
      </c>
      <c r="F696" s="123">
        <v>202.5</v>
      </c>
      <c r="G696" s="129">
        <v>112.4</v>
      </c>
    </row>
    <row r="697" spans="4:7">
      <c r="D697" s="128">
        <v>42151</v>
      </c>
      <c r="E697" s="124">
        <f t="shared" si="10"/>
        <v>108.64285714285715</v>
      </c>
      <c r="F697" s="123">
        <v>202.5</v>
      </c>
      <c r="G697" s="129">
        <v>108.80000000000001</v>
      </c>
    </row>
    <row r="698" spans="4:7">
      <c r="D698" s="128">
        <v>42152</v>
      </c>
      <c r="E698" s="124">
        <f t="shared" si="10"/>
        <v>109.04285714285717</v>
      </c>
      <c r="F698" s="123">
        <v>202.5</v>
      </c>
      <c r="G698" s="129">
        <v>105.80000000000001</v>
      </c>
    </row>
    <row r="699" spans="4:7">
      <c r="D699" s="128">
        <v>42153</v>
      </c>
      <c r="E699" s="124">
        <f t="shared" si="10"/>
        <v>109.02857142857142</v>
      </c>
      <c r="F699" s="123">
        <v>202.5</v>
      </c>
      <c r="G699" s="129">
        <v>105.4</v>
      </c>
    </row>
    <row r="700" spans="4:7">
      <c r="D700" s="128">
        <v>42154</v>
      </c>
      <c r="E700" s="124">
        <f t="shared" si="10"/>
        <v>108.7</v>
      </c>
      <c r="F700" s="123">
        <v>202.5</v>
      </c>
      <c r="G700" s="129">
        <v>107.2</v>
      </c>
    </row>
    <row r="701" spans="4:7">
      <c r="D701" s="128">
        <v>42155</v>
      </c>
      <c r="E701" s="124">
        <f t="shared" si="10"/>
        <v>108.54285714285713</v>
      </c>
      <c r="F701" s="123">
        <v>202.5</v>
      </c>
      <c r="G701" s="129">
        <v>113.19999999999999</v>
      </c>
    </row>
    <row r="702" spans="4:7">
      <c r="D702" s="128">
        <v>42156</v>
      </c>
      <c r="E702" s="124">
        <f t="shared" si="10"/>
        <v>109.64285714285714</v>
      </c>
      <c r="F702" s="123">
        <v>202.5</v>
      </c>
      <c r="G702" s="129">
        <v>110.4</v>
      </c>
    </row>
    <row r="703" spans="4:7">
      <c r="D703" s="128">
        <v>42157</v>
      </c>
      <c r="E703" s="124">
        <f t="shared" si="10"/>
        <v>110.79999999999998</v>
      </c>
      <c r="F703" s="123">
        <v>202.5</v>
      </c>
      <c r="G703" s="129">
        <v>110.1</v>
      </c>
    </row>
    <row r="704" spans="4:7">
      <c r="D704" s="128">
        <v>42158</v>
      </c>
      <c r="E704" s="124">
        <f t="shared" si="10"/>
        <v>110.89999999999999</v>
      </c>
      <c r="F704" s="123">
        <v>202.5</v>
      </c>
      <c r="G704" s="129">
        <v>107.69999999999999</v>
      </c>
    </row>
    <row r="705" spans="4:7">
      <c r="D705" s="128">
        <v>42159</v>
      </c>
      <c r="E705" s="124">
        <f t="shared" si="10"/>
        <v>110.54285714285713</v>
      </c>
      <c r="F705" s="123">
        <v>202.5</v>
      </c>
      <c r="G705" s="129">
        <v>113.5</v>
      </c>
    </row>
    <row r="706" spans="4:7">
      <c r="D706" s="128">
        <v>42160</v>
      </c>
      <c r="E706" s="124">
        <f t="shared" si="10"/>
        <v>110.85714285714285</v>
      </c>
      <c r="F706" s="123">
        <v>202.5</v>
      </c>
      <c r="G706" s="129">
        <v>113.5</v>
      </c>
    </row>
    <row r="707" spans="4:7">
      <c r="D707" s="128">
        <v>42161</v>
      </c>
      <c r="E707" s="124">
        <f t="shared" si="10"/>
        <v>110.87142857142855</v>
      </c>
      <c r="F707" s="123">
        <v>202.5</v>
      </c>
      <c r="G707" s="129">
        <v>107.9</v>
      </c>
    </row>
    <row r="708" spans="4:7">
      <c r="D708" s="128">
        <v>42162</v>
      </c>
      <c r="E708" s="124">
        <f t="shared" si="10"/>
        <v>111.47142857142855</v>
      </c>
      <c r="F708" s="123">
        <v>202.5</v>
      </c>
      <c r="G708" s="129">
        <v>110.69999999999999</v>
      </c>
    </row>
    <row r="709" spans="4:7">
      <c r="D709" s="128">
        <v>42163</v>
      </c>
      <c r="E709" s="124">
        <f t="shared" si="10"/>
        <v>111.11428571428573</v>
      </c>
      <c r="F709" s="123">
        <v>202.5</v>
      </c>
      <c r="G709" s="129">
        <v>112.6</v>
      </c>
    </row>
    <row r="710" spans="4:7">
      <c r="D710" s="128">
        <v>42164</v>
      </c>
      <c r="E710" s="124">
        <f t="shared" si="10"/>
        <v>111.5</v>
      </c>
      <c r="F710" s="123">
        <v>202.5</v>
      </c>
      <c r="G710" s="129">
        <v>110.19999999999999</v>
      </c>
    </row>
    <row r="711" spans="4:7">
      <c r="D711" s="128">
        <v>42165</v>
      </c>
      <c r="E711" s="124">
        <f t="shared" si="10"/>
        <v>112.02857142857142</v>
      </c>
      <c r="F711" s="123">
        <v>202.5</v>
      </c>
      <c r="G711" s="129">
        <v>111.9</v>
      </c>
    </row>
    <row r="712" spans="4:7">
      <c r="D712" s="128">
        <v>42166</v>
      </c>
      <c r="E712" s="124">
        <f t="shared" si="10"/>
        <v>112.81428571428572</v>
      </c>
      <c r="F712" s="123">
        <v>202.5</v>
      </c>
      <c r="G712" s="129">
        <v>111</v>
      </c>
    </row>
    <row r="713" spans="4:7">
      <c r="D713" s="128">
        <v>42167</v>
      </c>
      <c r="E713" s="124">
        <f t="shared" si="10"/>
        <v>113.74285714285713</v>
      </c>
      <c r="F713" s="123">
        <v>202.5</v>
      </c>
      <c r="G713" s="129">
        <v>116.19999999999999</v>
      </c>
    </row>
    <row r="714" spans="4:7">
      <c r="D714" s="128">
        <v>42168</v>
      </c>
      <c r="E714" s="124">
        <f t="shared" si="10"/>
        <v>114.65714285714287</v>
      </c>
      <c r="F714" s="123">
        <v>202.5</v>
      </c>
      <c r="G714" s="129">
        <v>111.6</v>
      </c>
    </row>
    <row r="715" spans="4:7">
      <c r="D715" s="128">
        <v>42169</v>
      </c>
      <c r="E715" s="124">
        <f t="shared" si="10"/>
        <v>115.25714285714285</v>
      </c>
      <c r="F715" s="123">
        <v>202.5</v>
      </c>
      <c r="G715" s="129">
        <v>116.19999999999999</v>
      </c>
    </row>
    <row r="716" spans="4:7">
      <c r="D716" s="128">
        <v>42170</v>
      </c>
      <c r="E716" s="124">
        <f t="shared" si="10"/>
        <v>115.38571428571429</v>
      </c>
      <c r="F716" s="123">
        <v>202.5</v>
      </c>
      <c r="G716" s="129">
        <v>119.1</v>
      </c>
    </row>
    <row r="717" spans="4:7">
      <c r="D717" s="128">
        <v>42171</v>
      </c>
      <c r="E717" s="124">
        <f t="shared" si="10"/>
        <v>116.31428571428572</v>
      </c>
      <c r="F717" s="123">
        <v>202.5</v>
      </c>
      <c r="G717" s="129">
        <v>116.6</v>
      </c>
    </row>
    <row r="718" spans="4:7">
      <c r="D718" s="128">
        <v>42172</v>
      </c>
      <c r="E718" s="124">
        <f t="shared" si="10"/>
        <v>117.45714285714284</v>
      </c>
      <c r="F718" s="123">
        <v>202.5</v>
      </c>
      <c r="G718" s="129">
        <v>116.1</v>
      </c>
    </row>
    <row r="719" spans="4:7">
      <c r="D719" s="128">
        <v>42173</v>
      </c>
      <c r="E719" s="124">
        <f t="shared" si="10"/>
        <v>117.58571428571427</v>
      </c>
      <c r="F719" s="123">
        <v>202.5</v>
      </c>
      <c r="G719" s="129">
        <v>111.9</v>
      </c>
    </row>
    <row r="720" spans="4:7">
      <c r="D720" s="128">
        <v>42174</v>
      </c>
      <c r="E720" s="124">
        <f t="shared" si="10"/>
        <v>117.65714285714286</v>
      </c>
      <c r="F720" s="123">
        <v>202.5</v>
      </c>
      <c r="G720" s="129">
        <v>122.69999999999999</v>
      </c>
    </row>
    <row r="721" spans="4:7">
      <c r="D721" s="128">
        <v>42175</v>
      </c>
      <c r="E721" s="124">
        <f t="shared" si="10"/>
        <v>117.74285714285715</v>
      </c>
      <c r="F721" s="123">
        <v>202.5</v>
      </c>
      <c r="G721" s="129">
        <v>119.6</v>
      </c>
    </row>
    <row r="722" spans="4:7">
      <c r="D722" s="128">
        <v>42176</v>
      </c>
      <c r="E722" s="124">
        <f t="shared" si="10"/>
        <v>118.28571428571426</v>
      </c>
      <c r="F722" s="123">
        <v>202.5</v>
      </c>
      <c r="G722" s="129">
        <v>117.1</v>
      </c>
    </row>
    <row r="723" spans="4:7">
      <c r="D723" s="128">
        <v>42177</v>
      </c>
      <c r="E723" s="124">
        <f t="shared" si="10"/>
        <v>118.21428571428571</v>
      </c>
      <c r="F723" s="123">
        <v>202.5</v>
      </c>
      <c r="G723" s="129">
        <v>119.6</v>
      </c>
    </row>
    <row r="724" spans="4:7">
      <c r="D724" s="128">
        <v>42178</v>
      </c>
      <c r="E724" s="124">
        <f t="shared" si="10"/>
        <v>115.7</v>
      </c>
      <c r="F724" s="123">
        <v>202.5</v>
      </c>
      <c r="G724" s="129">
        <v>117.19999999999999</v>
      </c>
    </row>
    <row r="725" spans="4:7">
      <c r="D725" s="128">
        <v>42179</v>
      </c>
      <c r="E725" s="124">
        <f t="shared" si="10"/>
        <v>115.25714285714285</v>
      </c>
      <c r="F725" s="123">
        <v>202.5</v>
      </c>
      <c r="G725" s="129">
        <v>119.9</v>
      </c>
    </row>
    <row r="726" spans="4:7">
      <c r="D726" s="128">
        <v>42180</v>
      </c>
      <c r="E726" s="124">
        <f t="shared" si="10"/>
        <v>115.94285714285715</v>
      </c>
      <c r="F726" s="123">
        <v>202.5</v>
      </c>
      <c r="G726" s="129">
        <v>111.4</v>
      </c>
    </row>
    <row r="727" spans="4:7">
      <c r="D727" s="128">
        <v>42181</v>
      </c>
      <c r="E727" s="124">
        <f t="shared" si="10"/>
        <v>117.42857142857143</v>
      </c>
      <c r="F727" s="123">
        <v>202.5</v>
      </c>
      <c r="G727" s="129">
        <v>105.1</v>
      </c>
    </row>
    <row r="728" spans="4:7">
      <c r="D728" s="128">
        <v>42182</v>
      </c>
      <c r="E728" s="124">
        <f t="shared" si="10"/>
        <v>112.07142857142857</v>
      </c>
      <c r="F728" s="123">
        <v>202.5</v>
      </c>
      <c r="G728" s="129">
        <v>116.5</v>
      </c>
    </row>
    <row r="729" spans="4:7">
      <c r="D729" s="128">
        <v>42183</v>
      </c>
      <c r="E729" s="124">
        <f t="shared" si="10"/>
        <v>112.85714285714286</v>
      </c>
      <c r="F729" s="123">
        <v>202.5</v>
      </c>
      <c r="G729" s="129">
        <v>121.9</v>
      </c>
    </row>
    <row r="730" spans="4:7">
      <c r="D730" s="128">
        <v>42184</v>
      </c>
      <c r="E730" s="124">
        <f t="shared" si="10"/>
        <v>114.32857142857144</v>
      </c>
      <c r="F730" s="123">
        <v>202.5</v>
      </c>
      <c r="G730" s="129">
        <v>130</v>
      </c>
    </row>
    <row r="731" spans="4:7">
      <c r="D731" s="128">
        <v>42185</v>
      </c>
      <c r="E731" s="124">
        <f t="shared" si="10"/>
        <v>111.60000000000001</v>
      </c>
      <c r="F731" s="123">
        <v>202.5</v>
      </c>
      <c r="G731" s="129">
        <v>79.7</v>
      </c>
    </row>
    <row r="732" spans="4:7">
      <c r="D732" s="128">
        <v>42186</v>
      </c>
      <c r="E732" s="124">
        <f t="shared" si="10"/>
        <v>115.45714285714287</v>
      </c>
      <c r="F732" s="123">
        <v>202.5</v>
      </c>
      <c r="G732" s="129">
        <v>125.4</v>
      </c>
    </row>
    <row r="733" spans="4:7">
      <c r="D733" s="128">
        <v>42187</v>
      </c>
      <c r="E733" s="124">
        <f t="shared" si="10"/>
        <v>116.41428571428571</v>
      </c>
      <c r="F733" s="123">
        <v>202.5</v>
      </c>
      <c r="G733" s="129">
        <v>121.7</v>
      </c>
    </row>
    <row r="734" spans="4:7">
      <c r="D734" s="128">
        <v>42188</v>
      </c>
      <c r="E734" s="124">
        <f t="shared" si="10"/>
        <v>114.77142857142857</v>
      </c>
      <c r="F734" s="123">
        <v>202.5</v>
      </c>
      <c r="G734" s="129">
        <v>86</v>
      </c>
    </row>
    <row r="735" spans="4:7">
      <c r="D735" s="128">
        <v>42189</v>
      </c>
      <c r="E735" s="124">
        <f t="shared" si="10"/>
        <v>120.34285714285716</v>
      </c>
      <c r="F735" s="123">
        <v>202.5</v>
      </c>
      <c r="G735" s="129">
        <v>143.5</v>
      </c>
    </row>
    <row r="736" spans="4:7">
      <c r="D736" s="128">
        <v>42190</v>
      </c>
      <c r="E736" s="124">
        <f t="shared" si="10"/>
        <v>118.81428571428572</v>
      </c>
      <c r="F736" s="123">
        <v>202.5</v>
      </c>
      <c r="G736" s="129">
        <v>128.60000000000002</v>
      </c>
    </row>
    <row r="737" spans="4:7">
      <c r="D737" s="128">
        <v>42191</v>
      </c>
      <c r="E737" s="124">
        <f t="shared" si="10"/>
        <v>117.94285714285716</v>
      </c>
      <c r="F737" s="123">
        <v>202.5</v>
      </c>
      <c r="G737" s="129">
        <v>118.5</v>
      </c>
    </row>
    <row r="738" spans="4:7">
      <c r="D738" s="128">
        <v>42192</v>
      </c>
      <c r="E738" s="124">
        <f t="shared" si="10"/>
        <v>121.24285714285715</v>
      </c>
      <c r="F738" s="123">
        <v>202.5</v>
      </c>
      <c r="G738" s="129">
        <v>118.7</v>
      </c>
    </row>
    <row r="739" spans="4:7">
      <c r="D739" s="128">
        <v>42193</v>
      </c>
      <c r="E739" s="124">
        <f t="shared" si="10"/>
        <v>116.37142857142858</v>
      </c>
      <c r="F739" s="123">
        <v>202.5</v>
      </c>
      <c r="G739" s="129">
        <v>114.7</v>
      </c>
    </row>
    <row r="740" spans="4:7">
      <c r="D740" s="128">
        <v>42194</v>
      </c>
      <c r="E740" s="124">
        <f t="shared" ref="E740:E803" si="11">SUM(G737:G743)/7</f>
        <v>114.37142857142858</v>
      </c>
      <c r="F740" s="123">
        <v>202.5</v>
      </c>
      <c r="G740" s="129">
        <v>115.6</v>
      </c>
    </row>
    <row r="741" spans="4:7">
      <c r="D741" s="128">
        <v>42195</v>
      </c>
      <c r="E741" s="124">
        <f t="shared" si="11"/>
        <v>113.62857142857145</v>
      </c>
      <c r="F741" s="123">
        <v>202.5</v>
      </c>
      <c r="G741" s="129">
        <v>109.1</v>
      </c>
    </row>
    <row r="742" spans="4:7">
      <c r="D742" s="128">
        <v>42196</v>
      </c>
      <c r="E742" s="124">
        <f t="shared" si="11"/>
        <v>112.98571428571429</v>
      </c>
      <c r="F742" s="123">
        <v>202.5</v>
      </c>
      <c r="G742" s="129">
        <v>109.4</v>
      </c>
    </row>
    <row r="743" spans="4:7">
      <c r="D743" s="128">
        <v>42197</v>
      </c>
      <c r="E743" s="124">
        <f t="shared" si="11"/>
        <v>112.84285714285716</v>
      </c>
      <c r="F743" s="123">
        <v>202.5</v>
      </c>
      <c r="G743" s="129">
        <v>114.60000000000001</v>
      </c>
    </row>
    <row r="744" spans="4:7">
      <c r="D744" s="128">
        <v>42198</v>
      </c>
      <c r="E744" s="124">
        <f t="shared" si="11"/>
        <v>110.82857142857144</v>
      </c>
      <c r="F744" s="123">
        <v>202.5</v>
      </c>
      <c r="G744" s="129">
        <v>113.30000000000001</v>
      </c>
    </row>
    <row r="745" spans="4:7">
      <c r="D745" s="128">
        <v>42199</v>
      </c>
      <c r="E745" s="124">
        <f t="shared" si="11"/>
        <v>110.10000000000001</v>
      </c>
      <c r="F745" s="123">
        <v>202.5</v>
      </c>
      <c r="G745" s="129">
        <v>114.19999999999999</v>
      </c>
    </row>
    <row r="746" spans="4:7">
      <c r="D746" s="128">
        <v>42200</v>
      </c>
      <c r="E746" s="124">
        <f t="shared" si="11"/>
        <v>109.22857142857141</v>
      </c>
      <c r="F746" s="123">
        <v>202.5</v>
      </c>
      <c r="G746" s="129">
        <v>113.7</v>
      </c>
    </row>
    <row r="747" spans="4:7">
      <c r="D747" s="128">
        <v>42201</v>
      </c>
      <c r="E747" s="124">
        <f t="shared" si="11"/>
        <v>107.51428571428572</v>
      </c>
      <c r="F747" s="123">
        <v>202.5</v>
      </c>
      <c r="G747" s="129">
        <v>101.5</v>
      </c>
    </row>
    <row r="748" spans="4:7">
      <c r="D748" s="128">
        <v>42202</v>
      </c>
      <c r="E748" s="124">
        <f t="shared" si="11"/>
        <v>106.29999999999998</v>
      </c>
      <c r="F748" s="123">
        <v>202.5</v>
      </c>
      <c r="G748" s="129">
        <v>104</v>
      </c>
    </row>
    <row r="749" spans="4:7">
      <c r="D749" s="128">
        <v>42203</v>
      </c>
      <c r="E749" s="124">
        <f t="shared" si="11"/>
        <v>105.45714285714287</v>
      </c>
      <c r="F749" s="123">
        <v>202.5</v>
      </c>
      <c r="G749" s="129">
        <v>103.3</v>
      </c>
    </row>
    <row r="750" spans="4:7">
      <c r="D750" s="128">
        <v>42204</v>
      </c>
      <c r="E750" s="124">
        <f t="shared" si="11"/>
        <v>105.5</v>
      </c>
      <c r="F750" s="123">
        <v>202.5</v>
      </c>
      <c r="G750" s="129">
        <v>102.6</v>
      </c>
    </row>
    <row r="751" spans="4:7">
      <c r="D751" s="128">
        <v>42205</v>
      </c>
      <c r="E751" s="124">
        <f t="shared" si="11"/>
        <v>108.14285714285714</v>
      </c>
      <c r="F751" s="123">
        <v>202.5</v>
      </c>
      <c r="G751" s="129">
        <v>104.80000000000001</v>
      </c>
    </row>
    <row r="752" spans="4:7">
      <c r="D752" s="128">
        <v>42206</v>
      </c>
      <c r="E752" s="124">
        <f t="shared" si="11"/>
        <v>110.2</v>
      </c>
      <c r="F752" s="123">
        <v>202.5</v>
      </c>
      <c r="G752" s="129">
        <v>108.30000000000001</v>
      </c>
    </row>
    <row r="753" spans="4:7">
      <c r="D753" s="128">
        <v>42207</v>
      </c>
      <c r="E753" s="124">
        <f t="shared" si="11"/>
        <v>111.82857142857142</v>
      </c>
      <c r="F753" s="123">
        <v>202.5</v>
      </c>
      <c r="G753" s="129">
        <v>114</v>
      </c>
    </row>
    <row r="754" spans="4:7">
      <c r="D754" s="128">
        <v>42208</v>
      </c>
      <c r="E754" s="124">
        <f t="shared" si="11"/>
        <v>112.98571428571429</v>
      </c>
      <c r="F754" s="123">
        <v>202.5</v>
      </c>
      <c r="G754" s="129">
        <v>120</v>
      </c>
    </row>
    <row r="755" spans="4:7">
      <c r="D755" s="128">
        <v>42209</v>
      </c>
      <c r="E755" s="124">
        <f t="shared" si="11"/>
        <v>114.14285714285715</v>
      </c>
      <c r="F755" s="123">
        <v>202.5</v>
      </c>
      <c r="G755" s="129">
        <v>118.4</v>
      </c>
    </row>
    <row r="756" spans="4:7">
      <c r="D756" s="128">
        <v>42210</v>
      </c>
      <c r="E756" s="124">
        <f t="shared" si="11"/>
        <v>114.62857142857141</v>
      </c>
      <c r="F756" s="123">
        <v>202.5</v>
      </c>
      <c r="G756" s="129">
        <v>114.69999999999999</v>
      </c>
    </row>
    <row r="757" spans="4:7">
      <c r="D757" s="128">
        <v>42211</v>
      </c>
      <c r="E757" s="124">
        <f t="shared" si="11"/>
        <v>114.72857142857144</v>
      </c>
      <c r="F757" s="123">
        <v>202.5</v>
      </c>
      <c r="G757" s="129">
        <v>110.69999999999999</v>
      </c>
    </row>
    <row r="758" spans="4:7">
      <c r="D758" s="128">
        <v>42212</v>
      </c>
      <c r="E758" s="124">
        <f t="shared" si="11"/>
        <v>113.27142857142856</v>
      </c>
      <c r="F758" s="123">
        <v>202.5</v>
      </c>
      <c r="G758" s="129">
        <v>112.9</v>
      </c>
    </row>
    <row r="759" spans="4:7">
      <c r="D759" s="128">
        <v>42213</v>
      </c>
      <c r="E759" s="124">
        <f t="shared" si="11"/>
        <v>112.39999999999999</v>
      </c>
      <c r="F759" s="123">
        <v>202.5</v>
      </c>
      <c r="G759" s="129">
        <v>111.69999999999999</v>
      </c>
    </row>
    <row r="760" spans="4:7">
      <c r="D760" s="128">
        <v>42214</v>
      </c>
      <c r="E760" s="124">
        <f t="shared" si="11"/>
        <v>110.84285714285713</v>
      </c>
      <c r="F760" s="123">
        <v>202.5</v>
      </c>
      <c r="G760" s="129">
        <v>114.7</v>
      </c>
    </row>
    <row r="761" spans="4:7">
      <c r="D761" s="128">
        <v>42215</v>
      </c>
      <c r="E761" s="124">
        <f t="shared" si="11"/>
        <v>109.3</v>
      </c>
      <c r="F761" s="123">
        <v>202.5</v>
      </c>
      <c r="G761" s="129">
        <v>109.80000000000001</v>
      </c>
    </row>
    <row r="762" spans="4:7">
      <c r="D762" s="128">
        <v>42216</v>
      </c>
      <c r="E762" s="124">
        <f t="shared" si="11"/>
        <v>109.32857142857142</v>
      </c>
      <c r="F762" s="123">
        <v>202.5</v>
      </c>
      <c r="G762" s="129">
        <v>112.30000000000001</v>
      </c>
    </row>
    <row r="763" spans="4:7">
      <c r="D763" s="128">
        <v>42217</v>
      </c>
      <c r="E763" s="124">
        <f t="shared" si="11"/>
        <v>109.12857142857142</v>
      </c>
      <c r="F763" s="123">
        <v>202.5</v>
      </c>
      <c r="G763" s="129">
        <v>103.80000000000001</v>
      </c>
    </row>
    <row r="764" spans="4:7">
      <c r="D764" s="128">
        <v>42218</v>
      </c>
      <c r="E764" s="124">
        <f t="shared" si="11"/>
        <v>108.5</v>
      </c>
      <c r="F764" s="123">
        <v>202.5</v>
      </c>
      <c r="G764" s="129">
        <v>99.899999999999991</v>
      </c>
    </row>
    <row r="765" spans="4:7">
      <c r="D765" s="128">
        <v>42219</v>
      </c>
      <c r="E765" s="124">
        <f t="shared" si="11"/>
        <v>108.87142857142858</v>
      </c>
      <c r="F765" s="123">
        <v>202.5</v>
      </c>
      <c r="G765" s="129">
        <v>113.1</v>
      </c>
    </row>
    <row r="766" spans="4:7">
      <c r="D766" s="128">
        <v>42220</v>
      </c>
      <c r="E766" s="124">
        <f t="shared" si="11"/>
        <v>107.18571428571428</v>
      </c>
      <c r="F766" s="123">
        <v>202.5</v>
      </c>
      <c r="G766" s="129">
        <v>110.3</v>
      </c>
    </row>
    <row r="767" spans="4:7">
      <c r="D767" s="128">
        <v>42221</v>
      </c>
      <c r="E767" s="124">
        <f t="shared" si="11"/>
        <v>107.39999999999999</v>
      </c>
      <c r="F767" s="123">
        <v>202.5</v>
      </c>
      <c r="G767" s="129">
        <v>110.30000000000001</v>
      </c>
    </row>
    <row r="768" spans="4:7">
      <c r="D768" s="128">
        <v>42222</v>
      </c>
      <c r="E768" s="124">
        <f t="shared" si="11"/>
        <v>108.74285714285712</v>
      </c>
      <c r="F768" s="123">
        <v>202.5</v>
      </c>
      <c r="G768" s="129">
        <v>112.39999999999999</v>
      </c>
    </row>
    <row r="769" spans="4:7">
      <c r="D769" s="128">
        <v>42223</v>
      </c>
      <c r="E769" s="124">
        <f t="shared" si="11"/>
        <v>108.17142857142856</v>
      </c>
      <c r="F769" s="123">
        <v>202.5</v>
      </c>
      <c r="G769" s="129">
        <v>100.5</v>
      </c>
    </row>
    <row r="770" spans="4:7">
      <c r="D770" s="128">
        <v>42224</v>
      </c>
      <c r="E770" s="124">
        <f t="shared" si="11"/>
        <v>107.5</v>
      </c>
      <c r="F770" s="123">
        <v>202.5</v>
      </c>
      <c r="G770" s="129">
        <v>105.3</v>
      </c>
    </row>
    <row r="771" spans="4:7">
      <c r="D771" s="128">
        <v>42225</v>
      </c>
      <c r="E771" s="124">
        <f t="shared" si="11"/>
        <v>108.60000000000001</v>
      </c>
      <c r="F771" s="123">
        <v>202.5</v>
      </c>
      <c r="G771" s="129">
        <v>109.3</v>
      </c>
    </row>
    <row r="772" spans="4:7">
      <c r="D772" s="128">
        <v>42226</v>
      </c>
      <c r="E772" s="124">
        <f t="shared" si="11"/>
        <v>110.38571428571429</v>
      </c>
      <c r="F772" s="123">
        <v>202.5</v>
      </c>
      <c r="G772" s="129">
        <v>109.10000000000001</v>
      </c>
    </row>
    <row r="773" spans="4:7">
      <c r="D773" s="128">
        <v>42227</v>
      </c>
      <c r="E773" s="124">
        <f t="shared" si="11"/>
        <v>113.51428571428571</v>
      </c>
      <c r="F773" s="123">
        <v>202.5</v>
      </c>
      <c r="G773" s="129">
        <v>105.60000000000001</v>
      </c>
    </row>
    <row r="774" spans="4:7">
      <c r="D774" s="128">
        <v>42228</v>
      </c>
      <c r="E774" s="124">
        <f t="shared" si="11"/>
        <v>115.01428571428571</v>
      </c>
      <c r="F774" s="123">
        <v>202.5</v>
      </c>
      <c r="G774" s="129">
        <v>118</v>
      </c>
    </row>
    <row r="775" spans="4:7">
      <c r="D775" s="128">
        <v>42229</v>
      </c>
      <c r="E775" s="124">
        <f t="shared" si="11"/>
        <v>115.34285714285714</v>
      </c>
      <c r="F775" s="123">
        <v>202.5</v>
      </c>
      <c r="G775" s="129">
        <v>124.89999999999999</v>
      </c>
    </row>
    <row r="776" spans="4:7">
      <c r="D776" s="128">
        <v>42230</v>
      </c>
      <c r="E776" s="124">
        <f t="shared" si="11"/>
        <v>115.62857142857142</v>
      </c>
      <c r="F776" s="123">
        <v>202.5</v>
      </c>
      <c r="G776" s="129">
        <v>122.39999999999999</v>
      </c>
    </row>
    <row r="777" spans="4:7">
      <c r="D777" s="128">
        <v>42231</v>
      </c>
      <c r="E777" s="124">
        <f t="shared" si="11"/>
        <v>115.47142857142856</v>
      </c>
      <c r="F777" s="123">
        <v>202.5</v>
      </c>
      <c r="G777" s="129">
        <v>115.8</v>
      </c>
    </row>
    <row r="778" spans="4:7">
      <c r="D778" s="128">
        <v>42232</v>
      </c>
      <c r="E778" s="124">
        <f t="shared" si="11"/>
        <v>113.77142857142857</v>
      </c>
      <c r="F778" s="123">
        <v>202.5</v>
      </c>
      <c r="G778" s="129">
        <v>111.6</v>
      </c>
    </row>
    <row r="779" spans="4:7">
      <c r="D779" s="128">
        <v>42233</v>
      </c>
      <c r="E779" s="124">
        <f t="shared" si="11"/>
        <v>110.67142857142858</v>
      </c>
      <c r="F779" s="123">
        <v>202.5</v>
      </c>
      <c r="G779" s="129">
        <v>111.10000000000001</v>
      </c>
    </row>
    <row r="780" spans="4:7">
      <c r="D780" s="128">
        <v>42234</v>
      </c>
      <c r="E780" s="124">
        <f t="shared" si="11"/>
        <v>107.72857142857143</v>
      </c>
      <c r="F780" s="123">
        <v>202.5</v>
      </c>
      <c r="G780" s="129">
        <v>104.5</v>
      </c>
    </row>
    <row r="781" spans="4:7">
      <c r="D781" s="128">
        <v>42235</v>
      </c>
      <c r="E781" s="124">
        <f t="shared" si="11"/>
        <v>106.92857142857143</v>
      </c>
      <c r="F781" s="123">
        <v>202.5</v>
      </c>
      <c r="G781" s="129">
        <v>106.10000000000001</v>
      </c>
    </row>
    <row r="782" spans="4:7">
      <c r="D782" s="128">
        <v>42236</v>
      </c>
      <c r="E782" s="124">
        <f t="shared" si="11"/>
        <v>107.17142857142858</v>
      </c>
      <c r="F782" s="123">
        <v>202.5</v>
      </c>
      <c r="G782" s="129">
        <v>103.2</v>
      </c>
    </row>
    <row r="783" spans="4:7">
      <c r="D783" s="128">
        <v>42237</v>
      </c>
      <c r="E783" s="124">
        <f t="shared" si="11"/>
        <v>107.65714285714286</v>
      </c>
      <c r="F783" s="123">
        <v>202.5</v>
      </c>
      <c r="G783" s="129">
        <v>101.8</v>
      </c>
    </row>
    <row r="784" spans="4:7">
      <c r="D784" s="128">
        <v>42238</v>
      </c>
      <c r="E784" s="124">
        <f t="shared" si="11"/>
        <v>109.11428571428573</v>
      </c>
      <c r="F784" s="123">
        <v>202.5</v>
      </c>
      <c r="G784" s="129">
        <v>110.2</v>
      </c>
    </row>
    <row r="785" spans="4:7">
      <c r="D785" s="128">
        <v>42239</v>
      </c>
      <c r="E785" s="124">
        <f t="shared" si="11"/>
        <v>109.62857142857145</v>
      </c>
      <c r="F785" s="123">
        <v>202.5</v>
      </c>
      <c r="G785" s="129">
        <v>113.3</v>
      </c>
    </row>
    <row r="786" spans="4:7">
      <c r="D786" s="128">
        <v>42240</v>
      </c>
      <c r="E786" s="124">
        <f t="shared" si="11"/>
        <v>113.10000000000001</v>
      </c>
      <c r="F786" s="123">
        <v>202.5</v>
      </c>
      <c r="G786" s="129">
        <v>114.5</v>
      </c>
    </row>
    <row r="787" spans="4:7">
      <c r="D787" s="128">
        <v>42241</v>
      </c>
      <c r="E787" s="124">
        <f t="shared" si="11"/>
        <v>115.57142857142857</v>
      </c>
      <c r="F787" s="123">
        <v>202.5</v>
      </c>
      <c r="G787" s="129">
        <v>114.7</v>
      </c>
    </row>
    <row r="788" spans="4:7">
      <c r="D788" s="128">
        <v>42242</v>
      </c>
      <c r="E788" s="124">
        <f t="shared" si="11"/>
        <v>115.52857142857144</v>
      </c>
      <c r="F788" s="123">
        <v>202.5</v>
      </c>
      <c r="G788" s="129">
        <v>109.7</v>
      </c>
    </row>
    <row r="789" spans="4:7">
      <c r="D789" s="128">
        <v>42243</v>
      </c>
      <c r="E789" s="124">
        <f t="shared" si="11"/>
        <v>115.2</v>
      </c>
      <c r="F789" s="123">
        <v>202.5</v>
      </c>
      <c r="G789" s="129">
        <v>127.5</v>
      </c>
    </row>
    <row r="790" spans="4:7">
      <c r="D790" s="128">
        <v>42244</v>
      </c>
      <c r="E790" s="124">
        <f t="shared" si="11"/>
        <v>115.77142857142857</v>
      </c>
      <c r="F790" s="123">
        <v>202.5</v>
      </c>
      <c r="G790" s="129">
        <v>119.1</v>
      </c>
    </row>
    <row r="791" spans="4:7">
      <c r="D791" s="128">
        <v>42245</v>
      </c>
      <c r="E791" s="124">
        <f t="shared" si="11"/>
        <v>115.6</v>
      </c>
      <c r="F791" s="123">
        <v>202.5</v>
      </c>
      <c r="G791" s="129">
        <v>109.89999999999999</v>
      </c>
    </row>
    <row r="792" spans="4:7">
      <c r="D792" s="128">
        <v>42246</v>
      </c>
      <c r="E792" s="124">
        <f t="shared" si="11"/>
        <v>116.05714285714285</v>
      </c>
      <c r="F792" s="123">
        <v>202.5</v>
      </c>
      <c r="G792" s="129">
        <v>111</v>
      </c>
    </row>
    <row r="793" spans="4:7">
      <c r="D793" s="128">
        <v>42247</v>
      </c>
      <c r="E793" s="124">
        <f t="shared" si="11"/>
        <v>114.24285714285713</v>
      </c>
      <c r="F793" s="123">
        <v>202.5</v>
      </c>
      <c r="G793" s="129">
        <v>118.5</v>
      </c>
    </row>
    <row r="794" spans="4:7">
      <c r="D794" s="128">
        <v>42248</v>
      </c>
      <c r="E794" s="124">
        <f t="shared" si="11"/>
        <v>115.24285714285713</v>
      </c>
      <c r="F794" s="123">
        <v>202.5</v>
      </c>
      <c r="G794" s="129">
        <v>113.5</v>
      </c>
    </row>
    <row r="795" spans="4:7">
      <c r="D795" s="128">
        <v>42249</v>
      </c>
      <c r="E795" s="124">
        <f t="shared" si="11"/>
        <v>113.79999999999998</v>
      </c>
      <c r="F795" s="123">
        <v>202.5</v>
      </c>
      <c r="G795" s="129">
        <v>112.9</v>
      </c>
    </row>
    <row r="796" spans="4:7">
      <c r="D796" s="128">
        <v>42250</v>
      </c>
      <c r="E796" s="124">
        <f t="shared" si="11"/>
        <v>114.92857142857142</v>
      </c>
      <c r="F796" s="123">
        <v>202.5</v>
      </c>
      <c r="G796" s="129">
        <v>114.8</v>
      </c>
    </row>
    <row r="797" spans="4:7">
      <c r="D797" s="128">
        <v>42251</v>
      </c>
      <c r="E797" s="124">
        <f t="shared" si="11"/>
        <v>116.15714285714284</v>
      </c>
      <c r="F797" s="123">
        <v>202.5</v>
      </c>
      <c r="G797" s="129">
        <v>126.1</v>
      </c>
    </row>
    <row r="798" spans="4:7">
      <c r="D798" s="128">
        <v>42252</v>
      </c>
      <c r="E798" s="124">
        <f t="shared" si="11"/>
        <v>118.22857142857143</v>
      </c>
      <c r="F798" s="123">
        <v>202.5</v>
      </c>
      <c r="G798" s="129">
        <v>99.8</v>
      </c>
    </row>
    <row r="799" spans="4:7">
      <c r="D799" s="128">
        <v>42253</v>
      </c>
      <c r="E799" s="124">
        <f t="shared" si="11"/>
        <v>118.88571428571429</v>
      </c>
      <c r="F799" s="123">
        <v>202.5</v>
      </c>
      <c r="G799" s="129">
        <v>118.9</v>
      </c>
    </row>
    <row r="800" spans="4:7">
      <c r="D800" s="128">
        <v>42254</v>
      </c>
      <c r="E800" s="124">
        <f t="shared" si="11"/>
        <v>119.21428571428571</v>
      </c>
      <c r="F800" s="123">
        <v>202.5</v>
      </c>
      <c r="G800" s="129">
        <v>127.1</v>
      </c>
    </row>
    <row r="801" spans="4:7">
      <c r="D801" s="128">
        <v>42255</v>
      </c>
      <c r="E801" s="124">
        <f t="shared" si="11"/>
        <v>117.77142857142857</v>
      </c>
      <c r="F801" s="123">
        <v>202.5</v>
      </c>
      <c r="G801" s="129">
        <v>128</v>
      </c>
    </row>
    <row r="802" spans="4:7">
      <c r="D802" s="128">
        <v>42256</v>
      </c>
      <c r="E802" s="124">
        <f t="shared" si="11"/>
        <v>118.98571428571428</v>
      </c>
      <c r="F802" s="123">
        <v>202.5</v>
      </c>
      <c r="G802" s="129">
        <v>117.5</v>
      </c>
    </row>
    <row r="803" spans="4:7">
      <c r="D803" s="128">
        <v>42257</v>
      </c>
      <c r="E803" s="124">
        <f t="shared" si="11"/>
        <v>117.54285714285713</v>
      </c>
      <c r="F803" s="123">
        <v>202.5</v>
      </c>
      <c r="G803" s="129">
        <v>117.1</v>
      </c>
    </row>
    <row r="804" spans="4:7">
      <c r="D804" s="128">
        <v>42258</v>
      </c>
      <c r="E804" s="124">
        <f t="shared" ref="E804:E820" si="12">SUM(G801:G807)/7</f>
        <v>115.14285714285712</v>
      </c>
      <c r="F804" s="123">
        <v>202.5</v>
      </c>
      <c r="G804" s="129">
        <v>116</v>
      </c>
    </row>
    <row r="805" spans="4:7">
      <c r="D805" s="128">
        <v>42259</v>
      </c>
      <c r="E805" s="124">
        <f t="shared" si="12"/>
        <v>113</v>
      </c>
      <c r="F805" s="123">
        <v>202.5</v>
      </c>
      <c r="G805" s="129">
        <v>108.3</v>
      </c>
    </row>
    <row r="806" spans="4:7">
      <c r="D806" s="128">
        <v>42260</v>
      </c>
      <c r="E806" s="124">
        <f t="shared" si="12"/>
        <v>112.60000000000001</v>
      </c>
      <c r="F806" s="123">
        <v>202.5</v>
      </c>
      <c r="G806" s="129">
        <v>108.8</v>
      </c>
    </row>
    <row r="807" spans="4:7">
      <c r="D807" s="128">
        <v>42261</v>
      </c>
      <c r="E807" s="124">
        <f t="shared" si="12"/>
        <v>112.65714285714287</v>
      </c>
      <c r="F807" s="123">
        <v>202.5</v>
      </c>
      <c r="G807" s="129">
        <v>110.3</v>
      </c>
    </row>
    <row r="808" spans="4:7">
      <c r="D808" s="128">
        <v>42262</v>
      </c>
      <c r="E808" s="124">
        <f t="shared" si="12"/>
        <v>112.98571428571428</v>
      </c>
      <c r="F808" s="123">
        <v>202.5</v>
      </c>
      <c r="G808" s="129">
        <v>113</v>
      </c>
    </row>
    <row r="809" spans="4:7">
      <c r="D809" s="128">
        <v>42263</v>
      </c>
      <c r="E809" s="124">
        <f t="shared" si="12"/>
        <v>113.89999999999999</v>
      </c>
      <c r="F809" s="123">
        <v>202.5</v>
      </c>
      <c r="G809" s="129">
        <v>114.7</v>
      </c>
    </row>
    <row r="810" spans="4:7">
      <c r="D810" s="128">
        <v>42264</v>
      </c>
      <c r="E810" s="124">
        <f t="shared" si="12"/>
        <v>114.64285714285714</v>
      </c>
      <c r="F810" s="123">
        <v>202.5</v>
      </c>
      <c r="G810" s="129">
        <v>117.5</v>
      </c>
    </row>
    <row r="811" spans="4:7">
      <c r="D811" s="128">
        <v>42265</v>
      </c>
      <c r="E811" s="124">
        <f t="shared" si="12"/>
        <v>115.54285714285716</v>
      </c>
      <c r="F811" s="123">
        <v>202.5</v>
      </c>
      <c r="G811" s="129">
        <v>118.3</v>
      </c>
    </row>
    <row r="812" spans="4:7">
      <c r="D812" s="128">
        <v>42266</v>
      </c>
      <c r="E812" s="124">
        <f t="shared" si="12"/>
        <v>115.27142857142859</v>
      </c>
      <c r="F812" s="123">
        <v>202.5</v>
      </c>
      <c r="G812" s="129">
        <v>114.69999999999999</v>
      </c>
    </row>
    <row r="813" spans="4:7">
      <c r="D813" s="128">
        <v>42267</v>
      </c>
      <c r="E813" s="124">
        <f t="shared" si="12"/>
        <v>115.25714285714287</v>
      </c>
      <c r="F813" s="123">
        <v>202.5</v>
      </c>
      <c r="G813" s="129">
        <v>114</v>
      </c>
    </row>
    <row r="814" spans="4:7">
      <c r="D814" s="128">
        <v>42268</v>
      </c>
      <c r="E814" s="124">
        <f t="shared" si="12"/>
        <v>114.70000000000002</v>
      </c>
      <c r="F814" s="123">
        <v>202.5</v>
      </c>
      <c r="G814" s="129">
        <v>116.6</v>
      </c>
    </row>
    <row r="815" spans="4:7">
      <c r="D815" s="128">
        <v>42269</v>
      </c>
      <c r="E815" s="124">
        <f t="shared" si="12"/>
        <v>117.12857142857145</v>
      </c>
      <c r="F815" s="123">
        <v>202.5</v>
      </c>
      <c r="G815" s="129">
        <v>111.1</v>
      </c>
    </row>
    <row r="816" spans="4:7">
      <c r="D816" s="128">
        <v>42270</v>
      </c>
      <c r="E816" s="124">
        <f t="shared" si="12"/>
        <v>115.5</v>
      </c>
      <c r="F816" s="123">
        <v>202.5</v>
      </c>
      <c r="G816" s="129">
        <v>114.6</v>
      </c>
    </row>
    <row r="817" spans="4:7">
      <c r="D817" s="128">
        <v>42271</v>
      </c>
      <c r="E817" s="124">
        <f t="shared" si="12"/>
        <v>115.2</v>
      </c>
      <c r="F817" s="123">
        <v>202.5</v>
      </c>
      <c r="G817" s="129">
        <v>113.6</v>
      </c>
    </row>
    <row r="818" spans="4:7">
      <c r="D818" s="128">
        <v>42272</v>
      </c>
      <c r="E818" s="124">
        <f t="shared" si="12"/>
        <v>114.15714285714284</v>
      </c>
      <c r="F818" s="123">
        <v>202.5</v>
      </c>
      <c r="G818" s="129">
        <v>135.30000000000001</v>
      </c>
    </row>
    <row r="819" spans="4:7">
      <c r="D819" s="128">
        <v>42273</v>
      </c>
      <c r="E819" s="124">
        <f t="shared" si="12"/>
        <v>115.01428571428572</v>
      </c>
      <c r="F819" s="123">
        <v>202.5</v>
      </c>
      <c r="G819" s="129">
        <v>103.3</v>
      </c>
    </row>
    <row r="820" spans="4:7">
      <c r="D820" s="128">
        <v>42274</v>
      </c>
      <c r="E820" s="124">
        <f t="shared" si="12"/>
        <v>115.48571428571428</v>
      </c>
      <c r="F820" s="123">
        <v>202.5</v>
      </c>
      <c r="G820" s="129">
        <v>111.9</v>
      </c>
    </row>
    <row r="821" spans="4:7">
      <c r="D821" s="128">
        <v>42275</v>
      </c>
      <c r="E821" s="124"/>
      <c r="F821" s="123">
        <v>202.5</v>
      </c>
      <c r="G821" s="129">
        <v>109.3</v>
      </c>
    </row>
    <row r="822" spans="4:7">
      <c r="D822" s="128">
        <v>42276</v>
      </c>
      <c r="E822" s="124"/>
      <c r="F822" s="123">
        <v>202.5</v>
      </c>
      <c r="G822" s="129">
        <v>117.1</v>
      </c>
    </row>
    <row r="823" spans="4:7">
      <c r="D823" s="130">
        <v>42277</v>
      </c>
      <c r="E823" s="131"/>
      <c r="F823" s="132">
        <v>202.5</v>
      </c>
      <c r="G823" s="133">
        <v>117.9</v>
      </c>
    </row>
  </sheetData>
  <mergeCells count="1">
    <mergeCell ref="A1:AH1"/>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9"/>
  <sheetViews>
    <sheetView zoomScaleNormal="100" workbookViewId="0">
      <pane ySplit="1" topLeftCell="A2" activePane="bottomLeft" state="frozen"/>
      <selection pane="bottomLeft" activeCell="D31" sqref="D31"/>
    </sheetView>
  </sheetViews>
  <sheetFormatPr defaultColWidth="0" defaultRowHeight="12.75"/>
  <cols>
    <col min="1" max="1" width="2.140625" style="37" customWidth="1"/>
    <col min="2" max="2" width="10.28515625" style="37" bestFit="1" customWidth="1"/>
    <col min="3" max="4" width="10.140625" style="37" bestFit="1" customWidth="1"/>
    <col min="5" max="11" width="9.140625" style="37" customWidth="1"/>
    <col min="12" max="12" width="9.28515625" style="37" customWidth="1"/>
    <col min="13" max="34" width="9.140625" style="37" customWidth="1"/>
    <col min="35" max="16384" width="9.140625" style="37" hidden="1"/>
  </cols>
  <sheetData>
    <row r="1" spans="1:34" ht="120" customHeight="1">
      <c r="A1" s="333" t="s">
        <v>371</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row>
    <row r="3" spans="1:34">
      <c r="A3" s="14"/>
      <c r="B3" s="15"/>
    </row>
    <row r="6" spans="1:34">
      <c r="B6" s="16"/>
    </row>
    <row r="9" spans="1:34">
      <c r="A9" s="14"/>
      <c r="C9" s="5"/>
    </row>
    <row r="12" spans="1:34">
      <c r="B12" s="16"/>
    </row>
    <row r="13" spans="1:34">
      <c r="B13" s="17"/>
    </row>
    <row r="14" spans="1:34">
      <c r="B14" s="17"/>
    </row>
    <row r="15" spans="1:34">
      <c r="B15" s="17"/>
    </row>
    <row r="17" spans="2:11">
      <c r="B17" s="17"/>
    </row>
    <row r="18" spans="2:11">
      <c r="B18" s="17"/>
    </row>
    <row r="27" spans="2:11">
      <c r="B27" s="150"/>
      <c r="C27" s="150"/>
    </row>
    <row r="28" spans="2:11">
      <c r="B28" s="150"/>
      <c r="C28" s="150"/>
    </row>
    <row r="29" spans="2:11">
      <c r="B29" s="150"/>
      <c r="C29" s="150"/>
    </row>
    <row r="30" spans="2:11">
      <c r="B30" s="150"/>
      <c r="C30" s="150"/>
      <c r="D30" s="223" t="s">
        <v>422</v>
      </c>
    </row>
    <row r="31" spans="2:11">
      <c r="B31" s="150"/>
      <c r="C31" s="150"/>
    </row>
    <row r="32" spans="2:11">
      <c r="B32" s="150"/>
      <c r="C32" s="150"/>
      <c r="D32" s="170" t="s">
        <v>121</v>
      </c>
      <c r="E32" s="142" t="s">
        <v>19</v>
      </c>
      <c r="F32" s="142" t="s">
        <v>20</v>
      </c>
      <c r="G32" s="142" t="s">
        <v>21</v>
      </c>
      <c r="H32" s="142" t="s">
        <v>22</v>
      </c>
      <c r="I32" s="142" t="s">
        <v>23</v>
      </c>
      <c r="J32" s="142" t="s">
        <v>24</v>
      </c>
      <c r="K32" s="143" t="s">
        <v>25</v>
      </c>
    </row>
    <row r="33" spans="2:11">
      <c r="B33" s="150"/>
      <c r="C33" s="150"/>
      <c r="D33" s="171" t="s">
        <v>122</v>
      </c>
      <c r="E33" s="124">
        <v>41.555</v>
      </c>
      <c r="F33" s="124">
        <v>54.75</v>
      </c>
      <c r="G33" s="124">
        <v>54.75</v>
      </c>
      <c r="H33" s="124">
        <v>54.75</v>
      </c>
      <c r="I33" s="124">
        <v>56.575000000000003</v>
      </c>
      <c r="J33" s="124">
        <v>56.575000000000003</v>
      </c>
      <c r="K33" s="317">
        <v>72.146099999999947</v>
      </c>
    </row>
    <row r="34" spans="2:11">
      <c r="B34" s="150"/>
      <c r="C34" s="150"/>
      <c r="D34" s="172" t="s">
        <v>123</v>
      </c>
      <c r="E34" s="131">
        <v>40.015211663795014</v>
      </c>
      <c r="F34" s="131">
        <v>41.64765824463246</v>
      </c>
      <c r="G34" s="131">
        <v>39.694223000000001</v>
      </c>
      <c r="H34" s="131">
        <v>40.020382000000005</v>
      </c>
      <c r="I34" s="131">
        <v>40.517036499999989</v>
      </c>
      <c r="J34" s="131">
        <v>39.618959049999994</v>
      </c>
      <c r="K34" s="318">
        <v>39.241900000000008</v>
      </c>
    </row>
    <row r="35" spans="2:11">
      <c r="B35" s="108"/>
      <c r="C35" s="150"/>
    </row>
    <row r="36" spans="2:11">
      <c r="B36" s="108"/>
      <c r="C36" s="150"/>
    </row>
    <row r="37" spans="2:11">
      <c r="B37" s="150"/>
      <c r="C37" s="150"/>
    </row>
    <row r="38" spans="2:11">
      <c r="B38" s="150"/>
      <c r="C38" s="150"/>
    </row>
    <row r="39" spans="2:11">
      <c r="B39" s="150"/>
      <c r="C39" s="150"/>
    </row>
  </sheetData>
  <mergeCells count="1">
    <mergeCell ref="A1:AH1"/>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8"/>
  <sheetViews>
    <sheetView zoomScaleNormal="100" workbookViewId="0">
      <pane ySplit="1" topLeftCell="A2" activePane="bottomLeft" state="frozen"/>
      <selection pane="bottomLeft" activeCell="D31" sqref="D31"/>
    </sheetView>
  </sheetViews>
  <sheetFormatPr defaultColWidth="0" defaultRowHeight="12.75"/>
  <cols>
    <col min="1" max="1" width="2.140625" style="96" customWidth="1"/>
    <col min="2" max="2" width="10.28515625" style="96" bestFit="1" customWidth="1"/>
    <col min="3" max="3" width="10.140625" style="96" bestFit="1" customWidth="1"/>
    <col min="4" max="4" width="18.42578125" style="96" customWidth="1"/>
    <col min="5" max="5" width="9.140625" style="96" customWidth="1"/>
    <col min="6" max="6" width="11.140625" style="96" bestFit="1" customWidth="1"/>
    <col min="7" max="29" width="9.140625" style="96" customWidth="1"/>
    <col min="30" max="34" width="0" style="96" hidden="1" customWidth="1"/>
    <col min="35" max="16384" width="9.140625" style="96" hidden="1"/>
  </cols>
  <sheetData>
    <row r="1" spans="1:29" ht="120" customHeight="1">
      <c r="A1" s="333" t="s">
        <v>389</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row>
    <row r="5" spans="1:29">
      <c r="B5" s="16"/>
    </row>
    <row r="8" spans="1:29">
      <c r="A8" s="14"/>
      <c r="C8" s="5"/>
    </row>
    <row r="11" spans="1:29">
      <c r="B11" s="16"/>
    </row>
    <row r="12" spans="1:29">
      <c r="B12" s="17"/>
      <c r="R12" s="331"/>
    </row>
    <row r="13" spans="1:29">
      <c r="B13" s="17"/>
    </row>
    <row r="14" spans="1:29">
      <c r="B14" s="17"/>
    </row>
    <row r="16" spans="1:29">
      <c r="B16" s="17"/>
    </row>
    <row r="17" spans="2:6">
      <c r="B17" s="17"/>
    </row>
    <row r="30" spans="2:6">
      <c r="D30" s="223" t="s">
        <v>416</v>
      </c>
    </row>
    <row r="32" spans="2:6">
      <c r="D32" s="170" t="s">
        <v>251</v>
      </c>
      <c r="E32" s="142" t="s">
        <v>64</v>
      </c>
      <c r="F32" s="143" t="s">
        <v>65</v>
      </c>
    </row>
    <row r="33" spans="2:6">
      <c r="D33" s="284">
        <v>41487</v>
      </c>
      <c r="E33" s="201">
        <v>1323.3</v>
      </c>
      <c r="F33" s="202">
        <v>-38.1</v>
      </c>
    </row>
    <row r="34" spans="2:6">
      <c r="D34" s="284">
        <v>41518</v>
      </c>
      <c r="E34" s="201">
        <v>1976.2999999999997</v>
      </c>
      <c r="F34" s="202">
        <v>-52.900000000000006</v>
      </c>
    </row>
    <row r="35" spans="2:6">
      <c r="B35" s="28"/>
      <c r="D35" s="284">
        <v>41548</v>
      </c>
      <c r="E35" s="201">
        <v>1586.2999999999997</v>
      </c>
      <c r="F35" s="202">
        <v>-57.100000000000009</v>
      </c>
    </row>
    <row r="36" spans="2:6">
      <c r="B36" s="28"/>
      <c r="D36" s="284">
        <v>41579</v>
      </c>
      <c r="E36" s="201">
        <v>1567.3</v>
      </c>
      <c r="F36" s="202">
        <v>-127.3</v>
      </c>
    </row>
    <row r="37" spans="2:6">
      <c r="B37" s="28"/>
      <c r="D37" s="284">
        <v>41609</v>
      </c>
      <c r="E37" s="201">
        <v>832.19999999999993</v>
      </c>
      <c r="F37" s="202">
        <v>-335.40000000000009</v>
      </c>
    </row>
    <row r="38" spans="2:6">
      <c r="B38" s="108"/>
      <c r="D38" s="284">
        <v>41640</v>
      </c>
      <c r="E38" s="201">
        <v>35.5</v>
      </c>
      <c r="F38" s="202">
        <v>-128.80000000000001</v>
      </c>
    </row>
    <row r="39" spans="2:6">
      <c r="B39" s="108"/>
      <c r="D39" s="284">
        <v>41671</v>
      </c>
      <c r="E39" s="201">
        <v>18.100000000000001</v>
      </c>
      <c r="F39" s="202">
        <v>-228.50000000000003</v>
      </c>
    </row>
    <row r="40" spans="2:6">
      <c r="B40" s="28"/>
      <c r="D40" s="284">
        <v>41699</v>
      </c>
      <c r="E40" s="201">
        <v>135.1</v>
      </c>
      <c r="F40" s="202">
        <v>-132.19999999999999</v>
      </c>
    </row>
    <row r="41" spans="2:6">
      <c r="D41" s="284">
        <v>41730</v>
      </c>
      <c r="E41" s="201">
        <v>171.79999999999995</v>
      </c>
      <c r="F41" s="202">
        <v>-307.2</v>
      </c>
    </row>
    <row r="42" spans="2:6">
      <c r="D42" s="284">
        <v>41760</v>
      </c>
      <c r="E42" s="201">
        <v>235</v>
      </c>
      <c r="F42" s="202">
        <v>-407.69999999999993</v>
      </c>
    </row>
    <row r="43" spans="2:6">
      <c r="D43" s="284">
        <v>41791</v>
      </c>
      <c r="E43" s="201">
        <v>560.5</v>
      </c>
      <c r="F43" s="202">
        <v>-224.09999999999985</v>
      </c>
    </row>
    <row r="44" spans="2:6">
      <c r="D44" s="284">
        <v>41821</v>
      </c>
      <c r="E44" s="201">
        <v>346.7</v>
      </c>
      <c r="F44" s="202">
        <v>-492.69999999999987</v>
      </c>
    </row>
    <row r="45" spans="2:6">
      <c r="D45" s="284">
        <v>41852</v>
      </c>
      <c r="E45" s="201">
        <v>231.79999999999998</v>
      </c>
      <c r="F45" s="202">
        <v>-244.2</v>
      </c>
    </row>
    <row r="46" spans="2:6">
      <c r="D46" s="284">
        <v>41883</v>
      </c>
      <c r="E46" s="201">
        <v>410.7</v>
      </c>
      <c r="F46" s="202">
        <v>-121.19999999999996</v>
      </c>
    </row>
    <row r="47" spans="2:6">
      <c r="D47" s="284">
        <v>41913</v>
      </c>
      <c r="E47" s="201">
        <v>682.10000000000014</v>
      </c>
      <c r="F47" s="202">
        <v>-5.0999999999999996</v>
      </c>
    </row>
    <row r="48" spans="2:6">
      <c r="D48" s="284">
        <v>41944</v>
      </c>
      <c r="E48" s="201">
        <v>288.7</v>
      </c>
      <c r="F48" s="202">
        <v>-142.80000000000001</v>
      </c>
    </row>
    <row r="49" spans="4:6">
      <c r="D49" s="284">
        <v>41974</v>
      </c>
      <c r="E49" s="201">
        <v>496.09999999999997</v>
      </c>
      <c r="F49" s="202">
        <v>-83.40000000000002</v>
      </c>
    </row>
    <row r="50" spans="4:6">
      <c r="D50" s="284">
        <v>42005</v>
      </c>
      <c r="E50" s="201">
        <v>620.10000000000014</v>
      </c>
      <c r="F50" s="202">
        <v>-243.20000000000005</v>
      </c>
    </row>
    <row r="51" spans="4:6">
      <c r="D51" s="284">
        <v>42036</v>
      </c>
      <c r="E51" s="201">
        <v>658.69999999999982</v>
      </c>
      <c r="F51" s="202">
        <v>-146.4</v>
      </c>
    </row>
    <row r="52" spans="4:6">
      <c r="D52" s="284">
        <v>42064</v>
      </c>
      <c r="E52" s="201">
        <v>708.80000000000018</v>
      </c>
      <c r="F52" s="202">
        <v>-52.3</v>
      </c>
    </row>
    <row r="53" spans="4:6">
      <c r="D53" s="284">
        <v>42095</v>
      </c>
      <c r="E53" s="201">
        <v>179.9</v>
      </c>
      <c r="F53" s="202">
        <v>-38.1</v>
      </c>
    </row>
    <row r="54" spans="4:6">
      <c r="D54" s="284">
        <v>42125</v>
      </c>
      <c r="E54" s="201">
        <v>437.2</v>
      </c>
      <c r="F54" s="202">
        <v>-348</v>
      </c>
    </row>
    <row r="55" spans="4:6">
      <c r="D55" s="284">
        <v>42156</v>
      </c>
      <c r="E55" s="201">
        <v>91.200000000000017</v>
      </c>
      <c r="F55" s="202">
        <v>-60.20000000000001</v>
      </c>
    </row>
    <row r="56" spans="4:6">
      <c r="D56" s="284">
        <v>42186</v>
      </c>
      <c r="E56" s="201">
        <v>114.8</v>
      </c>
      <c r="F56" s="202">
        <v>-77.399999999999991</v>
      </c>
    </row>
    <row r="57" spans="4:6">
      <c r="D57" s="284">
        <v>42217</v>
      </c>
      <c r="E57" s="201">
        <v>55.9</v>
      </c>
      <c r="F57" s="202">
        <v>-45.399999999999991</v>
      </c>
    </row>
    <row r="58" spans="4:6">
      <c r="D58" s="285">
        <v>42248</v>
      </c>
      <c r="E58" s="203">
        <v>253.6</v>
      </c>
      <c r="F58" s="206">
        <v>-100.9</v>
      </c>
    </row>
  </sheetData>
  <mergeCells count="1">
    <mergeCell ref="A1:AC1"/>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0"/>
  <sheetViews>
    <sheetView workbookViewId="0">
      <selection activeCell="D31" sqref="D31"/>
    </sheetView>
  </sheetViews>
  <sheetFormatPr defaultColWidth="0" defaultRowHeight="0" customHeight="1" zeroHeight="1"/>
  <cols>
    <col min="1" max="1" width="2.140625" style="59" customWidth="1"/>
    <col min="2" max="3" width="9.140625" style="59" customWidth="1"/>
    <col min="4" max="4" width="23.42578125" style="59" customWidth="1"/>
    <col min="5" max="34" width="9.140625" style="59" customWidth="1"/>
    <col min="35" max="16384" width="9.140625" style="59" hidden="1"/>
  </cols>
  <sheetData>
    <row r="1" spans="1:34" ht="120" customHeight="1">
      <c r="A1" s="335" t="s">
        <v>372</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row>
    <row r="2" spans="1:34" ht="12.75"/>
    <row r="3" spans="1:34" ht="12.75">
      <c r="A3" s="2"/>
      <c r="B3" s="3"/>
    </row>
    <row r="4" spans="1:34" ht="12.75"/>
    <row r="5" spans="1:34" ht="12.75"/>
    <row r="6" spans="1:34" ht="12.75">
      <c r="B6" s="4"/>
    </row>
    <row r="7" spans="1:34" ht="12.75"/>
    <row r="8" spans="1:34" ht="12.75"/>
    <row r="9" spans="1:34" ht="12.75">
      <c r="A9" s="2"/>
      <c r="C9" s="5"/>
    </row>
    <row r="10" spans="1:34" ht="12.75"/>
    <row r="11" spans="1:34" ht="12.75"/>
    <row r="12" spans="1:34" ht="12.75">
      <c r="B12" s="4"/>
    </row>
    <row r="13" spans="1:34" ht="12.75">
      <c r="B13" s="6"/>
    </row>
    <row r="14" spans="1:34" ht="12.75">
      <c r="B14" s="6"/>
    </row>
    <row r="15" spans="1:34" ht="12.75">
      <c r="B15" s="6"/>
    </row>
    <row r="16" spans="1:34" ht="12.75"/>
    <row r="17" spans="2:30" ht="12.75">
      <c r="B17" s="6"/>
    </row>
    <row r="18" spans="2:30" ht="12.75">
      <c r="B18" s="6"/>
    </row>
    <row r="19" spans="2:30" ht="12.75"/>
    <row r="20" spans="2:30" ht="12.75"/>
    <row r="21" spans="2:30" ht="12.75"/>
    <row r="22" spans="2:30" ht="12.75"/>
    <row r="23" spans="2:30" ht="12.75"/>
    <row r="24" spans="2:30" ht="12.75"/>
    <row r="25" spans="2:30" ht="12.75"/>
    <row r="26" spans="2:30" ht="12.75"/>
    <row r="27" spans="2:30" ht="12.75"/>
    <row r="28" spans="2:30" ht="12.75">
      <c r="D28" s="38"/>
    </row>
    <row r="29" spans="2:30" ht="12.75">
      <c r="C29" s="38"/>
    </row>
    <row r="30" spans="2:30" ht="12.75">
      <c r="D30" s="222" t="s">
        <v>409</v>
      </c>
    </row>
    <row r="31" spans="2:30" ht="12.75"/>
    <row r="32" spans="2:30" ht="12.75">
      <c r="D32" s="7"/>
      <c r="E32" s="8" t="s">
        <v>0</v>
      </c>
      <c r="F32" s="8" t="s">
        <v>1</v>
      </c>
      <c r="G32" s="8" t="s">
        <v>2</v>
      </c>
      <c r="H32" s="8" t="s">
        <v>3</v>
      </c>
      <c r="I32" s="8" t="s">
        <v>4</v>
      </c>
      <c r="J32" s="8" t="s">
        <v>5</v>
      </c>
      <c r="K32" s="8" t="s">
        <v>6</v>
      </c>
      <c r="L32" s="8" t="s">
        <v>7</v>
      </c>
      <c r="M32" s="8" t="s">
        <v>8</v>
      </c>
      <c r="N32" s="8" t="s">
        <v>9</v>
      </c>
      <c r="O32" s="8" t="s">
        <v>10</v>
      </c>
      <c r="P32" s="8" t="s">
        <v>11</v>
      </c>
      <c r="Q32" s="8" t="s">
        <v>12</v>
      </c>
      <c r="R32" s="8" t="s">
        <v>13</v>
      </c>
      <c r="S32" s="8" t="s">
        <v>14</v>
      </c>
      <c r="T32" s="8" t="s">
        <v>15</v>
      </c>
      <c r="U32" s="8" t="s">
        <v>16</v>
      </c>
      <c r="V32" s="8" t="s">
        <v>17</v>
      </c>
      <c r="W32" s="8" t="s">
        <v>18</v>
      </c>
      <c r="X32" s="8" t="s">
        <v>19</v>
      </c>
      <c r="Y32" s="8" t="s">
        <v>20</v>
      </c>
      <c r="Z32" s="8" t="s">
        <v>21</v>
      </c>
      <c r="AA32" s="8" t="s">
        <v>22</v>
      </c>
      <c r="AB32" s="8" t="s">
        <v>23</v>
      </c>
      <c r="AC32" s="8" t="s">
        <v>24</v>
      </c>
      <c r="AD32" s="9" t="s">
        <v>25</v>
      </c>
    </row>
    <row r="33" spans="4:31" ht="12.75">
      <c r="D33" s="10" t="s">
        <v>178</v>
      </c>
      <c r="E33" s="11">
        <v>121.25407174440001</v>
      </c>
      <c r="F33" s="11">
        <v>215.26485827637001</v>
      </c>
      <c r="G33" s="11">
        <v>255.73855502999999</v>
      </c>
      <c r="H33" s="11">
        <v>296.20589268774006</v>
      </c>
      <c r="I33" s="11">
        <v>344.97404817056997</v>
      </c>
      <c r="J33" s="11">
        <v>414.51995872875</v>
      </c>
      <c r="K33" s="11">
        <v>442.08498881736</v>
      </c>
      <c r="L33" s="11">
        <v>431.27145974934001</v>
      </c>
      <c r="M33" s="11">
        <v>441.80052083790002</v>
      </c>
      <c r="N33" s="11">
        <v>456.18023390751006</v>
      </c>
      <c r="O33" s="11">
        <v>458.17745679300003</v>
      </c>
      <c r="P33" s="11">
        <v>499.99772556720006</v>
      </c>
      <c r="Q33" s="11">
        <v>449.41126093794003</v>
      </c>
      <c r="R33" s="11">
        <v>470.06491993902</v>
      </c>
      <c r="S33" s="11">
        <v>471.35950172367006</v>
      </c>
      <c r="T33" s="11">
        <v>611.81261596000002</v>
      </c>
      <c r="U33" s="11">
        <v>647.41330948000007</v>
      </c>
      <c r="V33" s="11">
        <v>676.85855692999996</v>
      </c>
      <c r="W33" s="11">
        <v>673.3669658</v>
      </c>
      <c r="X33" s="11">
        <v>774.00922132000005</v>
      </c>
      <c r="Y33" s="11">
        <v>871.19558262999999</v>
      </c>
      <c r="Z33" s="11">
        <v>942.85570834999999</v>
      </c>
      <c r="AA33" s="11">
        <v>851.84707596999999</v>
      </c>
      <c r="AB33" s="11">
        <v>1097.7864938799999</v>
      </c>
      <c r="AC33" s="11">
        <v>1111.36185518</v>
      </c>
      <c r="AD33" s="319">
        <v>1133.42404835</v>
      </c>
      <c r="AE33" s="70"/>
    </row>
    <row r="34" spans="4:31" ht="12.75">
      <c r="D34" s="12" t="s">
        <v>179</v>
      </c>
      <c r="E34" s="71">
        <v>153.64050186067576</v>
      </c>
      <c r="F34" s="71">
        <v>215.37047249086083</v>
      </c>
      <c r="G34" s="71">
        <v>183.43857008258627</v>
      </c>
      <c r="H34" s="71">
        <v>191.82217888473406</v>
      </c>
      <c r="I34" s="71">
        <v>163.19807473483718</v>
      </c>
      <c r="J34" s="71">
        <v>168.82437423905469</v>
      </c>
      <c r="K34" s="71">
        <v>169.38201503006908</v>
      </c>
      <c r="L34" s="71">
        <v>196.48823090181236</v>
      </c>
      <c r="M34" s="71">
        <v>199.73032809842766</v>
      </c>
      <c r="N34" s="71">
        <v>174.29484966946316</v>
      </c>
      <c r="O34" s="71">
        <v>238.45756210373901</v>
      </c>
      <c r="P34" s="71">
        <v>298.82760826186751</v>
      </c>
      <c r="Q34" s="71">
        <v>366.39202004483877</v>
      </c>
      <c r="R34" s="71">
        <v>369.18687411518181</v>
      </c>
      <c r="S34" s="71">
        <v>326.43260725390684</v>
      </c>
      <c r="T34" s="71">
        <v>358.14966833285439</v>
      </c>
      <c r="U34" s="71">
        <v>396</v>
      </c>
      <c r="V34" s="71">
        <v>367.02727924689623</v>
      </c>
      <c r="W34" s="71">
        <v>420.31060218668659</v>
      </c>
      <c r="X34" s="71">
        <v>610.47079572487746</v>
      </c>
      <c r="Y34" s="71">
        <v>440.44909906700542</v>
      </c>
      <c r="Z34" s="71">
        <v>509.00416741541096</v>
      </c>
      <c r="AA34" s="71">
        <v>647.97904978766189</v>
      </c>
      <c r="AB34" s="71">
        <v>629.55194559682559</v>
      </c>
      <c r="AC34" s="71">
        <v>718.6832015941485</v>
      </c>
      <c r="AD34" s="320">
        <v>704.69397342779155</v>
      </c>
    </row>
    <row r="35" spans="4:31" ht="12.75">
      <c r="AD35" s="32"/>
    </row>
    <row r="36" spans="4:31" ht="12.75">
      <c r="AC36" s="70"/>
      <c r="AD36" s="34"/>
    </row>
    <row r="37" spans="4:31" ht="12.75"/>
    <row r="38" spans="4:31" ht="12.75"/>
    <row r="39" spans="4:31" ht="12.75"/>
    <row r="40" spans="4:31" ht="12.75"/>
    <row r="41" spans="4:31" ht="12.75"/>
    <row r="42" spans="4:31" ht="12.75"/>
    <row r="43" spans="4:31" ht="12.75"/>
    <row r="44" spans="4:31" ht="12.75"/>
    <row r="45" spans="4:31" ht="12.75"/>
    <row r="46" spans="4:31" ht="12.75"/>
    <row r="47" spans="4:31" ht="12.75"/>
    <row r="48" spans="4:31" ht="12.75"/>
    <row r="49" ht="12.75"/>
    <row r="50" ht="12.75"/>
    <row r="51" ht="12.75"/>
    <row r="52" ht="12.75"/>
    <row r="53" ht="12.75"/>
    <row r="54" ht="12.75"/>
    <row r="55" ht="12.75"/>
    <row r="56" ht="12.75"/>
    <row r="57" ht="12.75"/>
    <row r="58" ht="12.75"/>
    <row r="59" ht="12.75"/>
    <row r="60" ht="12.75"/>
    <row r="61" ht="12.75"/>
    <row r="62" ht="12.75"/>
    <row r="63" ht="12.75"/>
    <row r="64"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customHeight="1"/>
    <row r="120" ht="12.75" customHeight="1"/>
  </sheetData>
  <mergeCells count="1">
    <mergeCell ref="A1:AH1"/>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3"/>
  <sheetViews>
    <sheetView showGridLines="0" zoomScaleNormal="100" workbookViewId="0">
      <pane ySplit="1" topLeftCell="A2" activePane="bottomLeft" state="frozen"/>
      <selection pane="bottomLeft" activeCell="N12" sqref="N12"/>
    </sheetView>
  </sheetViews>
  <sheetFormatPr defaultColWidth="0" defaultRowHeight="0" customHeight="1" zeroHeight="1"/>
  <cols>
    <col min="1" max="1" width="4.140625" style="94" customWidth="1"/>
    <col min="2" max="2" width="15" style="94" customWidth="1"/>
    <col min="3" max="3" width="5.7109375" style="94" bestFit="1" customWidth="1"/>
    <col min="4" max="4" width="17.28515625" style="94" bestFit="1" customWidth="1"/>
    <col min="5" max="5" width="24.140625" style="94" customWidth="1"/>
    <col min="6" max="33" width="9.140625" style="94" customWidth="1"/>
    <col min="34" max="36" width="0" style="94" hidden="1" customWidth="1"/>
    <col min="37" max="16384" width="9.140625" style="94" hidden="1"/>
  </cols>
  <sheetData>
    <row r="1" spans="1:33" ht="120" customHeight="1">
      <c r="A1" s="335" t="s">
        <v>382</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row>
    <row r="2" spans="1:33" ht="12.75"/>
    <row r="3" spans="1:33" ht="12.75">
      <c r="A3" s="2"/>
      <c r="B3" s="2"/>
      <c r="C3" s="3"/>
      <c r="D3" s="3"/>
    </row>
    <row r="4" spans="1:33" ht="12.75"/>
    <row r="5" spans="1:33" ht="12.75"/>
    <row r="6" spans="1:33" ht="12.75">
      <c r="C6" s="4"/>
      <c r="D6" s="4"/>
    </row>
    <row r="7" spans="1:33" ht="12.75"/>
    <row r="8" spans="1:33" ht="12.75"/>
    <row r="9" spans="1:33" ht="12.75">
      <c r="A9" s="2"/>
      <c r="B9" s="2"/>
      <c r="E9" s="5"/>
    </row>
    <row r="10" spans="1:33" ht="12.75"/>
    <row r="11" spans="1:33" ht="12.75"/>
    <row r="12" spans="1:33" ht="12.75">
      <c r="C12" s="4"/>
      <c r="D12" s="4"/>
    </row>
    <row r="13" spans="1:33" ht="12.75">
      <c r="C13" s="6"/>
      <c r="D13" s="6"/>
    </row>
    <row r="14" spans="1:33" ht="12.75">
      <c r="C14" s="6"/>
      <c r="D14" s="6"/>
    </row>
    <row r="15" spans="1:33" ht="12.75">
      <c r="C15" s="6"/>
      <c r="D15" s="6"/>
    </row>
    <row r="16" spans="1:33" ht="12.75"/>
    <row r="17" spans="2:16" ht="12.75">
      <c r="C17" s="6"/>
      <c r="D17" s="6"/>
    </row>
    <row r="18" spans="2:16" ht="12.75">
      <c r="C18" s="6"/>
      <c r="D18" s="6"/>
    </row>
    <row r="19" spans="2:16" ht="12.75"/>
    <row r="20" spans="2:16" ht="12.75"/>
    <row r="21" spans="2:16" ht="12.75"/>
    <row r="22" spans="2:16" ht="12.75"/>
    <row r="23" spans="2:16" ht="12.75"/>
    <row r="24" spans="2:16" ht="12.75"/>
    <row r="25" spans="2:16" ht="12.75"/>
    <row r="26" spans="2:16" ht="12.75"/>
    <row r="27" spans="2:16" ht="12.75"/>
    <row r="28" spans="2:16" ht="12.75"/>
    <row r="29" spans="2:16" ht="12.75"/>
    <row r="30" spans="2:16" ht="12.75">
      <c r="C30" s="222" t="s">
        <v>329</v>
      </c>
    </row>
    <row r="31" spans="2:16" ht="12.75"/>
    <row r="32" spans="2:16" ht="12.75">
      <c r="B32" s="60"/>
      <c r="C32" s="145" t="s">
        <v>162</v>
      </c>
      <c r="D32" s="162" t="s">
        <v>163</v>
      </c>
      <c r="E32" s="162" t="s">
        <v>164</v>
      </c>
      <c r="F32" s="162">
        <v>2015</v>
      </c>
      <c r="G32" s="162">
        <v>2016</v>
      </c>
      <c r="H32" s="162">
        <v>2017</v>
      </c>
      <c r="I32" s="162">
        <v>2018</v>
      </c>
      <c r="J32" s="162">
        <v>2019</v>
      </c>
      <c r="K32" s="162">
        <v>2020</v>
      </c>
      <c r="L32" s="162">
        <v>2021</v>
      </c>
      <c r="M32" s="162">
        <v>2022</v>
      </c>
      <c r="N32" s="162">
        <v>2023</v>
      </c>
      <c r="O32" s="162">
        <v>2024</v>
      </c>
      <c r="P32" s="163">
        <v>2025</v>
      </c>
    </row>
    <row r="33" spans="2:16" ht="12.75">
      <c r="B33" s="60"/>
      <c r="C33" s="53" t="s">
        <v>27</v>
      </c>
      <c r="D33" s="166" t="s">
        <v>165</v>
      </c>
      <c r="E33" s="166" t="s">
        <v>166</v>
      </c>
      <c r="F33" s="166">
        <v>16.3</v>
      </c>
      <c r="G33" s="166">
        <v>16.3</v>
      </c>
      <c r="H33" s="58">
        <v>16.3</v>
      </c>
      <c r="I33" s="58">
        <v>16.3</v>
      </c>
      <c r="J33" s="58">
        <v>16.3</v>
      </c>
      <c r="K33" s="58">
        <v>16.3</v>
      </c>
      <c r="L33" s="58">
        <v>16.3</v>
      </c>
      <c r="M33" s="58">
        <v>16.3</v>
      </c>
      <c r="N33" s="58">
        <v>16.3</v>
      </c>
      <c r="O33" s="58">
        <v>16.3</v>
      </c>
      <c r="P33" s="158">
        <v>16.3</v>
      </c>
    </row>
    <row r="34" spans="2:16" ht="12.75">
      <c r="B34" s="60"/>
      <c r="C34" s="53" t="s">
        <v>27</v>
      </c>
      <c r="D34" s="166" t="s">
        <v>165</v>
      </c>
      <c r="E34" s="166" t="s">
        <v>167</v>
      </c>
      <c r="F34" s="166">
        <v>4.3</v>
      </c>
      <c r="G34" s="166">
        <v>4.3</v>
      </c>
      <c r="H34" s="58">
        <v>4.3</v>
      </c>
      <c r="I34" s="58">
        <v>4.3</v>
      </c>
      <c r="J34" s="58">
        <v>4.3</v>
      </c>
      <c r="K34" s="58">
        <v>4.3</v>
      </c>
      <c r="L34" s="58">
        <v>4.3</v>
      </c>
      <c r="M34" s="58">
        <v>4.3</v>
      </c>
      <c r="N34" s="58">
        <v>4.3</v>
      </c>
      <c r="O34" s="58">
        <v>4.3</v>
      </c>
      <c r="P34" s="158">
        <v>4.3</v>
      </c>
    </row>
    <row r="35" spans="2:16" ht="12.75">
      <c r="B35" s="60"/>
      <c r="C35" s="53" t="s">
        <v>31</v>
      </c>
      <c r="D35" s="166" t="s">
        <v>165</v>
      </c>
      <c r="E35" s="166" t="s">
        <v>244</v>
      </c>
      <c r="F35" s="166">
        <v>3.7</v>
      </c>
      <c r="G35" s="166">
        <v>3.7</v>
      </c>
      <c r="H35" s="58">
        <v>3.7</v>
      </c>
      <c r="I35" s="58">
        <v>3.7</v>
      </c>
      <c r="J35" s="58">
        <v>3.7</v>
      </c>
      <c r="K35" s="58">
        <v>3.7</v>
      </c>
      <c r="L35" s="58">
        <v>3.7</v>
      </c>
      <c r="M35" s="58">
        <v>3.7</v>
      </c>
      <c r="N35" s="58">
        <v>3.7</v>
      </c>
      <c r="O35" s="58">
        <v>3.7</v>
      </c>
      <c r="P35" s="158">
        <v>3.7</v>
      </c>
    </row>
    <row r="36" spans="2:16" ht="12.75">
      <c r="B36" s="60"/>
      <c r="C36" s="53" t="s">
        <v>27</v>
      </c>
      <c r="D36" s="166" t="s">
        <v>165</v>
      </c>
      <c r="E36" s="166" t="s">
        <v>168</v>
      </c>
      <c r="F36" s="166">
        <v>0</v>
      </c>
      <c r="G36" s="166">
        <v>10.4</v>
      </c>
      <c r="H36" s="58">
        <v>15.6</v>
      </c>
      <c r="I36" s="58">
        <v>15.6</v>
      </c>
      <c r="J36" s="58">
        <v>15.6</v>
      </c>
      <c r="K36" s="58">
        <v>15.6</v>
      </c>
      <c r="L36" s="58">
        <v>15.6</v>
      </c>
      <c r="M36" s="58">
        <v>15.6</v>
      </c>
      <c r="N36" s="58">
        <v>15.6</v>
      </c>
      <c r="O36" s="58">
        <v>15.6</v>
      </c>
      <c r="P36" s="158">
        <v>15.6</v>
      </c>
    </row>
    <row r="37" spans="2:16" ht="12.75">
      <c r="B37" s="60"/>
      <c r="C37" s="167" t="s">
        <v>27</v>
      </c>
      <c r="D37" s="166" t="s">
        <v>169</v>
      </c>
      <c r="E37" s="166" t="s">
        <v>170</v>
      </c>
      <c r="F37" s="166">
        <v>0</v>
      </c>
      <c r="G37" s="166">
        <v>0</v>
      </c>
      <c r="H37" s="166">
        <v>0</v>
      </c>
      <c r="I37" s="166">
        <v>0</v>
      </c>
      <c r="J37" s="166">
        <v>0</v>
      </c>
      <c r="K37" s="166">
        <v>5.2</v>
      </c>
      <c r="L37" s="166">
        <v>5.2</v>
      </c>
      <c r="M37" s="166">
        <v>5.2</v>
      </c>
      <c r="N37" s="166">
        <v>5.2</v>
      </c>
      <c r="O37" s="166">
        <v>5.2</v>
      </c>
      <c r="P37" s="168">
        <v>5.2</v>
      </c>
    </row>
    <row r="38" spans="2:16" ht="12.75">
      <c r="B38" s="60"/>
      <c r="C38" s="167" t="s">
        <v>27</v>
      </c>
      <c r="D38" s="166" t="s">
        <v>165</v>
      </c>
      <c r="E38" s="166" t="s">
        <v>56</v>
      </c>
      <c r="F38" s="166">
        <v>0</v>
      </c>
      <c r="G38" s="166">
        <v>0</v>
      </c>
      <c r="H38" s="166">
        <v>4.45</v>
      </c>
      <c r="I38" s="166">
        <v>8.9</v>
      </c>
      <c r="J38" s="166">
        <v>8.9</v>
      </c>
      <c r="K38" s="166">
        <v>8.9</v>
      </c>
      <c r="L38" s="166">
        <v>8.9</v>
      </c>
      <c r="M38" s="166">
        <v>8.9</v>
      </c>
      <c r="N38" s="166">
        <v>8.9</v>
      </c>
      <c r="O38" s="166">
        <v>8.9</v>
      </c>
      <c r="P38" s="168">
        <v>8.9</v>
      </c>
    </row>
    <row r="39" spans="2:16" ht="12.75">
      <c r="B39" s="60"/>
      <c r="C39" s="167" t="s">
        <v>31</v>
      </c>
      <c r="D39" s="166" t="s">
        <v>165</v>
      </c>
      <c r="E39" s="166" t="s">
        <v>245</v>
      </c>
      <c r="F39" s="166">
        <v>0</v>
      </c>
      <c r="G39" s="166">
        <v>0</v>
      </c>
      <c r="H39" s="166">
        <v>4.45</v>
      </c>
      <c r="I39" s="166">
        <v>8.9</v>
      </c>
      <c r="J39" s="166">
        <v>8.9</v>
      </c>
      <c r="K39" s="166">
        <v>8.9</v>
      </c>
      <c r="L39" s="166">
        <v>8.9</v>
      </c>
      <c r="M39" s="166">
        <v>8.9</v>
      </c>
      <c r="N39" s="166">
        <v>8.9</v>
      </c>
      <c r="O39" s="166">
        <v>8.9</v>
      </c>
      <c r="P39" s="168">
        <v>8.9</v>
      </c>
    </row>
    <row r="40" spans="2:16" ht="12.75">
      <c r="B40" s="60"/>
      <c r="C40" s="167" t="s">
        <v>125</v>
      </c>
      <c r="D40" s="166" t="s">
        <v>165</v>
      </c>
      <c r="E40" s="166" t="s">
        <v>246</v>
      </c>
      <c r="F40" s="166">
        <v>4.5</v>
      </c>
      <c r="G40" s="166">
        <v>9</v>
      </c>
      <c r="H40" s="166">
        <v>9</v>
      </c>
      <c r="I40" s="166">
        <v>9</v>
      </c>
      <c r="J40" s="166">
        <v>9</v>
      </c>
      <c r="K40" s="166">
        <v>9</v>
      </c>
      <c r="L40" s="166">
        <v>9</v>
      </c>
      <c r="M40" s="166">
        <v>9</v>
      </c>
      <c r="N40" s="166">
        <v>9</v>
      </c>
      <c r="O40" s="166">
        <v>9</v>
      </c>
      <c r="P40" s="168">
        <v>9</v>
      </c>
    </row>
    <row r="41" spans="2:16" ht="12.75">
      <c r="B41" s="60"/>
      <c r="C41" s="167" t="s">
        <v>125</v>
      </c>
      <c r="D41" s="166" t="s">
        <v>165</v>
      </c>
      <c r="E41" s="166" t="s">
        <v>346</v>
      </c>
      <c r="F41" s="166">
        <v>3.9</v>
      </c>
      <c r="G41" s="166">
        <v>7.8</v>
      </c>
      <c r="H41" s="166">
        <v>7.8</v>
      </c>
      <c r="I41" s="166">
        <v>7.8</v>
      </c>
      <c r="J41" s="166">
        <v>7.8</v>
      </c>
      <c r="K41" s="166">
        <v>7.8</v>
      </c>
      <c r="L41" s="166">
        <v>7.8</v>
      </c>
      <c r="M41" s="166">
        <v>7.8</v>
      </c>
      <c r="N41" s="166">
        <v>7.8</v>
      </c>
      <c r="O41" s="166">
        <v>7.8</v>
      </c>
      <c r="P41" s="168">
        <v>7.8</v>
      </c>
    </row>
    <row r="42" spans="2:16" ht="12.75">
      <c r="B42" s="60"/>
      <c r="C42" s="167" t="s">
        <v>125</v>
      </c>
      <c r="D42" s="166" t="s">
        <v>165</v>
      </c>
      <c r="E42" s="166" t="s">
        <v>247</v>
      </c>
      <c r="F42" s="166">
        <v>8.5</v>
      </c>
      <c r="G42" s="166">
        <v>8.5</v>
      </c>
      <c r="H42" s="166">
        <v>8.5</v>
      </c>
      <c r="I42" s="166">
        <v>8.5</v>
      </c>
      <c r="J42" s="166">
        <v>8.5</v>
      </c>
      <c r="K42" s="166">
        <v>8.5</v>
      </c>
      <c r="L42" s="166">
        <v>8.5</v>
      </c>
      <c r="M42" s="166">
        <v>8.5</v>
      </c>
      <c r="N42" s="166">
        <v>8.5</v>
      </c>
      <c r="O42" s="166">
        <v>8.5</v>
      </c>
      <c r="P42" s="168">
        <v>8.5</v>
      </c>
    </row>
    <row r="43" spans="2:16" ht="12.75">
      <c r="B43" s="60"/>
      <c r="C43" s="167" t="s">
        <v>27</v>
      </c>
      <c r="D43" s="166" t="s">
        <v>165</v>
      </c>
      <c r="E43" s="166" t="s">
        <v>171</v>
      </c>
      <c r="F43" s="166">
        <v>0</v>
      </c>
      <c r="G43" s="166">
        <v>0</v>
      </c>
      <c r="H43" s="166">
        <v>3.6</v>
      </c>
      <c r="I43" s="166">
        <v>3.6</v>
      </c>
      <c r="J43" s="166">
        <v>3.6</v>
      </c>
      <c r="K43" s="166">
        <v>3.6</v>
      </c>
      <c r="L43" s="166">
        <v>3.6</v>
      </c>
      <c r="M43" s="166">
        <v>3.6</v>
      </c>
      <c r="N43" s="166">
        <v>3.6</v>
      </c>
      <c r="O43" s="166">
        <v>3.6</v>
      </c>
      <c r="P43" s="168">
        <v>3.6</v>
      </c>
    </row>
    <row r="44" spans="2:16" ht="12.75">
      <c r="B44" s="60"/>
      <c r="C44" s="167" t="s">
        <v>125</v>
      </c>
      <c r="D44" s="166" t="s">
        <v>169</v>
      </c>
      <c r="E44" s="166" t="s">
        <v>248</v>
      </c>
      <c r="F44" s="166">
        <v>0</v>
      </c>
      <c r="G44" s="166">
        <v>0</v>
      </c>
      <c r="H44" s="166">
        <v>0</v>
      </c>
      <c r="I44" s="166">
        <v>1.5</v>
      </c>
      <c r="J44" s="166">
        <v>3</v>
      </c>
      <c r="K44" s="166">
        <v>3</v>
      </c>
      <c r="L44" s="166">
        <v>3</v>
      </c>
      <c r="M44" s="166">
        <v>3</v>
      </c>
      <c r="N44" s="166">
        <v>3</v>
      </c>
      <c r="O44" s="166">
        <v>3</v>
      </c>
      <c r="P44" s="168">
        <v>3</v>
      </c>
    </row>
    <row r="45" spans="2:16" ht="12.75">
      <c r="B45" s="60"/>
      <c r="C45" s="167" t="s">
        <v>27</v>
      </c>
      <c r="D45" s="166" t="s">
        <v>169</v>
      </c>
      <c r="E45" s="166" t="s">
        <v>172</v>
      </c>
      <c r="F45" s="166">
        <v>0</v>
      </c>
      <c r="G45" s="166">
        <v>0</v>
      </c>
      <c r="H45" s="166">
        <v>0</v>
      </c>
      <c r="I45" s="166">
        <v>0</v>
      </c>
      <c r="J45" s="166">
        <v>0</v>
      </c>
      <c r="K45" s="166">
        <v>0</v>
      </c>
      <c r="L45" s="166">
        <v>0</v>
      </c>
      <c r="M45" s="166">
        <v>0</v>
      </c>
      <c r="N45" s="166">
        <v>0</v>
      </c>
      <c r="O45" s="166">
        <v>0</v>
      </c>
      <c r="P45" s="168">
        <v>4</v>
      </c>
    </row>
    <row r="46" spans="2:16" ht="12.75">
      <c r="B46" s="60"/>
      <c r="C46" s="167" t="s">
        <v>27</v>
      </c>
      <c r="D46" s="166" t="s">
        <v>169</v>
      </c>
      <c r="E46" s="166" t="s">
        <v>173</v>
      </c>
      <c r="F46" s="166">
        <v>0</v>
      </c>
      <c r="G46" s="166">
        <v>0</v>
      </c>
      <c r="H46" s="166">
        <v>0</v>
      </c>
      <c r="I46" s="166">
        <v>0</v>
      </c>
      <c r="J46" s="166">
        <v>0</v>
      </c>
      <c r="K46" s="166">
        <v>6</v>
      </c>
      <c r="L46" s="166">
        <v>6</v>
      </c>
      <c r="M46" s="166">
        <v>6</v>
      </c>
      <c r="N46" s="166">
        <v>6</v>
      </c>
      <c r="O46" s="166">
        <v>6</v>
      </c>
      <c r="P46" s="168">
        <v>6</v>
      </c>
    </row>
    <row r="47" spans="2:16" ht="12.75">
      <c r="B47" s="60"/>
      <c r="C47" s="167" t="s">
        <v>31</v>
      </c>
      <c r="D47" s="166" t="s">
        <v>169</v>
      </c>
      <c r="E47" s="166" t="s">
        <v>249</v>
      </c>
      <c r="F47" s="166">
        <v>0</v>
      </c>
      <c r="G47" s="166">
        <v>0</v>
      </c>
      <c r="H47" s="166">
        <v>0</v>
      </c>
      <c r="I47" s="166">
        <v>0</v>
      </c>
      <c r="J47" s="166">
        <v>0</v>
      </c>
      <c r="K47" s="166">
        <v>4.0999999999999996</v>
      </c>
      <c r="L47" s="166">
        <v>4.0999999999999996</v>
      </c>
      <c r="M47" s="166">
        <v>4.0999999999999996</v>
      </c>
      <c r="N47" s="166">
        <v>4.0999999999999996</v>
      </c>
      <c r="O47" s="166">
        <v>4.0999999999999996</v>
      </c>
      <c r="P47" s="168">
        <v>4.0999999999999996</v>
      </c>
    </row>
    <row r="48" spans="2:16" ht="12.75">
      <c r="B48" s="60"/>
      <c r="C48" s="167" t="s">
        <v>27</v>
      </c>
      <c r="D48" s="166" t="s">
        <v>169</v>
      </c>
      <c r="E48" s="166" t="s">
        <v>174</v>
      </c>
      <c r="F48" s="166">
        <v>0</v>
      </c>
      <c r="G48" s="166">
        <v>0</v>
      </c>
      <c r="H48" s="166">
        <v>0</v>
      </c>
      <c r="I48" s="166">
        <v>0</v>
      </c>
      <c r="J48" s="166">
        <v>0</v>
      </c>
      <c r="K48" s="166">
        <v>2</v>
      </c>
      <c r="L48" s="166">
        <v>2</v>
      </c>
      <c r="M48" s="166">
        <v>2</v>
      </c>
      <c r="N48" s="166">
        <v>2</v>
      </c>
      <c r="O48" s="166">
        <v>2</v>
      </c>
      <c r="P48" s="168">
        <v>2</v>
      </c>
    </row>
    <row r="49" spans="3:16" ht="12.75">
      <c r="C49" s="167" t="s">
        <v>27</v>
      </c>
      <c r="D49" s="166" t="s">
        <v>169</v>
      </c>
      <c r="E49" s="166" t="s">
        <v>175</v>
      </c>
      <c r="F49" s="166">
        <v>0</v>
      </c>
      <c r="G49" s="166">
        <v>0</v>
      </c>
      <c r="H49" s="166">
        <v>0</v>
      </c>
      <c r="I49" s="166">
        <v>0</v>
      </c>
      <c r="J49" s="166">
        <v>0</v>
      </c>
      <c r="K49" s="166">
        <v>2</v>
      </c>
      <c r="L49" s="166">
        <v>2</v>
      </c>
      <c r="M49" s="166">
        <v>2</v>
      </c>
      <c r="N49" s="166">
        <v>2</v>
      </c>
      <c r="O49" s="166">
        <v>2</v>
      </c>
      <c r="P49" s="168">
        <v>2</v>
      </c>
    </row>
    <row r="50" spans="3:16" ht="12.75">
      <c r="C50" s="167"/>
      <c r="D50" s="166"/>
      <c r="E50" s="166"/>
      <c r="F50" s="166"/>
      <c r="G50" s="166"/>
      <c r="H50" s="166"/>
      <c r="I50" s="166"/>
      <c r="J50" s="166"/>
      <c r="K50" s="166"/>
      <c r="L50" s="166"/>
      <c r="M50" s="166"/>
      <c r="N50" s="166"/>
      <c r="O50" s="166"/>
      <c r="P50" s="168"/>
    </row>
    <row r="51" spans="3:16" ht="12.75">
      <c r="C51" s="233" t="s">
        <v>176</v>
      </c>
      <c r="D51" s="177"/>
      <c r="E51" s="177"/>
      <c r="F51" s="166">
        <v>41.2</v>
      </c>
      <c r="G51" s="166">
        <v>60</v>
      </c>
      <c r="H51" s="166">
        <v>77.7</v>
      </c>
      <c r="I51" s="166">
        <v>88.09999999999998</v>
      </c>
      <c r="J51" s="166">
        <v>89.59999999999998</v>
      </c>
      <c r="K51" s="166">
        <v>108.89999999999999</v>
      </c>
      <c r="L51" s="166">
        <v>108.89999999999999</v>
      </c>
      <c r="M51" s="166">
        <v>108.89999999999999</v>
      </c>
      <c r="N51" s="166">
        <v>108.89999999999999</v>
      </c>
      <c r="O51" s="166">
        <v>108.89999999999999</v>
      </c>
      <c r="P51" s="168">
        <v>112.89999999999999</v>
      </c>
    </row>
    <row r="52" spans="3:16" ht="12.75">
      <c r="C52" s="178" t="s">
        <v>177</v>
      </c>
      <c r="D52" s="179"/>
      <c r="E52" s="179"/>
      <c r="F52" s="169">
        <f>SUM(F33:F36)+F38</f>
        <v>24.3</v>
      </c>
      <c r="G52" s="169">
        <f t="shared" ref="G52:P52" si="0">SUM(G33:G36)+G38</f>
        <v>34.700000000000003</v>
      </c>
      <c r="H52" s="169">
        <f t="shared" si="0"/>
        <v>44.35</v>
      </c>
      <c r="I52" s="169">
        <f t="shared" si="0"/>
        <v>48.8</v>
      </c>
      <c r="J52" s="169">
        <f t="shared" si="0"/>
        <v>48.8</v>
      </c>
      <c r="K52" s="169">
        <f t="shared" si="0"/>
        <v>48.8</v>
      </c>
      <c r="L52" s="169">
        <f t="shared" si="0"/>
        <v>48.8</v>
      </c>
      <c r="M52" s="169">
        <f t="shared" si="0"/>
        <v>48.8</v>
      </c>
      <c r="N52" s="169">
        <f t="shared" si="0"/>
        <v>48.8</v>
      </c>
      <c r="O52" s="169">
        <f t="shared" si="0"/>
        <v>48.8</v>
      </c>
      <c r="P52" s="321">
        <f t="shared" si="0"/>
        <v>48.8</v>
      </c>
    </row>
    <row r="53" spans="3:16" ht="12.75"/>
    <row r="54" spans="3:16" ht="12.75"/>
    <row r="55" spans="3:16" ht="12.75"/>
    <row r="56" spans="3:16" ht="12.75"/>
    <row r="57" spans="3:16" ht="12.75"/>
    <row r="58" spans="3:16" ht="12.75"/>
    <row r="59" spans="3:16" ht="12.75"/>
    <row r="60" spans="3:16" ht="12.75"/>
    <row r="61" spans="3:16" ht="12.75"/>
    <row r="62" spans="3:16" ht="12.75"/>
    <row r="63" spans="3:16" ht="12.75"/>
    <row r="64" spans="3:16"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customHeight="1"/>
  </sheetData>
  <mergeCells count="1">
    <mergeCell ref="A1:AG1"/>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30"/>
  <sheetViews>
    <sheetView workbookViewId="0">
      <pane ySplit="1" topLeftCell="A2" activePane="bottomLeft" state="frozen"/>
      <selection pane="bottomLeft" activeCell="I9" sqref="I9"/>
    </sheetView>
  </sheetViews>
  <sheetFormatPr defaultColWidth="0" defaultRowHeight="12.75"/>
  <cols>
    <col min="1" max="1" width="2.140625" style="96" customWidth="1"/>
    <col min="2" max="2" width="10.28515625" style="96" bestFit="1" customWidth="1"/>
    <col min="3" max="4" width="10.140625" style="28" bestFit="1" customWidth="1"/>
    <col min="5" max="5" width="31" style="28" bestFit="1" customWidth="1"/>
    <col min="6" max="6" width="28.5703125" style="28" bestFit="1" customWidth="1"/>
    <col min="7" max="7" width="32.42578125" style="28" bestFit="1" customWidth="1"/>
    <col min="8" max="8" width="20.85546875" style="28" customWidth="1"/>
    <col min="9" max="9" width="18.42578125" style="28" customWidth="1"/>
    <col min="10" max="34" width="9.140625" style="28" customWidth="1"/>
    <col min="35" max="16384" width="9.140625" style="96" hidden="1"/>
  </cols>
  <sheetData>
    <row r="1" spans="1:34" ht="120" customHeight="1">
      <c r="A1" s="333" t="s">
        <v>252</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row>
    <row r="2" spans="1:34">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row>
    <row r="3" spans="1:34">
      <c r="A3" s="14"/>
      <c r="B3" s="1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row>
    <row r="4" spans="1:34">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row>
    <row r="5" spans="1:34">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row>
    <row r="6" spans="1:34">
      <c r="B6" s="1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row>
    <row r="7" spans="1:34">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row>
    <row r="8" spans="1:34">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row>
    <row r="9" spans="1:34">
      <c r="A9" s="14"/>
      <c r="C9" s="5"/>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row>
    <row r="10" spans="1:34">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row>
    <row r="11" spans="1:34">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row>
    <row r="12" spans="1:34">
      <c r="B12" s="1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row>
    <row r="13" spans="1:34">
      <c r="B13" s="17"/>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row>
    <row r="14" spans="1:34">
      <c r="B14" s="17"/>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row>
    <row r="15" spans="1:34">
      <c r="B15" s="17"/>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row>
    <row r="16" spans="1:34">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row>
    <row r="17" spans="2:34">
      <c r="B17" s="17"/>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row>
    <row r="18" spans="2:34">
      <c r="B18" s="17"/>
      <c r="C18" s="96"/>
      <c r="D18" s="96"/>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row>
    <row r="19" spans="2:34">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row>
    <row r="20" spans="2:34">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row>
    <row r="21" spans="2:34">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row>
    <row r="22" spans="2:34">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row>
    <row r="23" spans="2:34">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row>
    <row r="24" spans="2:34">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row>
    <row r="25" spans="2:34">
      <c r="C25" s="96"/>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row>
    <row r="26" spans="2:34">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row>
    <row r="31" spans="2:34">
      <c r="D31" s="121"/>
      <c r="E31" s="121"/>
      <c r="F31" s="121"/>
      <c r="G31" s="121"/>
    </row>
    <row r="32" spans="2:34">
      <c r="D32" s="122"/>
      <c r="E32" s="123"/>
      <c r="F32" s="123"/>
      <c r="G32" s="123"/>
    </row>
    <row r="33" spans="2:7">
      <c r="D33" s="122"/>
      <c r="E33" s="123"/>
      <c r="F33" s="123"/>
      <c r="G33" s="123"/>
    </row>
    <row r="34" spans="2:7">
      <c r="D34" s="122"/>
      <c r="E34" s="123"/>
      <c r="F34" s="123"/>
      <c r="G34" s="123"/>
    </row>
    <row r="35" spans="2:7">
      <c r="B35" s="108"/>
      <c r="D35" s="122"/>
      <c r="E35" s="124"/>
      <c r="F35" s="123"/>
      <c r="G35" s="123"/>
    </row>
    <row r="36" spans="2:7">
      <c r="B36" s="108"/>
      <c r="D36" s="122"/>
      <c r="E36" s="124"/>
      <c r="F36" s="123"/>
      <c r="G36" s="123"/>
    </row>
    <row r="37" spans="2:7">
      <c r="D37" s="122"/>
      <c r="E37" s="124"/>
      <c r="F37" s="123"/>
      <c r="G37" s="123"/>
    </row>
    <row r="38" spans="2:7">
      <c r="D38" s="122"/>
      <c r="E38" s="124"/>
      <c r="F38" s="123"/>
      <c r="G38" s="123"/>
    </row>
    <row r="39" spans="2:7">
      <c r="D39" s="122"/>
      <c r="E39" s="124"/>
      <c r="F39" s="123"/>
      <c r="G39" s="123"/>
    </row>
    <row r="40" spans="2:7">
      <c r="D40" s="122"/>
      <c r="E40" s="124"/>
      <c r="F40" s="123"/>
      <c r="G40" s="123"/>
    </row>
    <row r="41" spans="2:7">
      <c r="D41" s="122"/>
      <c r="E41" s="124"/>
      <c r="F41" s="123"/>
      <c r="G41" s="123"/>
    </row>
    <row r="42" spans="2:7">
      <c r="D42" s="122"/>
      <c r="E42" s="124"/>
      <c r="F42" s="123"/>
      <c r="G42" s="123"/>
    </row>
    <row r="43" spans="2:7">
      <c r="D43" s="122"/>
      <c r="E43" s="124"/>
      <c r="F43" s="123"/>
      <c r="G43" s="123"/>
    </row>
    <row r="44" spans="2:7">
      <c r="D44" s="122"/>
      <c r="E44" s="124"/>
      <c r="F44" s="123"/>
      <c r="G44" s="123"/>
    </row>
    <row r="45" spans="2:7">
      <c r="D45" s="122"/>
      <c r="E45" s="124"/>
      <c r="F45" s="123"/>
      <c r="G45" s="123"/>
    </row>
    <row r="46" spans="2:7">
      <c r="D46" s="122"/>
      <c r="E46" s="124"/>
      <c r="F46" s="123"/>
      <c r="G46" s="123"/>
    </row>
    <row r="47" spans="2:7">
      <c r="D47" s="122"/>
      <c r="E47" s="124"/>
      <c r="F47" s="123"/>
      <c r="G47" s="123"/>
    </row>
    <row r="48" spans="2:7">
      <c r="D48" s="122"/>
      <c r="E48" s="124"/>
      <c r="F48" s="123"/>
      <c r="G48" s="123"/>
    </row>
    <row r="49" spans="4:7">
      <c r="D49" s="122"/>
      <c r="E49" s="124"/>
      <c r="F49" s="123"/>
      <c r="G49" s="123"/>
    </row>
    <row r="50" spans="4:7">
      <c r="D50" s="122"/>
      <c r="E50" s="124"/>
      <c r="F50" s="123"/>
      <c r="G50" s="123"/>
    </row>
    <row r="51" spans="4:7">
      <c r="D51" s="122"/>
      <c r="E51" s="124"/>
      <c r="F51" s="123"/>
      <c r="G51" s="123"/>
    </row>
    <row r="52" spans="4:7">
      <c r="D52" s="122"/>
      <c r="E52" s="124"/>
      <c r="F52" s="123"/>
      <c r="G52" s="123"/>
    </row>
    <row r="53" spans="4:7">
      <c r="D53" s="122"/>
      <c r="E53" s="124"/>
      <c r="F53" s="123"/>
      <c r="G53" s="123"/>
    </row>
    <row r="54" spans="4:7">
      <c r="D54" s="122"/>
      <c r="E54" s="124"/>
      <c r="F54" s="123"/>
      <c r="G54" s="123"/>
    </row>
    <row r="55" spans="4:7">
      <c r="D55" s="122"/>
      <c r="E55" s="124"/>
      <c r="F55" s="123"/>
      <c r="G55" s="123"/>
    </row>
    <row r="56" spans="4:7">
      <c r="D56" s="122"/>
      <c r="E56" s="124"/>
      <c r="F56" s="123"/>
      <c r="G56" s="123"/>
    </row>
    <row r="57" spans="4:7">
      <c r="D57" s="122"/>
      <c r="E57" s="124"/>
      <c r="F57" s="123"/>
      <c r="G57" s="123"/>
    </row>
    <row r="58" spans="4:7">
      <c r="D58" s="122"/>
      <c r="E58" s="124"/>
      <c r="F58" s="123"/>
      <c r="G58" s="123"/>
    </row>
    <row r="59" spans="4:7">
      <c r="D59" s="122"/>
      <c r="E59" s="124"/>
      <c r="F59" s="123"/>
      <c r="G59" s="123"/>
    </row>
    <row r="60" spans="4:7">
      <c r="D60" s="122"/>
      <c r="E60" s="124"/>
      <c r="F60" s="123"/>
      <c r="G60" s="123"/>
    </row>
    <row r="61" spans="4:7">
      <c r="D61" s="122"/>
      <c r="E61" s="124"/>
      <c r="F61" s="123"/>
      <c r="G61" s="123"/>
    </row>
    <row r="62" spans="4:7">
      <c r="D62" s="122"/>
      <c r="E62" s="124"/>
      <c r="F62" s="123"/>
      <c r="G62" s="123"/>
    </row>
    <row r="63" spans="4:7">
      <c r="D63" s="122"/>
      <c r="E63" s="124"/>
      <c r="F63" s="123"/>
      <c r="G63" s="123"/>
    </row>
    <row r="64" spans="4:7">
      <c r="D64" s="122"/>
      <c r="E64" s="124"/>
      <c r="F64" s="123"/>
      <c r="G64" s="123"/>
    </row>
    <row r="65" spans="4:7">
      <c r="D65" s="122"/>
      <c r="E65" s="124"/>
      <c r="F65" s="123"/>
      <c r="G65" s="123"/>
    </row>
    <row r="66" spans="4:7">
      <c r="D66" s="122"/>
      <c r="E66" s="124"/>
      <c r="F66" s="123"/>
      <c r="G66" s="123"/>
    </row>
    <row r="67" spans="4:7">
      <c r="D67" s="122"/>
      <c r="E67" s="124"/>
      <c r="F67" s="123"/>
      <c r="G67" s="123"/>
    </row>
    <row r="68" spans="4:7">
      <c r="D68" s="122"/>
      <c r="E68" s="124"/>
      <c r="F68" s="123"/>
      <c r="G68" s="123"/>
    </row>
    <row r="69" spans="4:7">
      <c r="D69" s="122"/>
      <c r="E69" s="124"/>
      <c r="F69" s="123"/>
      <c r="G69" s="123"/>
    </row>
    <row r="70" spans="4:7">
      <c r="D70" s="122"/>
      <c r="E70" s="124"/>
      <c r="F70" s="123"/>
      <c r="G70" s="123"/>
    </row>
    <row r="71" spans="4:7">
      <c r="D71" s="122"/>
      <c r="E71" s="124"/>
      <c r="F71" s="123"/>
      <c r="G71" s="123"/>
    </row>
    <row r="72" spans="4:7">
      <c r="D72" s="122"/>
      <c r="E72" s="124"/>
      <c r="F72" s="123"/>
      <c r="G72" s="123"/>
    </row>
    <row r="73" spans="4:7">
      <c r="D73" s="122"/>
      <c r="E73" s="124"/>
      <c r="F73" s="123"/>
      <c r="G73" s="123"/>
    </row>
    <row r="74" spans="4:7">
      <c r="D74" s="122"/>
      <c r="E74" s="124"/>
      <c r="F74" s="123"/>
      <c r="G74" s="123"/>
    </row>
    <row r="75" spans="4:7">
      <c r="D75" s="122"/>
      <c r="E75" s="124"/>
      <c r="F75" s="123"/>
      <c r="G75" s="123"/>
    </row>
    <row r="76" spans="4:7">
      <c r="D76" s="122"/>
      <c r="E76" s="124"/>
      <c r="F76" s="123"/>
      <c r="G76" s="123"/>
    </row>
    <row r="77" spans="4:7">
      <c r="D77" s="122"/>
      <c r="E77" s="124"/>
      <c r="F77" s="123"/>
      <c r="G77" s="123"/>
    </row>
    <row r="78" spans="4:7">
      <c r="D78" s="122"/>
      <c r="E78" s="124"/>
      <c r="F78" s="123"/>
      <c r="G78" s="123"/>
    </row>
    <row r="79" spans="4:7">
      <c r="D79" s="122"/>
      <c r="E79" s="124"/>
      <c r="F79" s="123"/>
      <c r="G79" s="123"/>
    </row>
    <row r="80" spans="4:7">
      <c r="D80" s="122"/>
      <c r="E80" s="124"/>
      <c r="F80" s="123"/>
      <c r="G80" s="123"/>
    </row>
    <row r="81" spans="4:7">
      <c r="D81" s="122"/>
      <c r="E81" s="124"/>
      <c r="F81" s="123"/>
      <c r="G81" s="123"/>
    </row>
    <row r="82" spans="4:7">
      <c r="D82" s="122"/>
      <c r="E82" s="124"/>
      <c r="F82" s="123"/>
      <c r="G82" s="123"/>
    </row>
    <row r="83" spans="4:7">
      <c r="D83" s="122"/>
      <c r="E83" s="124"/>
      <c r="F83" s="123"/>
      <c r="G83" s="123"/>
    </row>
    <row r="84" spans="4:7">
      <c r="D84" s="122"/>
      <c r="E84" s="124"/>
      <c r="F84" s="123"/>
      <c r="G84" s="123"/>
    </row>
    <row r="85" spans="4:7">
      <c r="D85" s="122"/>
      <c r="E85" s="124"/>
      <c r="F85" s="123"/>
      <c r="G85" s="123"/>
    </row>
    <row r="86" spans="4:7">
      <c r="D86" s="122"/>
      <c r="E86" s="124"/>
      <c r="F86" s="123"/>
      <c r="G86" s="123"/>
    </row>
    <row r="87" spans="4:7">
      <c r="D87" s="122"/>
      <c r="E87" s="124"/>
      <c r="F87" s="123"/>
      <c r="G87" s="123"/>
    </row>
    <row r="88" spans="4:7">
      <c r="D88" s="122"/>
      <c r="E88" s="124"/>
      <c r="F88" s="123"/>
      <c r="G88" s="123"/>
    </row>
    <row r="89" spans="4:7">
      <c r="D89" s="122"/>
      <c r="E89" s="124"/>
      <c r="F89" s="123"/>
      <c r="G89" s="123"/>
    </row>
    <row r="90" spans="4:7">
      <c r="D90" s="122"/>
      <c r="E90" s="124"/>
      <c r="F90" s="123"/>
      <c r="G90" s="123"/>
    </row>
    <row r="91" spans="4:7">
      <c r="D91" s="122"/>
      <c r="E91" s="124"/>
      <c r="F91" s="123"/>
      <c r="G91" s="123"/>
    </row>
    <row r="92" spans="4:7">
      <c r="D92" s="122"/>
      <c r="E92" s="124"/>
      <c r="F92" s="123"/>
      <c r="G92" s="123"/>
    </row>
    <row r="93" spans="4:7">
      <c r="D93" s="122"/>
      <c r="E93" s="124"/>
      <c r="F93" s="123"/>
      <c r="G93" s="123"/>
    </row>
    <row r="94" spans="4:7">
      <c r="D94" s="122"/>
      <c r="E94" s="124"/>
      <c r="F94" s="123"/>
      <c r="G94" s="123"/>
    </row>
    <row r="95" spans="4:7">
      <c r="D95" s="122"/>
      <c r="E95" s="124"/>
      <c r="F95" s="123"/>
      <c r="G95" s="123"/>
    </row>
    <row r="96" spans="4:7">
      <c r="D96" s="122"/>
      <c r="E96" s="124"/>
      <c r="F96" s="123"/>
      <c r="G96" s="123"/>
    </row>
    <row r="97" spans="4:7">
      <c r="D97" s="122"/>
      <c r="E97" s="124"/>
      <c r="F97" s="123"/>
      <c r="G97" s="123"/>
    </row>
    <row r="98" spans="4:7">
      <c r="D98" s="122"/>
      <c r="E98" s="124"/>
      <c r="F98" s="123"/>
      <c r="G98" s="123"/>
    </row>
    <row r="99" spans="4:7">
      <c r="D99" s="122"/>
      <c r="E99" s="124"/>
      <c r="F99" s="123"/>
      <c r="G99" s="123"/>
    </row>
    <row r="100" spans="4:7">
      <c r="D100" s="122"/>
      <c r="E100" s="124"/>
      <c r="F100" s="123"/>
      <c r="G100" s="123"/>
    </row>
    <row r="101" spans="4:7">
      <c r="D101" s="122"/>
      <c r="E101" s="124"/>
      <c r="F101" s="123"/>
      <c r="G101" s="123"/>
    </row>
    <row r="102" spans="4:7">
      <c r="D102" s="122"/>
      <c r="E102" s="124"/>
      <c r="F102" s="123"/>
      <c r="G102" s="123"/>
    </row>
    <row r="103" spans="4:7">
      <c r="D103" s="122"/>
      <c r="E103" s="124"/>
      <c r="F103" s="123"/>
      <c r="G103" s="123"/>
    </row>
    <row r="104" spans="4:7">
      <c r="D104" s="122"/>
      <c r="E104" s="124"/>
      <c r="F104" s="123"/>
      <c r="G104" s="123"/>
    </row>
    <row r="105" spans="4:7">
      <c r="D105" s="122"/>
      <c r="E105" s="124"/>
      <c r="F105" s="123"/>
      <c r="G105" s="123"/>
    </row>
    <row r="106" spans="4:7">
      <c r="D106" s="122"/>
      <c r="E106" s="124"/>
      <c r="F106" s="123"/>
      <c r="G106" s="123"/>
    </row>
    <row r="107" spans="4:7">
      <c r="D107" s="122"/>
      <c r="E107" s="124"/>
      <c r="F107" s="123"/>
      <c r="G107" s="123"/>
    </row>
    <row r="108" spans="4:7">
      <c r="D108" s="122"/>
      <c r="E108" s="124"/>
      <c r="F108" s="123"/>
      <c r="G108" s="123"/>
    </row>
    <row r="109" spans="4:7">
      <c r="D109" s="122"/>
      <c r="E109" s="124"/>
      <c r="F109" s="123"/>
      <c r="G109" s="123"/>
    </row>
    <row r="110" spans="4:7">
      <c r="D110" s="122"/>
      <c r="E110" s="124"/>
      <c r="F110" s="123"/>
      <c r="G110" s="123"/>
    </row>
    <row r="111" spans="4:7">
      <c r="D111" s="122"/>
      <c r="E111" s="124"/>
      <c r="F111" s="123"/>
      <c r="G111" s="123"/>
    </row>
    <row r="112" spans="4:7">
      <c r="D112" s="122"/>
      <c r="E112" s="124"/>
      <c r="F112" s="123"/>
      <c r="G112" s="123"/>
    </row>
    <row r="113" spans="4:7">
      <c r="D113" s="122"/>
      <c r="E113" s="124"/>
      <c r="F113" s="123"/>
      <c r="G113" s="123"/>
    </row>
    <row r="114" spans="4:7">
      <c r="D114" s="122"/>
      <c r="E114" s="124"/>
      <c r="F114" s="123"/>
      <c r="G114" s="123"/>
    </row>
    <row r="115" spans="4:7">
      <c r="D115" s="122"/>
      <c r="E115" s="124"/>
      <c r="F115" s="123"/>
      <c r="G115" s="123"/>
    </row>
    <row r="116" spans="4:7">
      <c r="D116" s="122"/>
      <c r="E116" s="124"/>
      <c r="F116" s="123"/>
      <c r="G116" s="123"/>
    </row>
    <row r="117" spans="4:7">
      <c r="D117" s="122"/>
      <c r="E117" s="124"/>
      <c r="F117" s="123"/>
      <c r="G117" s="123"/>
    </row>
    <row r="118" spans="4:7">
      <c r="D118" s="122"/>
      <c r="E118" s="124"/>
      <c r="F118" s="123"/>
      <c r="G118" s="123"/>
    </row>
    <row r="119" spans="4:7">
      <c r="D119" s="122"/>
      <c r="E119" s="124"/>
      <c r="F119" s="123"/>
      <c r="G119" s="123"/>
    </row>
    <row r="120" spans="4:7">
      <c r="D120" s="122"/>
      <c r="E120" s="124"/>
      <c r="F120" s="123"/>
      <c r="G120" s="123"/>
    </row>
    <row r="121" spans="4:7">
      <c r="D121" s="122"/>
      <c r="E121" s="124"/>
      <c r="F121" s="123"/>
      <c r="G121" s="123"/>
    </row>
    <row r="122" spans="4:7">
      <c r="D122" s="122"/>
      <c r="E122" s="124"/>
      <c r="F122" s="123"/>
      <c r="G122" s="123"/>
    </row>
    <row r="123" spans="4:7">
      <c r="D123" s="122"/>
      <c r="E123" s="124"/>
      <c r="F123" s="123"/>
      <c r="G123" s="123"/>
    </row>
    <row r="124" spans="4:7">
      <c r="D124" s="122"/>
      <c r="E124" s="124"/>
      <c r="F124" s="123"/>
      <c r="G124" s="123"/>
    </row>
    <row r="125" spans="4:7">
      <c r="D125" s="122"/>
      <c r="E125" s="124"/>
      <c r="F125" s="123"/>
      <c r="G125" s="123"/>
    </row>
    <row r="126" spans="4:7">
      <c r="D126" s="122"/>
      <c r="E126" s="124"/>
      <c r="F126" s="123"/>
      <c r="G126" s="123"/>
    </row>
    <row r="127" spans="4:7">
      <c r="D127" s="122"/>
      <c r="E127" s="124"/>
      <c r="F127" s="123"/>
      <c r="G127" s="123"/>
    </row>
    <row r="128" spans="4:7">
      <c r="D128" s="122"/>
      <c r="E128" s="124"/>
      <c r="F128" s="123"/>
      <c r="G128" s="123"/>
    </row>
    <row r="129" spans="4:7">
      <c r="D129" s="122"/>
      <c r="E129" s="124"/>
      <c r="F129" s="123"/>
      <c r="G129" s="123"/>
    </row>
    <row r="130" spans="4:7">
      <c r="D130" s="122"/>
      <c r="E130" s="124"/>
      <c r="F130" s="123"/>
      <c r="G130" s="123"/>
    </row>
    <row r="131" spans="4:7">
      <c r="D131" s="122"/>
      <c r="E131" s="124"/>
      <c r="F131" s="123"/>
      <c r="G131" s="123"/>
    </row>
    <row r="132" spans="4:7">
      <c r="D132" s="122"/>
      <c r="E132" s="124"/>
      <c r="F132" s="123"/>
      <c r="G132" s="123"/>
    </row>
    <row r="133" spans="4:7">
      <c r="D133" s="122"/>
      <c r="E133" s="124"/>
      <c r="F133" s="123"/>
      <c r="G133" s="123"/>
    </row>
    <row r="134" spans="4:7">
      <c r="D134" s="122"/>
      <c r="E134" s="124"/>
      <c r="F134" s="123"/>
      <c r="G134" s="123"/>
    </row>
    <row r="135" spans="4:7">
      <c r="D135" s="122"/>
      <c r="E135" s="124"/>
      <c r="F135" s="123"/>
      <c r="G135" s="123"/>
    </row>
    <row r="136" spans="4:7">
      <c r="D136" s="122"/>
      <c r="E136" s="124"/>
      <c r="F136" s="123"/>
      <c r="G136" s="123"/>
    </row>
    <row r="137" spans="4:7">
      <c r="D137" s="122"/>
      <c r="E137" s="124"/>
      <c r="F137" s="123"/>
      <c r="G137" s="123"/>
    </row>
    <row r="138" spans="4:7">
      <c r="D138" s="122"/>
      <c r="E138" s="124"/>
      <c r="F138" s="123"/>
      <c r="G138" s="123"/>
    </row>
    <row r="139" spans="4:7">
      <c r="D139" s="122"/>
      <c r="E139" s="124"/>
      <c r="F139" s="123"/>
      <c r="G139" s="123"/>
    </row>
    <row r="140" spans="4:7">
      <c r="D140" s="122"/>
      <c r="E140" s="124"/>
      <c r="F140" s="123"/>
      <c r="G140" s="123"/>
    </row>
    <row r="141" spans="4:7">
      <c r="D141" s="122"/>
      <c r="E141" s="124"/>
      <c r="F141" s="123"/>
      <c r="G141" s="123"/>
    </row>
    <row r="142" spans="4:7">
      <c r="D142" s="122"/>
      <c r="E142" s="124"/>
      <c r="F142" s="123"/>
      <c r="G142" s="123"/>
    </row>
    <row r="143" spans="4:7">
      <c r="D143" s="122"/>
      <c r="E143" s="124"/>
      <c r="F143" s="123"/>
      <c r="G143" s="123"/>
    </row>
    <row r="144" spans="4:7">
      <c r="D144" s="122"/>
      <c r="E144" s="124"/>
      <c r="F144" s="123"/>
      <c r="G144" s="123"/>
    </row>
    <row r="145" spans="4:7">
      <c r="D145" s="122"/>
      <c r="E145" s="124"/>
      <c r="F145" s="123"/>
      <c r="G145" s="123"/>
    </row>
    <row r="146" spans="4:7">
      <c r="D146" s="122"/>
      <c r="E146" s="124"/>
      <c r="F146" s="123"/>
      <c r="G146" s="123"/>
    </row>
    <row r="147" spans="4:7">
      <c r="D147" s="122"/>
      <c r="E147" s="124"/>
      <c r="F147" s="123"/>
      <c r="G147" s="123"/>
    </row>
    <row r="148" spans="4:7">
      <c r="D148" s="122"/>
      <c r="E148" s="124"/>
      <c r="F148" s="123"/>
      <c r="G148" s="123"/>
    </row>
    <row r="149" spans="4:7">
      <c r="D149" s="122"/>
      <c r="E149" s="124"/>
      <c r="F149" s="123"/>
      <c r="G149" s="123"/>
    </row>
    <row r="150" spans="4:7">
      <c r="D150" s="122"/>
      <c r="E150" s="124"/>
      <c r="F150" s="123"/>
      <c r="G150" s="123"/>
    </row>
    <row r="151" spans="4:7">
      <c r="D151" s="122"/>
      <c r="E151" s="124"/>
      <c r="F151" s="123"/>
      <c r="G151" s="123"/>
    </row>
    <row r="152" spans="4:7">
      <c r="D152" s="122"/>
      <c r="E152" s="124"/>
      <c r="F152" s="123"/>
      <c r="G152" s="123"/>
    </row>
    <row r="153" spans="4:7">
      <c r="D153" s="122"/>
      <c r="E153" s="124"/>
      <c r="F153" s="123"/>
      <c r="G153" s="123"/>
    </row>
    <row r="154" spans="4:7">
      <c r="D154" s="122"/>
      <c r="E154" s="124"/>
      <c r="F154" s="123"/>
      <c r="G154" s="123"/>
    </row>
    <row r="155" spans="4:7">
      <c r="D155" s="122"/>
      <c r="E155" s="124"/>
      <c r="F155" s="123"/>
      <c r="G155" s="123"/>
    </row>
    <row r="156" spans="4:7">
      <c r="D156" s="122"/>
      <c r="E156" s="124"/>
      <c r="F156" s="123"/>
      <c r="G156" s="123"/>
    </row>
    <row r="157" spans="4:7">
      <c r="D157" s="122"/>
      <c r="E157" s="124"/>
      <c r="F157" s="123"/>
      <c r="G157" s="123"/>
    </row>
    <row r="158" spans="4:7">
      <c r="D158" s="122"/>
      <c r="E158" s="124"/>
      <c r="F158" s="123"/>
      <c r="G158" s="123"/>
    </row>
    <row r="159" spans="4:7">
      <c r="D159" s="122"/>
      <c r="E159" s="124"/>
      <c r="F159" s="123"/>
      <c r="G159" s="123"/>
    </row>
    <row r="160" spans="4:7">
      <c r="D160" s="122"/>
      <c r="E160" s="124"/>
      <c r="F160" s="123"/>
      <c r="G160" s="123"/>
    </row>
    <row r="161" spans="4:7">
      <c r="D161" s="122"/>
      <c r="E161" s="124"/>
      <c r="F161" s="123"/>
      <c r="G161" s="123"/>
    </row>
    <row r="162" spans="4:7">
      <c r="D162" s="122"/>
      <c r="E162" s="124"/>
      <c r="F162" s="123"/>
      <c r="G162" s="123"/>
    </row>
    <row r="163" spans="4:7">
      <c r="D163" s="122"/>
      <c r="E163" s="124"/>
      <c r="F163" s="123"/>
      <c r="G163" s="123"/>
    </row>
    <row r="164" spans="4:7">
      <c r="D164" s="122"/>
      <c r="E164" s="124"/>
      <c r="F164" s="123"/>
      <c r="G164" s="123"/>
    </row>
    <row r="165" spans="4:7">
      <c r="D165" s="122"/>
      <c r="E165" s="124"/>
      <c r="F165" s="123"/>
      <c r="G165" s="123"/>
    </row>
    <row r="166" spans="4:7">
      <c r="D166" s="122"/>
      <c r="E166" s="124"/>
      <c r="F166" s="123"/>
      <c r="G166" s="123"/>
    </row>
    <row r="167" spans="4:7">
      <c r="D167" s="122"/>
      <c r="E167" s="124"/>
      <c r="F167" s="123"/>
      <c r="G167" s="123"/>
    </row>
    <row r="168" spans="4:7">
      <c r="D168" s="122"/>
      <c r="E168" s="124"/>
      <c r="F168" s="123"/>
      <c r="G168" s="123"/>
    </row>
    <row r="169" spans="4:7">
      <c r="D169" s="122"/>
      <c r="E169" s="124"/>
      <c r="F169" s="123"/>
      <c r="G169" s="123"/>
    </row>
    <row r="170" spans="4:7">
      <c r="D170" s="122"/>
      <c r="E170" s="124"/>
      <c r="F170" s="123"/>
      <c r="G170" s="123"/>
    </row>
    <row r="171" spans="4:7">
      <c r="D171" s="122"/>
      <c r="E171" s="124"/>
      <c r="F171" s="123"/>
      <c r="G171" s="123"/>
    </row>
    <row r="172" spans="4:7">
      <c r="D172" s="122"/>
      <c r="E172" s="124"/>
      <c r="F172" s="123"/>
      <c r="G172" s="123"/>
    </row>
    <row r="173" spans="4:7">
      <c r="D173" s="122"/>
      <c r="E173" s="124"/>
      <c r="F173" s="123"/>
      <c r="G173" s="123"/>
    </row>
    <row r="174" spans="4:7">
      <c r="D174" s="122"/>
      <c r="E174" s="124"/>
      <c r="F174" s="123"/>
      <c r="G174" s="123"/>
    </row>
    <row r="175" spans="4:7">
      <c r="D175" s="122"/>
      <c r="E175" s="124"/>
      <c r="F175" s="123"/>
      <c r="G175" s="123"/>
    </row>
    <row r="176" spans="4:7">
      <c r="D176" s="122"/>
      <c r="E176" s="124"/>
      <c r="F176" s="123"/>
      <c r="G176" s="123"/>
    </row>
    <row r="177" spans="4:7">
      <c r="D177" s="122"/>
      <c r="E177" s="124"/>
      <c r="F177" s="123"/>
      <c r="G177" s="123"/>
    </row>
    <row r="178" spans="4:7">
      <c r="D178" s="122"/>
      <c r="E178" s="124"/>
      <c r="F178" s="123"/>
      <c r="G178" s="123"/>
    </row>
    <row r="179" spans="4:7">
      <c r="D179" s="122"/>
      <c r="E179" s="124"/>
      <c r="F179" s="123"/>
      <c r="G179" s="123"/>
    </row>
    <row r="180" spans="4:7">
      <c r="D180" s="122"/>
      <c r="E180" s="124"/>
      <c r="F180" s="123"/>
      <c r="G180" s="123"/>
    </row>
    <row r="181" spans="4:7">
      <c r="D181" s="122"/>
      <c r="E181" s="124"/>
      <c r="F181" s="123"/>
      <c r="G181" s="123"/>
    </row>
    <row r="182" spans="4:7">
      <c r="D182" s="122"/>
      <c r="E182" s="124"/>
      <c r="F182" s="123"/>
      <c r="G182" s="123"/>
    </row>
    <row r="183" spans="4:7">
      <c r="D183" s="122"/>
      <c r="E183" s="124"/>
      <c r="F183" s="123"/>
      <c r="G183" s="123"/>
    </row>
    <row r="184" spans="4:7">
      <c r="D184" s="122"/>
      <c r="E184" s="124"/>
      <c r="F184" s="123"/>
      <c r="G184" s="123"/>
    </row>
    <row r="185" spans="4:7">
      <c r="D185" s="122"/>
      <c r="E185" s="124"/>
      <c r="F185" s="123"/>
      <c r="G185" s="123"/>
    </row>
    <row r="186" spans="4:7">
      <c r="D186" s="122"/>
      <c r="E186" s="124"/>
      <c r="F186" s="123"/>
      <c r="G186" s="123"/>
    </row>
    <row r="187" spans="4:7">
      <c r="D187" s="122"/>
      <c r="E187" s="124"/>
      <c r="F187" s="123"/>
      <c r="G187" s="123"/>
    </row>
    <row r="188" spans="4:7">
      <c r="D188" s="122"/>
      <c r="E188" s="124"/>
      <c r="F188" s="123"/>
      <c r="G188" s="123"/>
    </row>
    <row r="189" spans="4:7">
      <c r="D189" s="122"/>
      <c r="E189" s="124"/>
      <c r="F189" s="123"/>
      <c r="G189" s="123"/>
    </row>
    <row r="190" spans="4:7">
      <c r="D190" s="122"/>
      <c r="E190" s="124"/>
      <c r="F190" s="123"/>
      <c r="G190" s="123"/>
    </row>
    <row r="191" spans="4:7">
      <c r="D191" s="122"/>
      <c r="E191" s="124"/>
      <c r="F191" s="123"/>
      <c r="G191" s="123"/>
    </row>
    <row r="192" spans="4:7">
      <c r="D192" s="122"/>
      <c r="E192" s="124"/>
      <c r="F192" s="123"/>
      <c r="G192" s="123"/>
    </row>
    <row r="193" spans="4:7">
      <c r="D193" s="122"/>
      <c r="E193" s="124"/>
      <c r="F193" s="123"/>
      <c r="G193" s="123"/>
    </row>
    <row r="194" spans="4:7">
      <c r="D194" s="122"/>
      <c r="E194" s="124"/>
      <c r="F194" s="123"/>
      <c r="G194" s="123"/>
    </row>
    <row r="195" spans="4:7">
      <c r="D195" s="122"/>
      <c r="E195" s="124"/>
      <c r="F195" s="123"/>
      <c r="G195" s="123"/>
    </row>
    <row r="196" spans="4:7">
      <c r="D196" s="122"/>
      <c r="E196" s="124"/>
      <c r="F196" s="123"/>
      <c r="G196" s="123"/>
    </row>
    <row r="197" spans="4:7">
      <c r="D197" s="122"/>
      <c r="E197" s="124"/>
      <c r="F197" s="123"/>
      <c r="G197" s="123"/>
    </row>
    <row r="198" spans="4:7">
      <c r="D198" s="122"/>
      <c r="E198" s="124"/>
      <c r="F198" s="123"/>
      <c r="G198" s="123"/>
    </row>
    <row r="199" spans="4:7">
      <c r="D199" s="122"/>
      <c r="E199" s="124"/>
      <c r="F199" s="123"/>
      <c r="G199" s="123"/>
    </row>
    <row r="200" spans="4:7">
      <c r="D200" s="122"/>
      <c r="E200" s="124"/>
      <c r="F200" s="123"/>
      <c r="G200" s="123"/>
    </row>
    <row r="201" spans="4:7">
      <c r="D201" s="122"/>
      <c r="E201" s="124"/>
      <c r="F201" s="123"/>
      <c r="G201" s="123"/>
    </row>
    <row r="202" spans="4:7">
      <c r="D202" s="122"/>
      <c r="E202" s="124"/>
      <c r="F202" s="123"/>
      <c r="G202" s="123"/>
    </row>
    <row r="203" spans="4:7">
      <c r="D203" s="122"/>
      <c r="E203" s="124"/>
      <c r="F203" s="123"/>
      <c r="G203" s="123"/>
    </row>
    <row r="204" spans="4:7">
      <c r="D204" s="122"/>
      <c r="E204" s="124"/>
      <c r="F204" s="123"/>
      <c r="G204" s="123"/>
    </row>
    <row r="205" spans="4:7">
      <c r="D205" s="122"/>
      <c r="E205" s="124"/>
      <c r="F205" s="123"/>
      <c r="G205" s="123"/>
    </row>
    <row r="206" spans="4:7">
      <c r="D206" s="122"/>
      <c r="E206" s="124"/>
      <c r="F206" s="123"/>
      <c r="G206" s="123"/>
    </row>
    <row r="207" spans="4:7">
      <c r="D207" s="122"/>
      <c r="E207" s="124"/>
      <c r="F207" s="123"/>
      <c r="G207" s="123"/>
    </row>
    <row r="208" spans="4:7">
      <c r="D208" s="122"/>
      <c r="E208" s="124"/>
      <c r="F208" s="123"/>
      <c r="G208" s="123"/>
    </row>
    <row r="209" spans="4:7">
      <c r="D209" s="122"/>
      <c r="E209" s="124"/>
      <c r="F209" s="123"/>
      <c r="G209" s="123"/>
    </row>
    <row r="210" spans="4:7">
      <c r="D210" s="122"/>
      <c r="E210" s="124"/>
      <c r="F210" s="123"/>
      <c r="G210" s="123"/>
    </row>
    <row r="211" spans="4:7">
      <c r="D211" s="122"/>
      <c r="E211" s="124"/>
      <c r="F211" s="123"/>
      <c r="G211" s="123"/>
    </row>
    <row r="212" spans="4:7">
      <c r="D212" s="122"/>
      <c r="E212" s="124"/>
      <c r="F212" s="123"/>
      <c r="G212" s="123"/>
    </row>
    <row r="213" spans="4:7">
      <c r="D213" s="122"/>
      <c r="E213" s="124"/>
      <c r="F213" s="123"/>
      <c r="G213" s="123"/>
    </row>
    <row r="214" spans="4:7">
      <c r="D214" s="122"/>
      <c r="E214" s="124"/>
      <c r="F214" s="123"/>
      <c r="G214" s="123"/>
    </row>
    <row r="215" spans="4:7">
      <c r="D215" s="122"/>
      <c r="E215" s="124"/>
      <c r="F215" s="123"/>
      <c r="G215" s="123"/>
    </row>
    <row r="216" spans="4:7">
      <c r="D216" s="122"/>
      <c r="E216" s="124"/>
      <c r="F216" s="123"/>
      <c r="G216" s="123"/>
    </row>
    <row r="217" spans="4:7">
      <c r="D217" s="122"/>
      <c r="E217" s="124"/>
      <c r="F217" s="123"/>
      <c r="G217" s="123"/>
    </row>
    <row r="218" spans="4:7">
      <c r="D218" s="122"/>
      <c r="E218" s="124"/>
      <c r="F218" s="123"/>
      <c r="G218" s="123"/>
    </row>
    <row r="219" spans="4:7">
      <c r="D219" s="122"/>
      <c r="E219" s="124"/>
      <c r="F219" s="123"/>
      <c r="G219" s="123"/>
    </row>
    <row r="220" spans="4:7">
      <c r="D220" s="122"/>
      <c r="E220" s="124"/>
      <c r="F220" s="123"/>
      <c r="G220" s="123"/>
    </row>
    <row r="221" spans="4:7">
      <c r="D221" s="122"/>
      <c r="E221" s="124"/>
      <c r="F221" s="123"/>
      <c r="G221" s="123"/>
    </row>
    <row r="222" spans="4:7">
      <c r="D222" s="122"/>
      <c r="E222" s="124"/>
      <c r="F222" s="123"/>
      <c r="G222" s="123"/>
    </row>
    <row r="223" spans="4:7">
      <c r="D223" s="122"/>
      <c r="E223" s="124"/>
      <c r="F223" s="123"/>
      <c r="G223" s="123"/>
    </row>
    <row r="224" spans="4:7">
      <c r="D224" s="122"/>
      <c r="E224" s="124"/>
      <c r="F224" s="123"/>
      <c r="G224" s="123"/>
    </row>
    <row r="225" spans="4:7">
      <c r="D225" s="122"/>
      <c r="E225" s="124"/>
      <c r="F225" s="123"/>
      <c r="G225" s="123"/>
    </row>
    <row r="226" spans="4:7">
      <c r="D226" s="122"/>
      <c r="E226" s="124"/>
      <c r="F226" s="123"/>
      <c r="G226" s="123"/>
    </row>
    <row r="227" spans="4:7">
      <c r="D227" s="122"/>
      <c r="E227" s="124"/>
      <c r="F227" s="123"/>
      <c r="G227" s="123"/>
    </row>
    <row r="228" spans="4:7">
      <c r="D228" s="122"/>
      <c r="E228" s="124"/>
      <c r="F228" s="123"/>
      <c r="G228" s="123"/>
    </row>
    <row r="229" spans="4:7">
      <c r="D229" s="122"/>
      <c r="E229" s="124"/>
      <c r="F229" s="123"/>
      <c r="G229" s="123"/>
    </row>
    <row r="230" spans="4:7">
      <c r="D230" s="122"/>
      <c r="E230" s="124"/>
      <c r="F230" s="123"/>
      <c r="G230" s="123"/>
    </row>
    <row r="231" spans="4:7">
      <c r="D231" s="122"/>
      <c r="E231" s="124"/>
      <c r="F231" s="123"/>
      <c r="G231" s="123"/>
    </row>
    <row r="232" spans="4:7">
      <c r="D232" s="122"/>
      <c r="E232" s="124"/>
      <c r="F232" s="123"/>
      <c r="G232" s="123"/>
    </row>
    <row r="233" spans="4:7">
      <c r="D233" s="122"/>
      <c r="E233" s="124"/>
      <c r="F233" s="123"/>
      <c r="G233" s="123"/>
    </row>
    <row r="234" spans="4:7">
      <c r="D234" s="122"/>
      <c r="E234" s="124"/>
      <c r="F234" s="123"/>
      <c r="G234" s="123"/>
    </row>
    <row r="235" spans="4:7">
      <c r="D235" s="122"/>
      <c r="E235" s="124"/>
      <c r="F235" s="123"/>
      <c r="G235" s="123"/>
    </row>
    <row r="236" spans="4:7">
      <c r="D236" s="122"/>
      <c r="E236" s="124"/>
      <c r="F236" s="123"/>
      <c r="G236" s="123"/>
    </row>
    <row r="237" spans="4:7">
      <c r="D237" s="122"/>
      <c r="E237" s="124"/>
      <c r="F237" s="123"/>
      <c r="G237" s="123"/>
    </row>
    <row r="238" spans="4:7">
      <c r="D238" s="122"/>
      <c r="E238" s="124"/>
      <c r="F238" s="123"/>
      <c r="G238" s="123"/>
    </row>
    <row r="239" spans="4:7">
      <c r="D239" s="122"/>
      <c r="E239" s="124"/>
      <c r="F239" s="123"/>
      <c r="G239" s="123"/>
    </row>
    <row r="240" spans="4:7">
      <c r="D240" s="122"/>
      <c r="E240" s="124"/>
      <c r="F240" s="123"/>
      <c r="G240" s="123"/>
    </row>
    <row r="241" spans="4:7">
      <c r="D241" s="122"/>
      <c r="E241" s="124"/>
      <c r="F241" s="123"/>
      <c r="G241" s="123"/>
    </row>
    <row r="242" spans="4:7">
      <c r="D242" s="122"/>
      <c r="E242" s="124"/>
      <c r="F242" s="123"/>
      <c r="G242" s="123"/>
    </row>
    <row r="243" spans="4:7">
      <c r="D243" s="122"/>
      <c r="E243" s="124"/>
      <c r="F243" s="123"/>
      <c r="G243" s="123"/>
    </row>
    <row r="244" spans="4:7">
      <c r="D244" s="122"/>
      <c r="E244" s="124"/>
      <c r="F244" s="123"/>
      <c r="G244" s="123"/>
    </row>
    <row r="245" spans="4:7">
      <c r="D245" s="122"/>
      <c r="E245" s="124"/>
      <c r="F245" s="123"/>
      <c r="G245" s="123"/>
    </row>
    <row r="246" spans="4:7">
      <c r="D246" s="122"/>
      <c r="E246" s="124"/>
      <c r="F246" s="123"/>
      <c r="G246" s="123"/>
    </row>
    <row r="247" spans="4:7">
      <c r="D247" s="122"/>
      <c r="E247" s="124"/>
      <c r="F247" s="123"/>
      <c r="G247" s="123"/>
    </row>
    <row r="248" spans="4:7">
      <c r="D248" s="122"/>
      <c r="E248" s="124"/>
      <c r="F248" s="123"/>
      <c r="G248" s="123"/>
    </row>
    <row r="249" spans="4:7">
      <c r="D249" s="122"/>
      <c r="E249" s="124"/>
      <c r="F249" s="123"/>
      <c r="G249" s="123"/>
    </row>
    <row r="250" spans="4:7">
      <c r="D250" s="122"/>
      <c r="E250" s="124"/>
      <c r="F250" s="123"/>
      <c r="G250" s="123"/>
    </row>
    <row r="251" spans="4:7">
      <c r="D251" s="122"/>
      <c r="E251" s="124"/>
      <c r="F251" s="123"/>
      <c r="G251" s="123"/>
    </row>
    <row r="252" spans="4:7">
      <c r="D252" s="122"/>
      <c r="E252" s="124"/>
      <c r="F252" s="123"/>
      <c r="G252" s="123"/>
    </row>
    <row r="253" spans="4:7">
      <c r="D253" s="122"/>
      <c r="E253" s="124"/>
      <c r="F253" s="123"/>
      <c r="G253" s="123"/>
    </row>
    <row r="254" spans="4:7">
      <c r="D254" s="122"/>
      <c r="E254" s="124"/>
      <c r="F254" s="123"/>
      <c r="G254" s="123"/>
    </row>
    <row r="255" spans="4:7">
      <c r="D255" s="122"/>
      <c r="E255" s="124"/>
      <c r="F255" s="123"/>
      <c r="G255" s="123"/>
    </row>
    <row r="256" spans="4:7">
      <c r="D256" s="122"/>
      <c r="E256" s="124"/>
      <c r="F256" s="123"/>
      <c r="G256" s="123"/>
    </row>
    <row r="257" spans="4:7">
      <c r="D257" s="122"/>
      <c r="E257" s="124"/>
      <c r="F257" s="123"/>
      <c r="G257" s="123"/>
    </row>
    <row r="258" spans="4:7">
      <c r="D258" s="122"/>
      <c r="E258" s="124"/>
      <c r="F258" s="123"/>
      <c r="G258" s="123"/>
    </row>
    <row r="259" spans="4:7">
      <c r="D259" s="122"/>
      <c r="E259" s="124"/>
      <c r="F259" s="123"/>
      <c r="G259" s="123"/>
    </row>
    <row r="260" spans="4:7">
      <c r="D260" s="122"/>
      <c r="E260" s="124"/>
      <c r="F260" s="123"/>
      <c r="G260" s="123"/>
    </row>
    <row r="261" spans="4:7">
      <c r="D261" s="122"/>
      <c r="E261" s="124"/>
      <c r="F261" s="123"/>
      <c r="G261" s="123"/>
    </row>
    <row r="262" spans="4:7">
      <c r="D262" s="122"/>
      <c r="E262" s="124"/>
      <c r="F262" s="123"/>
      <c r="G262" s="123"/>
    </row>
    <row r="263" spans="4:7">
      <c r="D263" s="122"/>
      <c r="E263" s="124"/>
      <c r="F263" s="123"/>
      <c r="G263" s="123"/>
    </row>
    <row r="264" spans="4:7">
      <c r="D264" s="122"/>
      <c r="E264" s="124"/>
      <c r="F264" s="123"/>
      <c r="G264" s="123"/>
    </row>
    <row r="265" spans="4:7">
      <c r="D265" s="122"/>
      <c r="E265" s="124"/>
      <c r="F265" s="123"/>
      <c r="G265" s="123"/>
    </row>
    <row r="266" spans="4:7">
      <c r="D266" s="122"/>
      <c r="E266" s="124"/>
      <c r="F266" s="123"/>
      <c r="G266" s="123"/>
    </row>
    <row r="267" spans="4:7">
      <c r="D267" s="122"/>
      <c r="E267" s="124"/>
      <c r="F267" s="123"/>
      <c r="G267" s="123"/>
    </row>
    <row r="268" spans="4:7">
      <c r="D268" s="122"/>
      <c r="E268" s="124"/>
      <c r="F268" s="123"/>
      <c r="G268" s="123"/>
    </row>
    <row r="269" spans="4:7">
      <c r="D269" s="122"/>
      <c r="E269" s="124"/>
      <c r="F269" s="123"/>
      <c r="G269" s="123"/>
    </row>
    <row r="270" spans="4:7">
      <c r="D270" s="122"/>
      <c r="E270" s="124"/>
      <c r="F270" s="123"/>
      <c r="G270" s="123"/>
    </row>
    <row r="271" spans="4:7">
      <c r="D271" s="122"/>
      <c r="E271" s="124"/>
      <c r="F271" s="123"/>
      <c r="G271" s="123"/>
    </row>
    <row r="272" spans="4:7">
      <c r="D272" s="122"/>
      <c r="E272" s="124"/>
      <c r="F272" s="123"/>
      <c r="G272" s="123"/>
    </row>
    <row r="273" spans="4:7">
      <c r="D273" s="122"/>
      <c r="E273" s="124"/>
      <c r="F273" s="123"/>
      <c r="G273" s="123"/>
    </row>
    <row r="274" spans="4:7">
      <c r="D274" s="122"/>
      <c r="E274" s="124"/>
      <c r="F274" s="123"/>
      <c r="G274" s="123"/>
    </row>
    <row r="275" spans="4:7">
      <c r="D275" s="122"/>
      <c r="E275" s="124"/>
      <c r="F275" s="123"/>
      <c r="G275" s="123"/>
    </row>
    <row r="276" spans="4:7">
      <c r="D276" s="122"/>
      <c r="E276" s="124"/>
      <c r="F276" s="123"/>
      <c r="G276" s="123"/>
    </row>
    <row r="277" spans="4:7">
      <c r="D277" s="122"/>
      <c r="E277" s="124"/>
      <c r="F277" s="123"/>
      <c r="G277" s="123"/>
    </row>
    <row r="278" spans="4:7">
      <c r="D278" s="122"/>
      <c r="E278" s="124"/>
      <c r="F278" s="123"/>
      <c r="G278" s="123"/>
    </row>
    <row r="279" spans="4:7">
      <c r="D279" s="122"/>
      <c r="E279" s="124"/>
      <c r="F279" s="123"/>
      <c r="G279" s="123"/>
    </row>
    <row r="280" spans="4:7">
      <c r="D280" s="122"/>
      <c r="E280" s="124"/>
      <c r="F280" s="123"/>
      <c r="G280" s="123"/>
    </row>
    <row r="281" spans="4:7">
      <c r="D281" s="122"/>
      <c r="E281" s="124"/>
      <c r="F281" s="123"/>
      <c r="G281" s="123"/>
    </row>
    <row r="282" spans="4:7">
      <c r="D282" s="122"/>
      <c r="E282" s="124"/>
      <c r="F282" s="123"/>
      <c r="G282" s="123"/>
    </row>
    <row r="283" spans="4:7">
      <c r="D283" s="122"/>
      <c r="E283" s="124"/>
      <c r="F283" s="123"/>
      <c r="G283" s="123"/>
    </row>
    <row r="284" spans="4:7">
      <c r="D284" s="122"/>
      <c r="E284" s="124"/>
      <c r="F284" s="123"/>
      <c r="G284" s="123"/>
    </row>
    <row r="285" spans="4:7">
      <c r="D285" s="122"/>
      <c r="E285" s="124"/>
      <c r="F285" s="123"/>
      <c r="G285" s="123"/>
    </row>
    <row r="286" spans="4:7">
      <c r="D286" s="122"/>
      <c r="E286" s="124"/>
      <c r="F286" s="123"/>
      <c r="G286" s="123"/>
    </row>
    <row r="287" spans="4:7">
      <c r="D287" s="122"/>
      <c r="E287" s="124"/>
      <c r="F287" s="123"/>
      <c r="G287" s="123"/>
    </row>
    <row r="288" spans="4:7">
      <c r="D288" s="122"/>
      <c r="E288" s="124"/>
      <c r="F288" s="123"/>
      <c r="G288" s="123"/>
    </row>
    <row r="289" spans="4:7">
      <c r="D289" s="122"/>
      <c r="E289" s="124"/>
      <c r="F289" s="123"/>
      <c r="G289" s="123"/>
    </row>
    <row r="290" spans="4:7">
      <c r="D290" s="122"/>
      <c r="E290" s="124"/>
      <c r="F290" s="123"/>
      <c r="G290" s="123"/>
    </row>
    <row r="291" spans="4:7">
      <c r="D291" s="122"/>
      <c r="E291" s="124"/>
      <c r="F291" s="123"/>
      <c r="G291" s="123"/>
    </row>
    <row r="292" spans="4:7">
      <c r="D292" s="122"/>
      <c r="E292" s="124"/>
      <c r="F292" s="123"/>
      <c r="G292" s="123"/>
    </row>
    <row r="293" spans="4:7">
      <c r="D293" s="122"/>
      <c r="E293" s="124"/>
      <c r="F293" s="123"/>
      <c r="G293" s="123"/>
    </row>
    <row r="294" spans="4:7">
      <c r="D294" s="122"/>
      <c r="E294" s="124"/>
      <c r="F294" s="123"/>
      <c r="G294" s="123"/>
    </row>
    <row r="295" spans="4:7">
      <c r="D295" s="122"/>
      <c r="E295" s="124"/>
      <c r="F295" s="123"/>
      <c r="G295" s="123"/>
    </row>
    <row r="296" spans="4:7">
      <c r="D296" s="122"/>
      <c r="E296" s="124"/>
      <c r="F296" s="123"/>
      <c r="G296" s="123"/>
    </row>
    <row r="297" spans="4:7">
      <c r="D297" s="122"/>
      <c r="E297" s="124"/>
      <c r="F297" s="123"/>
      <c r="G297" s="123"/>
    </row>
    <row r="298" spans="4:7">
      <c r="D298" s="122"/>
      <c r="E298" s="124"/>
      <c r="F298" s="123"/>
      <c r="G298" s="123"/>
    </row>
    <row r="299" spans="4:7">
      <c r="D299" s="122"/>
      <c r="E299" s="124"/>
      <c r="F299" s="123"/>
      <c r="G299" s="123"/>
    </row>
    <row r="300" spans="4:7">
      <c r="D300" s="122"/>
      <c r="E300" s="124"/>
      <c r="F300" s="123"/>
      <c r="G300" s="123"/>
    </row>
    <row r="301" spans="4:7">
      <c r="D301" s="122"/>
      <c r="E301" s="124"/>
      <c r="F301" s="123"/>
      <c r="G301" s="123"/>
    </row>
    <row r="302" spans="4:7">
      <c r="D302" s="122"/>
      <c r="E302" s="124"/>
      <c r="F302" s="123"/>
      <c r="G302" s="123"/>
    </row>
    <row r="303" spans="4:7">
      <c r="D303" s="122"/>
      <c r="E303" s="124"/>
      <c r="F303" s="123"/>
      <c r="G303" s="123"/>
    </row>
    <row r="304" spans="4:7">
      <c r="D304" s="122"/>
      <c r="E304" s="124"/>
      <c r="F304" s="123"/>
      <c r="G304" s="123"/>
    </row>
    <row r="305" spans="4:7">
      <c r="D305" s="122"/>
      <c r="E305" s="124"/>
      <c r="F305" s="123"/>
      <c r="G305" s="123"/>
    </row>
    <row r="306" spans="4:7">
      <c r="D306" s="122"/>
      <c r="E306" s="124"/>
      <c r="F306" s="123"/>
      <c r="G306" s="123"/>
    </row>
    <row r="307" spans="4:7">
      <c r="D307" s="122"/>
      <c r="E307" s="124"/>
      <c r="F307" s="123"/>
      <c r="G307" s="123"/>
    </row>
    <row r="308" spans="4:7">
      <c r="D308" s="122"/>
      <c r="E308" s="124"/>
      <c r="F308" s="123"/>
      <c r="G308" s="123"/>
    </row>
    <row r="309" spans="4:7">
      <c r="D309" s="122"/>
      <c r="E309" s="124"/>
      <c r="F309" s="123"/>
      <c r="G309" s="123"/>
    </row>
    <row r="310" spans="4:7">
      <c r="D310" s="122"/>
      <c r="E310" s="124"/>
      <c r="F310" s="123"/>
      <c r="G310" s="123"/>
    </row>
    <row r="311" spans="4:7">
      <c r="D311" s="122"/>
      <c r="E311" s="124"/>
      <c r="F311" s="123"/>
      <c r="G311" s="123"/>
    </row>
    <row r="312" spans="4:7">
      <c r="D312" s="122"/>
      <c r="E312" s="124"/>
      <c r="F312" s="123"/>
      <c r="G312" s="123"/>
    </row>
    <row r="313" spans="4:7">
      <c r="D313" s="122"/>
      <c r="E313" s="124"/>
      <c r="F313" s="123"/>
      <c r="G313" s="123"/>
    </row>
    <row r="314" spans="4:7">
      <c r="D314" s="122"/>
      <c r="E314" s="124"/>
      <c r="F314" s="123"/>
      <c r="G314" s="123"/>
    </row>
    <row r="315" spans="4:7">
      <c r="D315" s="122"/>
      <c r="E315" s="124"/>
      <c r="F315" s="123"/>
      <c r="G315" s="123"/>
    </row>
    <row r="316" spans="4:7">
      <c r="D316" s="122"/>
      <c r="E316" s="124"/>
      <c r="F316" s="123"/>
      <c r="G316" s="123"/>
    </row>
    <row r="317" spans="4:7">
      <c r="D317" s="122"/>
      <c r="E317" s="124"/>
      <c r="F317" s="123"/>
      <c r="G317" s="123"/>
    </row>
    <row r="318" spans="4:7">
      <c r="D318" s="122"/>
      <c r="E318" s="124"/>
      <c r="F318" s="123"/>
      <c r="G318" s="123"/>
    </row>
    <row r="319" spans="4:7">
      <c r="D319" s="122"/>
      <c r="E319" s="124"/>
      <c r="F319" s="123"/>
      <c r="G319" s="123"/>
    </row>
    <row r="320" spans="4:7">
      <c r="D320" s="122"/>
      <c r="E320" s="124"/>
      <c r="F320" s="123"/>
      <c r="G320" s="123"/>
    </row>
    <row r="321" spans="4:7">
      <c r="D321" s="122"/>
      <c r="E321" s="124"/>
      <c r="F321" s="123"/>
      <c r="G321" s="123"/>
    </row>
    <row r="322" spans="4:7">
      <c r="D322" s="122"/>
      <c r="E322" s="124"/>
      <c r="F322" s="123"/>
      <c r="G322" s="123"/>
    </row>
    <row r="323" spans="4:7">
      <c r="D323" s="122"/>
      <c r="E323" s="124"/>
      <c r="F323" s="123"/>
      <c r="G323" s="123"/>
    </row>
    <row r="324" spans="4:7">
      <c r="D324" s="122"/>
      <c r="E324" s="124"/>
      <c r="F324" s="123"/>
      <c r="G324" s="123"/>
    </row>
    <row r="325" spans="4:7">
      <c r="D325" s="122"/>
      <c r="E325" s="124"/>
      <c r="F325" s="123"/>
      <c r="G325" s="123"/>
    </row>
    <row r="326" spans="4:7">
      <c r="D326" s="122"/>
      <c r="E326" s="124"/>
      <c r="F326" s="123"/>
      <c r="G326" s="123"/>
    </row>
    <row r="327" spans="4:7">
      <c r="D327" s="122"/>
      <c r="E327" s="124"/>
      <c r="F327" s="123"/>
      <c r="G327" s="123"/>
    </row>
    <row r="328" spans="4:7">
      <c r="D328" s="122"/>
      <c r="E328" s="124"/>
      <c r="F328" s="123"/>
      <c r="G328" s="123"/>
    </row>
    <row r="329" spans="4:7">
      <c r="D329" s="122"/>
      <c r="E329" s="124"/>
      <c r="F329" s="123"/>
      <c r="G329" s="123"/>
    </row>
    <row r="330" spans="4:7">
      <c r="D330" s="122"/>
      <c r="E330" s="124"/>
      <c r="F330" s="123"/>
      <c r="G330" s="123"/>
    </row>
    <row r="331" spans="4:7">
      <c r="D331" s="122"/>
      <c r="E331" s="124"/>
      <c r="F331" s="123"/>
      <c r="G331" s="123"/>
    </row>
    <row r="332" spans="4:7">
      <c r="D332" s="122"/>
      <c r="E332" s="124"/>
      <c r="F332" s="123"/>
      <c r="G332" s="123"/>
    </row>
    <row r="333" spans="4:7">
      <c r="D333" s="122"/>
      <c r="E333" s="124"/>
      <c r="F333" s="123"/>
      <c r="G333" s="123"/>
    </row>
    <row r="334" spans="4:7">
      <c r="D334" s="122"/>
      <c r="E334" s="124"/>
      <c r="F334" s="123"/>
      <c r="G334" s="123"/>
    </row>
    <row r="335" spans="4:7">
      <c r="D335" s="122"/>
      <c r="E335" s="124"/>
      <c r="F335" s="123"/>
      <c r="G335" s="123"/>
    </row>
    <row r="336" spans="4:7">
      <c r="D336" s="122"/>
      <c r="E336" s="124"/>
      <c r="F336" s="123"/>
      <c r="G336" s="123"/>
    </row>
    <row r="337" spans="4:7">
      <c r="D337" s="122"/>
      <c r="E337" s="124"/>
      <c r="F337" s="123"/>
      <c r="G337" s="123"/>
    </row>
    <row r="338" spans="4:7">
      <c r="D338" s="122"/>
      <c r="E338" s="124"/>
      <c r="F338" s="123"/>
      <c r="G338" s="123"/>
    </row>
    <row r="339" spans="4:7">
      <c r="D339" s="122"/>
      <c r="E339" s="124"/>
      <c r="F339" s="123"/>
      <c r="G339" s="123"/>
    </row>
    <row r="340" spans="4:7">
      <c r="D340" s="122"/>
      <c r="E340" s="124"/>
      <c r="F340" s="123"/>
      <c r="G340" s="123"/>
    </row>
    <row r="341" spans="4:7">
      <c r="D341" s="122"/>
      <c r="E341" s="124"/>
      <c r="F341" s="123"/>
      <c r="G341" s="123"/>
    </row>
    <row r="342" spans="4:7">
      <c r="D342" s="122"/>
      <c r="E342" s="124"/>
      <c r="F342" s="123"/>
      <c r="G342" s="123"/>
    </row>
    <row r="343" spans="4:7">
      <c r="D343" s="122"/>
      <c r="E343" s="124"/>
      <c r="F343" s="123"/>
      <c r="G343" s="123"/>
    </row>
    <row r="344" spans="4:7">
      <c r="D344" s="122"/>
      <c r="E344" s="124"/>
      <c r="F344" s="123"/>
      <c r="G344" s="123"/>
    </row>
    <row r="345" spans="4:7">
      <c r="D345" s="122"/>
      <c r="E345" s="124"/>
      <c r="F345" s="123"/>
      <c r="G345" s="123"/>
    </row>
    <row r="346" spans="4:7">
      <c r="D346" s="122"/>
      <c r="E346" s="124"/>
      <c r="F346" s="123"/>
      <c r="G346" s="123"/>
    </row>
    <row r="347" spans="4:7">
      <c r="D347" s="122"/>
      <c r="E347" s="124"/>
      <c r="F347" s="123"/>
      <c r="G347" s="123"/>
    </row>
    <row r="348" spans="4:7">
      <c r="D348" s="122"/>
      <c r="E348" s="124"/>
      <c r="F348" s="123"/>
      <c r="G348" s="123"/>
    </row>
    <row r="349" spans="4:7">
      <c r="D349" s="122"/>
      <c r="E349" s="124"/>
      <c r="F349" s="123"/>
      <c r="G349" s="123"/>
    </row>
    <row r="350" spans="4:7">
      <c r="D350" s="122"/>
      <c r="E350" s="124"/>
      <c r="F350" s="123"/>
      <c r="G350" s="123"/>
    </row>
    <row r="351" spans="4:7">
      <c r="D351" s="122"/>
      <c r="E351" s="124"/>
      <c r="F351" s="123"/>
      <c r="G351" s="123"/>
    </row>
    <row r="352" spans="4:7">
      <c r="D352" s="122"/>
      <c r="E352" s="124"/>
      <c r="F352" s="123"/>
      <c r="G352" s="123"/>
    </row>
    <row r="353" spans="4:7">
      <c r="D353" s="122"/>
      <c r="E353" s="124"/>
      <c r="F353" s="123"/>
      <c r="G353" s="123"/>
    </row>
    <row r="354" spans="4:7">
      <c r="D354" s="122"/>
      <c r="E354" s="124"/>
      <c r="F354" s="123"/>
      <c r="G354" s="123"/>
    </row>
    <row r="355" spans="4:7">
      <c r="D355" s="122"/>
      <c r="E355" s="124"/>
      <c r="F355" s="123"/>
      <c r="G355" s="123"/>
    </row>
    <row r="356" spans="4:7">
      <c r="D356" s="122"/>
      <c r="E356" s="124"/>
      <c r="F356" s="123"/>
      <c r="G356" s="123"/>
    </row>
    <row r="357" spans="4:7">
      <c r="D357" s="122"/>
      <c r="E357" s="124"/>
      <c r="F357" s="123"/>
      <c r="G357" s="123"/>
    </row>
    <row r="358" spans="4:7">
      <c r="D358" s="122"/>
      <c r="E358" s="124"/>
      <c r="F358" s="123"/>
      <c r="G358" s="123"/>
    </row>
    <row r="359" spans="4:7">
      <c r="D359" s="122"/>
      <c r="E359" s="124"/>
      <c r="F359" s="123"/>
      <c r="G359" s="123"/>
    </row>
    <row r="360" spans="4:7">
      <c r="D360" s="122"/>
      <c r="E360" s="124"/>
      <c r="F360" s="123"/>
      <c r="G360" s="123"/>
    </row>
    <row r="361" spans="4:7">
      <c r="D361" s="122"/>
      <c r="E361" s="124"/>
      <c r="F361" s="123"/>
      <c r="G361" s="123"/>
    </row>
    <row r="362" spans="4:7">
      <c r="D362" s="122"/>
      <c r="E362" s="124"/>
      <c r="F362" s="123"/>
      <c r="G362" s="123"/>
    </row>
    <row r="363" spans="4:7">
      <c r="D363" s="122"/>
      <c r="E363" s="124"/>
      <c r="F363" s="123"/>
      <c r="G363" s="123"/>
    </row>
    <row r="364" spans="4:7">
      <c r="D364" s="122"/>
      <c r="E364" s="124"/>
      <c r="F364" s="123"/>
      <c r="G364" s="123"/>
    </row>
    <row r="365" spans="4:7">
      <c r="D365" s="122"/>
      <c r="E365" s="124"/>
      <c r="F365" s="123"/>
      <c r="G365" s="123"/>
    </row>
    <row r="366" spans="4:7">
      <c r="D366" s="122"/>
      <c r="E366" s="124"/>
      <c r="F366" s="123"/>
      <c r="G366" s="123"/>
    </row>
    <row r="367" spans="4:7">
      <c r="D367" s="122"/>
      <c r="E367" s="124"/>
      <c r="F367" s="123"/>
      <c r="G367" s="123"/>
    </row>
    <row r="368" spans="4:7">
      <c r="D368" s="122"/>
      <c r="E368" s="124"/>
      <c r="F368" s="123"/>
      <c r="G368" s="123"/>
    </row>
    <row r="369" spans="4:7">
      <c r="D369" s="122"/>
      <c r="E369" s="124"/>
      <c r="F369" s="123"/>
      <c r="G369" s="123"/>
    </row>
    <row r="370" spans="4:7">
      <c r="D370" s="122"/>
      <c r="E370" s="124"/>
      <c r="F370" s="123"/>
      <c r="G370" s="123"/>
    </row>
    <row r="371" spans="4:7">
      <c r="D371" s="122"/>
      <c r="E371" s="124"/>
      <c r="F371" s="123"/>
      <c r="G371" s="123"/>
    </row>
    <row r="372" spans="4:7">
      <c r="D372" s="122"/>
      <c r="E372" s="124"/>
      <c r="F372" s="123"/>
      <c r="G372" s="123"/>
    </row>
    <row r="373" spans="4:7">
      <c r="D373" s="122"/>
      <c r="E373" s="124"/>
      <c r="F373" s="123"/>
      <c r="G373" s="123"/>
    </row>
    <row r="374" spans="4:7">
      <c r="D374" s="122"/>
      <c r="E374" s="124"/>
      <c r="F374" s="123"/>
      <c r="G374" s="123"/>
    </row>
    <row r="375" spans="4:7">
      <c r="D375" s="122"/>
      <c r="E375" s="124"/>
      <c r="F375" s="123"/>
      <c r="G375" s="123"/>
    </row>
    <row r="376" spans="4:7">
      <c r="D376" s="122"/>
      <c r="E376" s="124"/>
      <c r="F376" s="123"/>
      <c r="G376" s="123"/>
    </row>
    <row r="377" spans="4:7">
      <c r="D377" s="122"/>
      <c r="E377" s="124"/>
      <c r="F377" s="123"/>
      <c r="G377" s="123"/>
    </row>
    <row r="378" spans="4:7">
      <c r="D378" s="122"/>
      <c r="E378" s="124"/>
      <c r="F378" s="123"/>
      <c r="G378" s="123"/>
    </row>
    <row r="379" spans="4:7">
      <c r="D379" s="122"/>
      <c r="E379" s="124"/>
      <c r="F379" s="123"/>
      <c r="G379" s="123"/>
    </row>
    <row r="380" spans="4:7">
      <c r="D380" s="122"/>
      <c r="E380" s="124"/>
      <c r="F380" s="123"/>
      <c r="G380" s="123"/>
    </row>
    <row r="381" spans="4:7">
      <c r="D381" s="122"/>
      <c r="E381" s="124"/>
      <c r="F381" s="123"/>
      <c r="G381" s="123"/>
    </row>
    <row r="382" spans="4:7">
      <c r="D382" s="122"/>
      <c r="E382" s="124"/>
      <c r="F382" s="123"/>
      <c r="G382" s="123"/>
    </row>
    <row r="383" spans="4:7">
      <c r="D383" s="122"/>
      <c r="E383" s="124"/>
      <c r="F383" s="123"/>
      <c r="G383" s="123"/>
    </row>
    <row r="384" spans="4:7">
      <c r="D384" s="122"/>
      <c r="E384" s="124"/>
      <c r="F384" s="123"/>
      <c r="G384" s="123"/>
    </row>
    <row r="385" spans="4:7">
      <c r="D385" s="122"/>
      <c r="E385" s="124"/>
      <c r="F385" s="123"/>
      <c r="G385" s="123"/>
    </row>
    <row r="386" spans="4:7">
      <c r="D386" s="122"/>
      <c r="E386" s="124"/>
      <c r="F386" s="123"/>
      <c r="G386" s="123"/>
    </row>
    <row r="387" spans="4:7">
      <c r="D387" s="122"/>
      <c r="E387" s="124"/>
      <c r="F387" s="123"/>
      <c r="G387" s="123"/>
    </row>
    <row r="388" spans="4:7">
      <c r="D388" s="122"/>
      <c r="E388" s="124"/>
      <c r="F388" s="123"/>
      <c r="G388" s="123"/>
    </row>
    <row r="389" spans="4:7">
      <c r="D389" s="122"/>
      <c r="E389" s="124"/>
      <c r="F389" s="123"/>
      <c r="G389" s="123"/>
    </row>
    <row r="390" spans="4:7">
      <c r="D390" s="122"/>
      <c r="E390" s="124"/>
      <c r="F390" s="123"/>
      <c r="G390" s="123"/>
    </row>
    <row r="391" spans="4:7">
      <c r="D391" s="122"/>
      <c r="E391" s="124"/>
      <c r="F391" s="123"/>
      <c r="G391" s="123"/>
    </row>
    <row r="392" spans="4:7">
      <c r="D392" s="122"/>
      <c r="E392" s="124"/>
      <c r="F392" s="123"/>
      <c r="G392" s="123"/>
    </row>
    <row r="393" spans="4:7">
      <c r="D393" s="122"/>
      <c r="E393" s="124"/>
      <c r="F393" s="123"/>
      <c r="G393" s="123"/>
    </row>
    <row r="394" spans="4:7">
      <c r="D394" s="122"/>
      <c r="E394" s="124"/>
      <c r="F394" s="123"/>
      <c r="G394" s="123"/>
    </row>
    <row r="395" spans="4:7">
      <c r="D395" s="122"/>
      <c r="E395" s="124"/>
      <c r="F395" s="123"/>
      <c r="G395" s="123"/>
    </row>
    <row r="396" spans="4:7">
      <c r="D396" s="122"/>
      <c r="E396" s="124"/>
      <c r="F396" s="123"/>
      <c r="G396" s="123"/>
    </row>
    <row r="397" spans="4:7">
      <c r="D397" s="122"/>
      <c r="E397" s="124"/>
      <c r="F397" s="123"/>
      <c r="G397" s="123"/>
    </row>
    <row r="398" spans="4:7">
      <c r="D398" s="122"/>
      <c r="E398" s="124"/>
      <c r="F398" s="123"/>
      <c r="G398" s="123"/>
    </row>
    <row r="399" spans="4:7">
      <c r="D399" s="122"/>
      <c r="E399" s="124"/>
      <c r="F399" s="123"/>
      <c r="G399" s="123"/>
    </row>
    <row r="400" spans="4:7">
      <c r="D400" s="122"/>
      <c r="E400" s="124"/>
      <c r="F400" s="123"/>
      <c r="G400" s="123"/>
    </row>
    <row r="401" spans="4:7">
      <c r="D401" s="122"/>
      <c r="E401" s="124"/>
      <c r="F401" s="123"/>
      <c r="G401" s="123"/>
    </row>
    <row r="402" spans="4:7">
      <c r="D402" s="122"/>
      <c r="E402" s="124"/>
      <c r="F402" s="123"/>
      <c r="G402" s="123"/>
    </row>
    <row r="403" spans="4:7">
      <c r="D403" s="122"/>
      <c r="E403" s="124"/>
      <c r="F403" s="123"/>
      <c r="G403" s="123"/>
    </row>
    <row r="404" spans="4:7">
      <c r="D404" s="122"/>
      <c r="E404" s="124"/>
      <c r="F404" s="123"/>
      <c r="G404" s="123"/>
    </row>
    <row r="405" spans="4:7">
      <c r="D405" s="122"/>
      <c r="E405" s="124"/>
      <c r="F405" s="123"/>
      <c r="G405" s="123"/>
    </row>
    <row r="406" spans="4:7">
      <c r="D406" s="122"/>
      <c r="E406" s="124"/>
      <c r="F406" s="123"/>
      <c r="G406" s="123"/>
    </row>
    <row r="407" spans="4:7">
      <c r="D407" s="122"/>
      <c r="E407" s="124"/>
      <c r="F407" s="123"/>
      <c r="G407" s="123"/>
    </row>
    <row r="408" spans="4:7">
      <c r="D408" s="122"/>
      <c r="E408" s="124"/>
      <c r="F408" s="123"/>
      <c r="G408" s="123"/>
    </row>
    <row r="409" spans="4:7">
      <c r="D409" s="122"/>
      <c r="E409" s="124"/>
      <c r="F409" s="123"/>
      <c r="G409" s="123"/>
    </row>
    <row r="410" spans="4:7">
      <c r="D410" s="122"/>
      <c r="E410" s="124"/>
      <c r="F410" s="123"/>
      <c r="G410" s="123"/>
    </row>
    <row r="411" spans="4:7">
      <c r="D411" s="122"/>
      <c r="E411" s="124"/>
      <c r="F411" s="123"/>
      <c r="G411" s="123"/>
    </row>
    <row r="412" spans="4:7">
      <c r="D412" s="122"/>
      <c r="E412" s="124"/>
      <c r="F412" s="123"/>
      <c r="G412" s="123"/>
    </row>
    <row r="413" spans="4:7">
      <c r="D413" s="122"/>
      <c r="E413" s="124"/>
      <c r="F413" s="123"/>
      <c r="G413" s="123"/>
    </row>
    <row r="414" spans="4:7">
      <c r="D414" s="122"/>
      <c r="E414" s="124"/>
      <c r="F414" s="123"/>
      <c r="G414" s="123"/>
    </row>
    <row r="415" spans="4:7">
      <c r="D415" s="122"/>
      <c r="E415" s="124"/>
      <c r="F415" s="123"/>
      <c r="G415" s="123"/>
    </row>
    <row r="416" spans="4:7">
      <c r="D416" s="122"/>
      <c r="E416" s="124"/>
      <c r="F416" s="123"/>
      <c r="G416" s="123"/>
    </row>
    <row r="417" spans="4:7">
      <c r="D417" s="122"/>
      <c r="E417" s="124"/>
      <c r="F417" s="123"/>
      <c r="G417" s="123"/>
    </row>
    <row r="418" spans="4:7">
      <c r="D418" s="122"/>
      <c r="E418" s="124"/>
      <c r="F418" s="123"/>
      <c r="G418" s="123"/>
    </row>
    <row r="419" spans="4:7">
      <c r="D419" s="122"/>
      <c r="E419" s="124"/>
      <c r="F419" s="123"/>
      <c r="G419" s="123"/>
    </row>
    <row r="420" spans="4:7">
      <c r="D420" s="122"/>
      <c r="E420" s="124"/>
      <c r="F420" s="123"/>
      <c r="G420" s="123"/>
    </row>
    <row r="421" spans="4:7">
      <c r="D421" s="122"/>
      <c r="E421" s="124"/>
      <c r="F421" s="123"/>
      <c r="G421" s="123"/>
    </row>
    <row r="422" spans="4:7">
      <c r="D422" s="122"/>
      <c r="E422" s="124"/>
      <c r="F422" s="123"/>
      <c r="G422" s="123"/>
    </row>
    <row r="423" spans="4:7">
      <c r="D423" s="122"/>
      <c r="E423" s="124"/>
      <c r="F423" s="123"/>
      <c r="G423" s="123"/>
    </row>
    <row r="424" spans="4:7">
      <c r="D424" s="122"/>
      <c r="E424" s="124"/>
      <c r="F424" s="123"/>
      <c r="G424" s="123"/>
    </row>
    <row r="425" spans="4:7">
      <c r="D425" s="122"/>
      <c r="E425" s="124"/>
      <c r="F425" s="123"/>
      <c r="G425" s="123"/>
    </row>
    <row r="426" spans="4:7">
      <c r="D426" s="122"/>
      <c r="E426" s="124"/>
      <c r="F426" s="123"/>
      <c r="G426" s="123"/>
    </row>
    <row r="427" spans="4:7">
      <c r="D427" s="122"/>
      <c r="E427" s="124"/>
      <c r="F427" s="123"/>
      <c r="G427" s="123"/>
    </row>
    <row r="428" spans="4:7">
      <c r="D428" s="122"/>
      <c r="E428" s="124"/>
      <c r="F428" s="123"/>
      <c r="G428" s="123"/>
    </row>
    <row r="429" spans="4:7">
      <c r="D429" s="122"/>
      <c r="E429" s="124"/>
      <c r="F429" s="123"/>
      <c r="G429" s="123"/>
    </row>
    <row r="430" spans="4:7">
      <c r="D430" s="122"/>
      <c r="E430" s="124"/>
      <c r="F430" s="123"/>
      <c r="G430" s="123"/>
    </row>
    <row r="431" spans="4:7">
      <c r="D431" s="122"/>
      <c r="E431" s="124"/>
      <c r="F431" s="123"/>
      <c r="G431" s="123"/>
    </row>
    <row r="432" spans="4:7">
      <c r="D432" s="122"/>
      <c r="E432" s="124"/>
      <c r="F432" s="123"/>
      <c r="G432" s="123"/>
    </row>
    <row r="433" spans="4:7">
      <c r="D433" s="122"/>
      <c r="E433" s="124"/>
      <c r="F433" s="123"/>
      <c r="G433" s="123"/>
    </row>
    <row r="434" spans="4:7">
      <c r="D434" s="122"/>
      <c r="E434" s="124"/>
      <c r="F434" s="123"/>
      <c r="G434" s="123"/>
    </row>
    <row r="435" spans="4:7">
      <c r="D435" s="122"/>
      <c r="E435" s="124"/>
      <c r="F435" s="123"/>
      <c r="G435" s="123"/>
    </row>
    <row r="436" spans="4:7">
      <c r="D436" s="122"/>
      <c r="E436" s="124"/>
      <c r="F436" s="123"/>
      <c r="G436" s="123"/>
    </row>
    <row r="437" spans="4:7">
      <c r="D437" s="122"/>
      <c r="E437" s="124"/>
      <c r="F437" s="123"/>
      <c r="G437" s="123"/>
    </row>
    <row r="438" spans="4:7">
      <c r="D438" s="122"/>
      <c r="E438" s="124"/>
      <c r="F438" s="123"/>
      <c r="G438" s="123"/>
    </row>
    <row r="439" spans="4:7">
      <c r="D439" s="122"/>
      <c r="E439" s="124"/>
      <c r="F439" s="123"/>
      <c r="G439" s="123"/>
    </row>
    <row r="440" spans="4:7">
      <c r="D440" s="122"/>
      <c r="E440" s="124"/>
      <c r="F440" s="123"/>
      <c r="G440" s="123"/>
    </row>
    <row r="441" spans="4:7">
      <c r="D441" s="122"/>
      <c r="E441" s="124"/>
      <c r="F441" s="123"/>
      <c r="G441" s="123"/>
    </row>
    <row r="442" spans="4:7">
      <c r="D442" s="122"/>
      <c r="E442" s="124"/>
      <c r="F442" s="123"/>
      <c r="G442" s="123"/>
    </row>
    <row r="443" spans="4:7">
      <c r="D443" s="122"/>
      <c r="E443" s="124"/>
      <c r="F443" s="123"/>
      <c r="G443" s="123"/>
    </row>
    <row r="444" spans="4:7">
      <c r="D444" s="122"/>
      <c r="E444" s="124"/>
      <c r="F444" s="123"/>
      <c r="G444" s="123"/>
    </row>
    <row r="445" spans="4:7">
      <c r="D445" s="122"/>
      <c r="E445" s="124"/>
      <c r="F445" s="123"/>
      <c r="G445" s="123"/>
    </row>
    <row r="446" spans="4:7">
      <c r="D446" s="122"/>
      <c r="E446" s="124"/>
      <c r="F446" s="123"/>
      <c r="G446" s="123"/>
    </row>
    <row r="447" spans="4:7">
      <c r="D447" s="122"/>
      <c r="E447" s="124"/>
      <c r="F447" s="123"/>
      <c r="G447" s="123"/>
    </row>
    <row r="448" spans="4:7">
      <c r="D448" s="122"/>
      <c r="E448" s="124"/>
      <c r="F448" s="123"/>
      <c r="G448" s="123"/>
    </row>
    <row r="449" spans="4:7">
      <c r="D449" s="122"/>
      <c r="E449" s="124"/>
      <c r="F449" s="123"/>
      <c r="G449" s="123"/>
    </row>
    <row r="450" spans="4:7">
      <c r="D450" s="122"/>
      <c r="E450" s="124"/>
      <c r="F450" s="123"/>
      <c r="G450" s="123"/>
    </row>
    <row r="451" spans="4:7">
      <c r="D451" s="122"/>
      <c r="E451" s="124"/>
      <c r="F451" s="123"/>
      <c r="G451" s="123"/>
    </row>
    <row r="452" spans="4:7">
      <c r="D452" s="122"/>
      <c r="E452" s="124"/>
      <c r="F452" s="123"/>
      <c r="G452" s="123"/>
    </row>
    <row r="453" spans="4:7">
      <c r="D453" s="122"/>
      <c r="E453" s="124"/>
      <c r="F453" s="123"/>
      <c r="G453" s="123"/>
    </row>
    <row r="454" spans="4:7">
      <c r="D454" s="122"/>
      <c r="E454" s="124"/>
      <c r="F454" s="123"/>
      <c r="G454" s="123"/>
    </row>
    <row r="455" spans="4:7">
      <c r="D455" s="122"/>
      <c r="E455" s="124"/>
      <c r="F455" s="123"/>
      <c r="G455" s="123"/>
    </row>
    <row r="456" spans="4:7">
      <c r="D456" s="122"/>
      <c r="E456" s="124"/>
      <c r="F456" s="123"/>
      <c r="G456" s="123"/>
    </row>
    <row r="457" spans="4:7">
      <c r="D457" s="122"/>
      <c r="E457" s="124"/>
      <c r="F457" s="123"/>
      <c r="G457" s="123"/>
    </row>
    <row r="458" spans="4:7">
      <c r="D458" s="122"/>
      <c r="E458" s="124"/>
      <c r="F458" s="123"/>
      <c r="G458" s="123"/>
    </row>
    <row r="459" spans="4:7">
      <c r="D459" s="122"/>
      <c r="E459" s="124"/>
      <c r="F459" s="123"/>
      <c r="G459" s="123"/>
    </row>
    <row r="460" spans="4:7">
      <c r="D460" s="122"/>
      <c r="E460" s="124"/>
      <c r="F460" s="123"/>
      <c r="G460" s="123"/>
    </row>
    <row r="461" spans="4:7">
      <c r="D461" s="122"/>
      <c r="E461" s="124"/>
      <c r="F461" s="123"/>
      <c r="G461" s="123"/>
    </row>
    <row r="462" spans="4:7">
      <c r="D462" s="122"/>
      <c r="E462" s="124"/>
      <c r="F462" s="123"/>
      <c r="G462" s="123"/>
    </row>
    <row r="463" spans="4:7">
      <c r="D463" s="122"/>
      <c r="E463" s="124"/>
      <c r="F463" s="123"/>
      <c r="G463" s="123"/>
    </row>
    <row r="464" spans="4:7">
      <c r="D464" s="122"/>
      <c r="E464" s="124"/>
      <c r="F464" s="123"/>
      <c r="G464" s="123"/>
    </row>
    <row r="465" spans="4:7">
      <c r="D465" s="122"/>
      <c r="E465" s="124"/>
      <c r="F465" s="123"/>
      <c r="G465" s="123"/>
    </row>
    <row r="466" spans="4:7">
      <c r="D466" s="122"/>
      <c r="E466" s="124"/>
      <c r="F466" s="123"/>
      <c r="G466" s="123"/>
    </row>
    <row r="467" spans="4:7">
      <c r="D467" s="122"/>
      <c r="E467" s="124"/>
      <c r="F467" s="123"/>
      <c r="G467" s="123"/>
    </row>
    <row r="468" spans="4:7">
      <c r="D468" s="122"/>
      <c r="E468" s="124"/>
      <c r="F468" s="123"/>
      <c r="G468" s="123"/>
    </row>
    <row r="469" spans="4:7">
      <c r="D469" s="122"/>
      <c r="E469" s="124"/>
      <c r="F469" s="123"/>
      <c r="G469" s="123"/>
    </row>
    <row r="470" spans="4:7">
      <c r="D470" s="122"/>
      <c r="E470" s="124"/>
      <c r="F470" s="123"/>
      <c r="G470" s="123"/>
    </row>
    <row r="471" spans="4:7">
      <c r="D471" s="122"/>
      <c r="E471" s="124"/>
      <c r="F471" s="123"/>
      <c r="G471" s="123"/>
    </row>
    <row r="472" spans="4:7">
      <c r="D472" s="122"/>
      <c r="E472" s="124"/>
      <c r="F472" s="123"/>
      <c r="G472" s="123"/>
    </row>
    <row r="473" spans="4:7">
      <c r="D473" s="122"/>
      <c r="E473" s="124"/>
      <c r="F473" s="123"/>
      <c r="G473" s="123"/>
    </row>
    <row r="474" spans="4:7">
      <c r="D474" s="122"/>
      <c r="E474" s="124"/>
      <c r="F474" s="123"/>
      <c r="G474" s="123"/>
    </row>
    <row r="475" spans="4:7">
      <c r="D475" s="122"/>
      <c r="E475" s="124"/>
      <c r="F475" s="123"/>
      <c r="G475" s="123"/>
    </row>
    <row r="476" spans="4:7">
      <c r="D476" s="122"/>
      <c r="E476" s="124"/>
      <c r="F476" s="123"/>
      <c r="G476" s="123"/>
    </row>
    <row r="477" spans="4:7">
      <c r="D477" s="122"/>
      <c r="E477" s="124"/>
      <c r="F477" s="123"/>
      <c r="G477" s="123"/>
    </row>
    <row r="478" spans="4:7">
      <c r="D478" s="122"/>
      <c r="E478" s="124"/>
      <c r="F478" s="123"/>
      <c r="G478" s="123"/>
    </row>
    <row r="479" spans="4:7">
      <c r="D479" s="122"/>
      <c r="E479" s="124"/>
      <c r="F479" s="123"/>
      <c r="G479" s="123"/>
    </row>
    <row r="480" spans="4:7">
      <c r="D480" s="122"/>
      <c r="E480" s="124"/>
      <c r="F480" s="123"/>
      <c r="G480" s="123"/>
    </row>
    <row r="481" spans="4:7">
      <c r="D481" s="122"/>
      <c r="E481" s="124"/>
      <c r="F481" s="123"/>
      <c r="G481" s="123"/>
    </row>
    <row r="482" spans="4:7">
      <c r="D482" s="122"/>
      <c r="E482" s="124"/>
      <c r="F482" s="123"/>
      <c r="G482" s="123"/>
    </row>
    <row r="483" spans="4:7">
      <c r="D483" s="122"/>
      <c r="E483" s="124"/>
      <c r="F483" s="123"/>
      <c r="G483" s="123"/>
    </row>
    <row r="484" spans="4:7">
      <c r="D484" s="122"/>
      <c r="E484" s="124"/>
      <c r="F484" s="123"/>
      <c r="G484" s="123"/>
    </row>
    <row r="485" spans="4:7">
      <c r="D485" s="122"/>
      <c r="E485" s="124"/>
      <c r="F485" s="123"/>
      <c r="G485" s="123"/>
    </row>
    <row r="486" spans="4:7">
      <c r="D486" s="122"/>
      <c r="E486" s="124"/>
      <c r="F486" s="123"/>
      <c r="G486" s="123"/>
    </row>
    <row r="487" spans="4:7">
      <c r="D487" s="122"/>
      <c r="E487" s="124"/>
      <c r="F487" s="123"/>
      <c r="G487" s="123"/>
    </row>
    <row r="488" spans="4:7">
      <c r="D488" s="122"/>
      <c r="E488" s="124"/>
      <c r="F488" s="123"/>
      <c r="G488" s="123"/>
    </row>
    <row r="489" spans="4:7">
      <c r="D489" s="122"/>
      <c r="E489" s="124"/>
      <c r="F489" s="123"/>
      <c r="G489" s="123"/>
    </row>
    <row r="490" spans="4:7">
      <c r="D490" s="122"/>
      <c r="E490" s="124"/>
      <c r="F490" s="123"/>
      <c r="G490" s="123"/>
    </row>
    <row r="491" spans="4:7">
      <c r="D491" s="122"/>
      <c r="E491" s="124"/>
      <c r="F491" s="123"/>
      <c r="G491" s="123"/>
    </row>
    <row r="492" spans="4:7">
      <c r="D492" s="122"/>
      <c r="E492" s="124"/>
      <c r="F492" s="123"/>
      <c r="G492" s="123"/>
    </row>
    <row r="493" spans="4:7">
      <c r="D493" s="122"/>
      <c r="E493" s="124"/>
      <c r="F493" s="123"/>
      <c r="G493" s="123"/>
    </row>
    <row r="494" spans="4:7">
      <c r="D494" s="122"/>
      <c r="E494" s="124"/>
      <c r="F494" s="123"/>
      <c r="G494" s="123"/>
    </row>
    <row r="495" spans="4:7">
      <c r="D495" s="122"/>
      <c r="E495" s="124"/>
      <c r="F495" s="123"/>
      <c r="G495" s="123"/>
    </row>
    <row r="496" spans="4:7">
      <c r="D496" s="122"/>
      <c r="E496" s="124"/>
      <c r="F496" s="123"/>
      <c r="G496" s="123"/>
    </row>
    <row r="497" spans="4:7">
      <c r="D497" s="122"/>
      <c r="E497" s="124"/>
      <c r="F497" s="123"/>
      <c r="G497" s="123"/>
    </row>
    <row r="498" spans="4:7">
      <c r="D498" s="122"/>
      <c r="E498" s="124"/>
      <c r="F498" s="123"/>
      <c r="G498" s="123"/>
    </row>
    <row r="499" spans="4:7">
      <c r="D499" s="122"/>
      <c r="E499" s="124"/>
      <c r="F499" s="123"/>
      <c r="G499" s="123"/>
    </row>
    <row r="500" spans="4:7">
      <c r="D500" s="122"/>
      <c r="E500" s="124"/>
      <c r="F500" s="123"/>
      <c r="G500" s="123"/>
    </row>
    <row r="501" spans="4:7">
      <c r="D501" s="122"/>
      <c r="E501" s="124"/>
      <c r="F501" s="123"/>
      <c r="G501" s="123"/>
    </row>
    <row r="502" spans="4:7">
      <c r="D502" s="122"/>
      <c r="E502" s="124"/>
      <c r="F502" s="123"/>
      <c r="G502" s="123"/>
    </row>
    <row r="503" spans="4:7">
      <c r="D503" s="122"/>
      <c r="E503" s="124"/>
      <c r="F503" s="123"/>
      <c r="G503" s="123"/>
    </row>
    <row r="504" spans="4:7">
      <c r="D504" s="122"/>
      <c r="E504" s="124"/>
      <c r="F504" s="123"/>
      <c r="G504" s="123"/>
    </row>
    <row r="505" spans="4:7">
      <c r="D505" s="122"/>
      <c r="E505" s="124"/>
      <c r="F505" s="123"/>
      <c r="G505" s="123"/>
    </row>
    <row r="506" spans="4:7">
      <c r="D506" s="122"/>
      <c r="E506" s="124"/>
      <c r="F506" s="123"/>
      <c r="G506" s="123"/>
    </row>
    <row r="507" spans="4:7">
      <c r="D507" s="122"/>
      <c r="E507" s="124"/>
      <c r="F507" s="123"/>
      <c r="G507" s="123"/>
    </row>
    <row r="508" spans="4:7">
      <c r="D508" s="122"/>
      <c r="E508" s="124"/>
      <c r="F508" s="123"/>
      <c r="G508" s="123"/>
    </row>
    <row r="509" spans="4:7">
      <c r="D509" s="122"/>
      <c r="E509" s="124"/>
      <c r="F509" s="123"/>
      <c r="G509" s="123"/>
    </row>
    <row r="510" spans="4:7">
      <c r="D510" s="122"/>
      <c r="E510" s="124"/>
      <c r="F510" s="123"/>
      <c r="G510" s="123"/>
    </row>
    <row r="511" spans="4:7">
      <c r="D511" s="122"/>
      <c r="E511" s="124"/>
      <c r="F511" s="123"/>
      <c r="G511" s="123"/>
    </row>
    <row r="512" spans="4:7">
      <c r="D512" s="122"/>
      <c r="E512" s="124"/>
      <c r="F512" s="123"/>
      <c r="G512" s="123"/>
    </row>
    <row r="513" spans="4:7">
      <c r="D513" s="122"/>
      <c r="E513" s="124"/>
      <c r="F513" s="123"/>
      <c r="G513" s="123"/>
    </row>
    <row r="514" spans="4:7">
      <c r="D514" s="122"/>
      <c r="E514" s="124"/>
      <c r="F514" s="123"/>
      <c r="G514" s="123"/>
    </row>
    <row r="515" spans="4:7">
      <c r="D515" s="122"/>
      <c r="E515" s="124"/>
      <c r="F515" s="123"/>
      <c r="G515" s="123"/>
    </row>
    <row r="516" spans="4:7">
      <c r="D516" s="122"/>
      <c r="E516" s="124"/>
      <c r="F516" s="123"/>
      <c r="G516" s="123"/>
    </row>
    <row r="517" spans="4:7">
      <c r="D517" s="122"/>
      <c r="E517" s="124"/>
      <c r="F517" s="123"/>
      <c r="G517" s="123"/>
    </row>
    <row r="518" spans="4:7">
      <c r="D518" s="122"/>
      <c r="E518" s="124"/>
      <c r="F518" s="123"/>
      <c r="G518" s="123"/>
    </row>
    <row r="519" spans="4:7">
      <c r="D519" s="122"/>
      <c r="E519" s="124"/>
      <c r="F519" s="123"/>
      <c r="G519" s="123"/>
    </row>
    <row r="520" spans="4:7">
      <c r="D520" s="122"/>
      <c r="E520" s="124"/>
      <c r="F520" s="123"/>
      <c r="G520" s="123"/>
    </row>
    <row r="521" spans="4:7">
      <c r="D521" s="122"/>
      <c r="E521" s="124"/>
      <c r="F521" s="123"/>
      <c r="G521" s="123"/>
    </row>
    <row r="522" spans="4:7">
      <c r="D522" s="122"/>
      <c r="E522" s="124"/>
      <c r="F522" s="123"/>
      <c r="G522" s="123"/>
    </row>
    <row r="523" spans="4:7">
      <c r="D523" s="122"/>
      <c r="E523" s="124"/>
      <c r="F523" s="123"/>
      <c r="G523" s="123"/>
    </row>
    <row r="524" spans="4:7">
      <c r="D524" s="122"/>
      <c r="E524" s="124"/>
      <c r="F524" s="123"/>
      <c r="G524" s="123"/>
    </row>
    <row r="525" spans="4:7">
      <c r="D525" s="122"/>
      <c r="E525" s="124"/>
      <c r="F525" s="123"/>
      <c r="G525" s="123"/>
    </row>
    <row r="526" spans="4:7">
      <c r="D526" s="122"/>
      <c r="E526" s="124"/>
      <c r="F526" s="123"/>
      <c r="G526" s="123"/>
    </row>
    <row r="527" spans="4:7">
      <c r="D527" s="122"/>
      <c r="E527" s="124"/>
      <c r="F527" s="123"/>
      <c r="G527" s="123"/>
    </row>
    <row r="528" spans="4:7">
      <c r="D528" s="122"/>
      <c r="E528" s="124"/>
      <c r="F528" s="123"/>
      <c r="G528" s="123"/>
    </row>
    <row r="529" spans="4:7">
      <c r="D529" s="122"/>
      <c r="E529" s="124"/>
      <c r="F529" s="123"/>
      <c r="G529" s="123"/>
    </row>
    <row r="530" spans="4:7">
      <c r="D530" s="122"/>
      <c r="E530" s="124"/>
      <c r="F530" s="123"/>
      <c r="G530" s="123"/>
    </row>
    <row r="531" spans="4:7">
      <c r="D531" s="122"/>
      <c r="E531" s="124"/>
      <c r="F531" s="123"/>
      <c r="G531" s="123"/>
    </row>
    <row r="532" spans="4:7">
      <c r="D532" s="122"/>
      <c r="E532" s="124"/>
      <c r="F532" s="123"/>
      <c r="G532" s="123"/>
    </row>
    <row r="533" spans="4:7">
      <c r="D533" s="122"/>
      <c r="E533" s="124"/>
      <c r="F533" s="123"/>
      <c r="G533" s="123"/>
    </row>
    <row r="534" spans="4:7">
      <c r="D534" s="122"/>
      <c r="E534" s="124"/>
      <c r="F534" s="123"/>
      <c r="G534" s="123"/>
    </row>
    <row r="535" spans="4:7">
      <c r="D535" s="122"/>
      <c r="E535" s="124"/>
      <c r="F535" s="123"/>
      <c r="G535" s="123"/>
    </row>
    <row r="536" spans="4:7">
      <c r="D536" s="122"/>
      <c r="E536" s="124"/>
      <c r="F536" s="123"/>
      <c r="G536" s="123"/>
    </row>
    <row r="537" spans="4:7">
      <c r="D537" s="122"/>
      <c r="E537" s="124"/>
      <c r="F537" s="123"/>
      <c r="G537" s="123"/>
    </row>
    <row r="538" spans="4:7">
      <c r="D538" s="122"/>
      <c r="E538" s="124"/>
      <c r="F538" s="123"/>
      <c r="G538" s="123"/>
    </row>
    <row r="539" spans="4:7">
      <c r="D539" s="122"/>
      <c r="E539" s="124"/>
      <c r="F539" s="123"/>
      <c r="G539" s="123"/>
    </row>
    <row r="540" spans="4:7">
      <c r="D540" s="122"/>
      <c r="E540" s="124"/>
      <c r="F540" s="123"/>
      <c r="G540" s="123"/>
    </row>
    <row r="541" spans="4:7">
      <c r="D541" s="122"/>
      <c r="E541" s="124"/>
      <c r="F541" s="123"/>
      <c r="G541" s="123"/>
    </row>
    <row r="542" spans="4:7">
      <c r="D542" s="122"/>
      <c r="E542" s="124"/>
      <c r="F542" s="123"/>
      <c r="G542" s="123"/>
    </row>
    <row r="543" spans="4:7">
      <c r="D543" s="122"/>
      <c r="E543" s="124"/>
      <c r="F543" s="123"/>
      <c r="G543" s="123"/>
    </row>
    <row r="544" spans="4:7">
      <c r="D544" s="122"/>
      <c r="E544" s="124"/>
      <c r="F544" s="123"/>
      <c r="G544" s="123"/>
    </row>
    <row r="545" spans="4:7">
      <c r="D545" s="122"/>
      <c r="E545" s="124"/>
      <c r="F545" s="123"/>
      <c r="G545" s="123"/>
    </row>
    <row r="546" spans="4:7">
      <c r="D546" s="122"/>
      <c r="E546" s="124"/>
      <c r="F546" s="123"/>
      <c r="G546" s="123"/>
    </row>
    <row r="547" spans="4:7">
      <c r="D547" s="122"/>
      <c r="E547" s="124"/>
      <c r="F547" s="123"/>
      <c r="G547" s="123"/>
    </row>
    <row r="548" spans="4:7">
      <c r="D548" s="122"/>
      <c r="E548" s="124"/>
      <c r="F548" s="123"/>
      <c r="G548" s="123"/>
    </row>
    <row r="549" spans="4:7">
      <c r="D549" s="122"/>
      <c r="E549" s="124"/>
      <c r="F549" s="123"/>
      <c r="G549" s="123"/>
    </row>
    <row r="550" spans="4:7">
      <c r="D550" s="122"/>
      <c r="E550" s="124"/>
      <c r="F550" s="123"/>
      <c r="G550" s="123"/>
    </row>
    <row r="551" spans="4:7">
      <c r="D551" s="122"/>
      <c r="E551" s="124"/>
      <c r="F551" s="123"/>
      <c r="G551" s="123"/>
    </row>
    <row r="552" spans="4:7">
      <c r="D552" s="122"/>
      <c r="E552" s="124"/>
      <c r="F552" s="123"/>
      <c r="G552" s="123"/>
    </row>
    <row r="553" spans="4:7">
      <c r="D553" s="122"/>
      <c r="E553" s="124"/>
      <c r="F553" s="123"/>
      <c r="G553" s="123"/>
    </row>
    <row r="554" spans="4:7">
      <c r="D554" s="122"/>
      <c r="E554" s="124"/>
      <c r="F554" s="123"/>
      <c r="G554" s="123"/>
    </row>
    <row r="555" spans="4:7">
      <c r="D555" s="122"/>
      <c r="E555" s="124"/>
      <c r="F555" s="123"/>
      <c r="G555" s="123"/>
    </row>
    <row r="556" spans="4:7">
      <c r="D556" s="122"/>
      <c r="E556" s="124"/>
      <c r="F556" s="123"/>
      <c r="G556" s="123"/>
    </row>
    <row r="557" spans="4:7">
      <c r="D557" s="122"/>
      <c r="E557" s="124"/>
      <c r="F557" s="123"/>
      <c r="G557" s="123"/>
    </row>
    <row r="558" spans="4:7">
      <c r="D558" s="122"/>
      <c r="E558" s="124"/>
      <c r="F558" s="123"/>
      <c r="G558" s="123"/>
    </row>
    <row r="559" spans="4:7">
      <c r="D559" s="122"/>
      <c r="E559" s="124"/>
      <c r="F559" s="123"/>
      <c r="G559" s="123"/>
    </row>
    <row r="560" spans="4:7">
      <c r="D560" s="122"/>
      <c r="E560" s="124"/>
      <c r="F560" s="123"/>
      <c r="G560" s="123"/>
    </row>
    <row r="561" spans="4:7">
      <c r="D561" s="122"/>
      <c r="E561" s="124"/>
      <c r="F561" s="123"/>
      <c r="G561" s="123"/>
    </row>
    <row r="562" spans="4:7">
      <c r="D562" s="122"/>
      <c r="E562" s="124"/>
      <c r="F562" s="123"/>
      <c r="G562" s="123"/>
    </row>
    <row r="563" spans="4:7">
      <c r="D563" s="122"/>
      <c r="E563" s="124"/>
      <c r="F563" s="123"/>
      <c r="G563" s="123"/>
    </row>
    <row r="564" spans="4:7">
      <c r="D564" s="122"/>
      <c r="E564" s="124"/>
      <c r="F564" s="123"/>
      <c r="G564" s="123"/>
    </row>
    <row r="565" spans="4:7">
      <c r="D565" s="122"/>
      <c r="E565" s="124"/>
      <c r="F565" s="123"/>
      <c r="G565" s="123"/>
    </row>
    <row r="566" spans="4:7">
      <c r="D566" s="122"/>
      <c r="E566" s="124"/>
      <c r="F566" s="123"/>
      <c r="G566" s="123"/>
    </row>
    <row r="567" spans="4:7">
      <c r="D567" s="122"/>
      <c r="E567" s="124"/>
      <c r="F567" s="123"/>
      <c r="G567" s="123"/>
    </row>
    <row r="568" spans="4:7">
      <c r="D568" s="122"/>
      <c r="E568" s="124"/>
      <c r="F568" s="123"/>
      <c r="G568" s="123"/>
    </row>
    <row r="569" spans="4:7">
      <c r="D569" s="122"/>
      <c r="E569" s="124"/>
      <c r="F569" s="123"/>
      <c r="G569" s="123"/>
    </row>
    <row r="570" spans="4:7">
      <c r="D570" s="122"/>
      <c r="E570" s="124"/>
      <c r="F570" s="123"/>
      <c r="G570" s="123"/>
    </row>
    <row r="571" spans="4:7">
      <c r="D571" s="122"/>
      <c r="E571" s="124"/>
      <c r="F571" s="123"/>
      <c r="G571" s="123"/>
    </row>
    <row r="572" spans="4:7">
      <c r="D572" s="122"/>
      <c r="E572" s="124"/>
      <c r="F572" s="123"/>
      <c r="G572" s="123"/>
    </row>
    <row r="573" spans="4:7">
      <c r="D573" s="122"/>
      <c r="E573" s="124"/>
      <c r="F573" s="123"/>
      <c r="G573" s="123"/>
    </row>
    <row r="574" spans="4:7">
      <c r="D574" s="122"/>
      <c r="E574" s="124"/>
      <c r="F574" s="123"/>
      <c r="G574" s="123"/>
    </row>
    <row r="575" spans="4:7">
      <c r="D575" s="122"/>
      <c r="E575" s="124"/>
      <c r="F575" s="123"/>
      <c r="G575" s="123"/>
    </row>
    <row r="576" spans="4:7">
      <c r="D576" s="122"/>
      <c r="E576" s="124"/>
      <c r="F576" s="123"/>
      <c r="G576" s="123"/>
    </row>
    <row r="577" spans="4:7">
      <c r="D577" s="122"/>
      <c r="E577" s="124"/>
      <c r="F577" s="123"/>
      <c r="G577" s="123"/>
    </row>
    <row r="578" spans="4:7">
      <c r="D578" s="122"/>
      <c r="E578" s="124"/>
      <c r="F578" s="123"/>
      <c r="G578" s="123"/>
    </row>
    <row r="579" spans="4:7">
      <c r="D579" s="122"/>
      <c r="E579" s="124"/>
      <c r="F579" s="123"/>
      <c r="G579" s="123"/>
    </row>
    <row r="580" spans="4:7">
      <c r="D580" s="122"/>
      <c r="E580" s="124"/>
      <c r="F580" s="123"/>
      <c r="G580" s="123"/>
    </row>
    <row r="581" spans="4:7">
      <c r="D581" s="122"/>
      <c r="E581" s="124"/>
      <c r="F581" s="123"/>
      <c r="G581" s="123"/>
    </row>
    <row r="582" spans="4:7">
      <c r="D582" s="122"/>
      <c r="E582" s="124"/>
      <c r="F582" s="123"/>
      <c r="G582" s="123"/>
    </row>
    <row r="583" spans="4:7">
      <c r="D583" s="122"/>
      <c r="E583" s="124"/>
      <c r="F583" s="123"/>
      <c r="G583" s="123"/>
    </row>
    <row r="584" spans="4:7">
      <c r="D584" s="122"/>
      <c r="E584" s="124"/>
      <c r="F584" s="123"/>
      <c r="G584" s="123"/>
    </row>
    <row r="585" spans="4:7">
      <c r="D585" s="122"/>
      <c r="E585" s="124"/>
      <c r="F585" s="123"/>
      <c r="G585" s="123"/>
    </row>
    <row r="586" spans="4:7">
      <c r="D586" s="122"/>
      <c r="E586" s="124"/>
      <c r="F586" s="123"/>
      <c r="G586" s="123"/>
    </row>
    <row r="587" spans="4:7">
      <c r="D587" s="122"/>
      <c r="E587" s="124"/>
      <c r="F587" s="123"/>
      <c r="G587" s="123"/>
    </row>
    <row r="588" spans="4:7">
      <c r="D588" s="122"/>
      <c r="E588" s="124"/>
      <c r="F588" s="123"/>
      <c r="G588" s="123"/>
    </row>
    <row r="589" spans="4:7">
      <c r="D589" s="122"/>
      <c r="E589" s="124"/>
      <c r="F589" s="123"/>
      <c r="G589" s="123"/>
    </row>
    <row r="590" spans="4:7">
      <c r="D590" s="122"/>
      <c r="E590" s="124"/>
      <c r="F590" s="123"/>
      <c r="G590" s="123"/>
    </row>
    <row r="591" spans="4:7">
      <c r="D591" s="122"/>
      <c r="E591" s="124"/>
      <c r="F591" s="123"/>
      <c r="G591" s="123"/>
    </row>
    <row r="592" spans="4:7">
      <c r="D592" s="122"/>
      <c r="E592" s="124"/>
      <c r="F592" s="123"/>
      <c r="G592" s="123"/>
    </row>
    <row r="593" spans="4:7">
      <c r="D593" s="122"/>
      <c r="E593" s="124"/>
      <c r="F593" s="123"/>
      <c r="G593" s="123"/>
    </row>
    <row r="594" spans="4:7">
      <c r="D594" s="122"/>
      <c r="E594" s="124"/>
      <c r="F594" s="123"/>
      <c r="G594" s="123"/>
    </row>
    <row r="595" spans="4:7">
      <c r="D595" s="122"/>
      <c r="E595" s="124"/>
      <c r="F595" s="123"/>
      <c r="G595" s="123"/>
    </row>
    <row r="596" spans="4:7">
      <c r="D596" s="122"/>
      <c r="E596" s="124"/>
      <c r="F596" s="123"/>
      <c r="G596" s="123"/>
    </row>
    <row r="597" spans="4:7">
      <c r="D597" s="122"/>
      <c r="E597" s="124"/>
      <c r="F597" s="123"/>
      <c r="G597" s="123"/>
    </row>
    <row r="598" spans="4:7">
      <c r="D598" s="122"/>
      <c r="E598" s="124"/>
      <c r="F598" s="123"/>
      <c r="G598" s="123"/>
    </row>
    <row r="599" spans="4:7">
      <c r="D599" s="122"/>
      <c r="E599" s="124"/>
      <c r="F599" s="123"/>
      <c r="G599" s="123"/>
    </row>
    <row r="600" spans="4:7">
      <c r="D600" s="122"/>
      <c r="E600" s="124"/>
      <c r="F600" s="123"/>
      <c r="G600" s="123"/>
    </row>
    <row r="601" spans="4:7">
      <c r="D601" s="122"/>
      <c r="E601" s="124"/>
      <c r="F601" s="123"/>
      <c r="G601" s="123"/>
    </row>
    <row r="602" spans="4:7">
      <c r="D602" s="122"/>
      <c r="E602" s="124"/>
      <c r="F602" s="123"/>
      <c r="G602" s="123"/>
    </row>
    <row r="603" spans="4:7">
      <c r="D603" s="122"/>
      <c r="E603" s="124"/>
      <c r="F603" s="123"/>
      <c r="G603" s="123"/>
    </row>
    <row r="604" spans="4:7">
      <c r="D604" s="122"/>
      <c r="E604" s="124"/>
      <c r="F604" s="123"/>
      <c r="G604" s="123"/>
    </row>
    <row r="605" spans="4:7">
      <c r="D605" s="122"/>
      <c r="E605" s="124"/>
      <c r="F605" s="123"/>
      <c r="G605" s="123"/>
    </row>
    <row r="606" spans="4:7">
      <c r="D606" s="122"/>
      <c r="E606" s="124"/>
      <c r="F606" s="123"/>
      <c r="G606" s="123"/>
    </row>
    <row r="607" spans="4:7">
      <c r="D607" s="122"/>
      <c r="E607" s="124"/>
      <c r="F607" s="123"/>
      <c r="G607" s="123"/>
    </row>
    <row r="608" spans="4:7">
      <c r="D608" s="122"/>
      <c r="E608" s="124"/>
      <c r="F608" s="123"/>
      <c r="G608" s="123"/>
    </row>
    <row r="609" spans="4:7">
      <c r="D609" s="122"/>
      <c r="E609" s="124"/>
      <c r="F609" s="123"/>
      <c r="G609" s="123"/>
    </row>
    <row r="610" spans="4:7">
      <c r="D610" s="122"/>
      <c r="E610" s="124"/>
      <c r="F610" s="123"/>
      <c r="G610" s="123"/>
    </row>
    <row r="611" spans="4:7">
      <c r="D611" s="122"/>
      <c r="E611" s="124"/>
      <c r="F611" s="123"/>
      <c r="G611" s="123"/>
    </row>
    <row r="612" spans="4:7">
      <c r="D612" s="122"/>
      <c r="E612" s="124"/>
      <c r="F612" s="123"/>
      <c r="G612" s="123"/>
    </row>
    <row r="613" spans="4:7">
      <c r="D613" s="122"/>
      <c r="E613" s="124"/>
      <c r="F613" s="123"/>
      <c r="G613" s="123"/>
    </row>
    <row r="614" spans="4:7">
      <c r="D614" s="122"/>
      <c r="E614" s="124"/>
      <c r="F614" s="123"/>
      <c r="G614" s="123"/>
    </row>
    <row r="615" spans="4:7">
      <c r="D615" s="122"/>
      <c r="E615" s="124"/>
      <c r="F615" s="123"/>
      <c r="G615" s="123"/>
    </row>
    <row r="616" spans="4:7">
      <c r="D616" s="122"/>
      <c r="E616" s="124"/>
      <c r="F616" s="123"/>
      <c r="G616" s="123"/>
    </row>
    <row r="617" spans="4:7">
      <c r="D617" s="122"/>
      <c r="E617" s="124"/>
      <c r="F617" s="123"/>
      <c r="G617" s="123"/>
    </row>
    <row r="618" spans="4:7">
      <c r="D618" s="122"/>
      <c r="E618" s="124"/>
      <c r="F618" s="123"/>
      <c r="G618" s="123"/>
    </row>
    <row r="619" spans="4:7">
      <c r="D619" s="122"/>
      <c r="E619" s="124"/>
      <c r="F619" s="123"/>
      <c r="G619" s="123"/>
    </row>
    <row r="620" spans="4:7">
      <c r="D620" s="122"/>
      <c r="E620" s="124"/>
      <c r="F620" s="123"/>
      <c r="G620" s="123"/>
    </row>
    <row r="621" spans="4:7">
      <c r="D621" s="122"/>
      <c r="E621" s="124"/>
      <c r="F621" s="123"/>
      <c r="G621" s="123"/>
    </row>
    <row r="622" spans="4:7">
      <c r="D622" s="122"/>
      <c r="E622" s="124"/>
      <c r="F622" s="123"/>
      <c r="G622" s="123"/>
    </row>
    <row r="623" spans="4:7">
      <c r="D623" s="122"/>
      <c r="E623" s="124"/>
      <c r="F623" s="123"/>
      <c r="G623" s="123"/>
    </row>
    <row r="624" spans="4:7">
      <c r="D624" s="122"/>
      <c r="E624" s="124"/>
      <c r="F624" s="123"/>
      <c r="G624" s="123"/>
    </row>
    <row r="625" spans="4:7">
      <c r="D625" s="122"/>
      <c r="E625" s="124"/>
      <c r="F625" s="123"/>
      <c r="G625" s="123"/>
    </row>
    <row r="626" spans="4:7">
      <c r="D626" s="122"/>
      <c r="E626" s="124"/>
      <c r="F626" s="123"/>
      <c r="G626" s="123"/>
    </row>
    <row r="627" spans="4:7">
      <c r="D627" s="122"/>
      <c r="E627" s="124"/>
      <c r="F627" s="123"/>
      <c r="G627" s="123"/>
    </row>
    <row r="628" spans="4:7">
      <c r="D628" s="122"/>
      <c r="E628" s="124"/>
      <c r="F628" s="123"/>
      <c r="G628" s="123"/>
    </row>
    <row r="629" spans="4:7">
      <c r="D629" s="122"/>
      <c r="E629" s="124"/>
      <c r="F629" s="123"/>
      <c r="G629" s="123"/>
    </row>
    <row r="630" spans="4:7">
      <c r="D630" s="122"/>
      <c r="E630" s="124"/>
      <c r="F630" s="123"/>
      <c r="G630" s="123"/>
    </row>
    <row r="631" spans="4:7">
      <c r="D631" s="122"/>
      <c r="E631" s="124"/>
      <c r="F631" s="123"/>
      <c r="G631" s="123"/>
    </row>
    <row r="632" spans="4:7">
      <c r="D632" s="122"/>
      <c r="E632" s="124"/>
      <c r="F632" s="123"/>
      <c r="G632" s="123"/>
    </row>
    <row r="633" spans="4:7">
      <c r="D633" s="122"/>
      <c r="E633" s="124"/>
      <c r="F633" s="123"/>
      <c r="G633" s="123"/>
    </row>
    <row r="634" spans="4:7">
      <c r="D634" s="122"/>
      <c r="E634" s="124"/>
      <c r="F634" s="123"/>
      <c r="G634" s="123"/>
    </row>
    <row r="635" spans="4:7">
      <c r="D635" s="122"/>
      <c r="E635" s="124"/>
      <c r="F635" s="123"/>
      <c r="G635" s="123"/>
    </row>
    <row r="636" spans="4:7">
      <c r="D636" s="122"/>
      <c r="E636" s="124"/>
      <c r="F636" s="123"/>
      <c r="G636" s="123"/>
    </row>
    <row r="637" spans="4:7">
      <c r="D637" s="122"/>
      <c r="E637" s="124"/>
      <c r="F637" s="123"/>
      <c r="G637" s="123"/>
    </row>
    <row r="638" spans="4:7">
      <c r="D638" s="122"/>
      <c r="E638" s="124"/>
      <c r="F638" s="123"/>
      <c r="G638" s="123"/>
    </row>
    <row r="639" spans="4:7">
      <c r="D639" s="122"/>
      <c r="E639" s="124"/>
      <c r="F639" s="123"/>
      <c r="G639" s="123"/>
    </row>
    <row r="640" spans="4:7">
      <c r="D640" s="122"/>
      <c r="E640" s="124"/>
      <c r="F640" s="123"/>
      <c r="G640" s="123"/>
    </row>
    <row r="641" spans="4:7">
      <c r="D641" s="122"/>
      <c r="E641" s="124"/>
      <c r="F641" s="123"/>
      <c r="G641" s="123"/>
    </row>
    <row r="642" spans="4:7">
      <c r="D642" s="122"/>
      <c r="E642" s="124"/>
      <c r="F642" s="123"/>
      <c r="G642" s="123"/>
    </row>
    <row r="643" spans="4:7">
      <c r="D643" s="122"/>
      <c r="E643" s="124"/>
      <c r="F643" s="123"/>
      <c r="G643" s="123"/>
    </row>
    <row r="644" spans="4:7">
      <c r="D644" s="122"/>
      <c r="E644" s="124"/>
      <c r="F644" s="123"/>
      <c r="G644" s="123"/>
    </row>
    <row r="645" spans="4:7">
      <c r="D645" s="122"/>
      <c r="E645" s="124"/>
      <c r="F645" s="123"/>
      <c r="G645" s="123"/>
    </row>
    <row r="646" spans="4:7">
      <c r="D646" s="122"/>
      <c r="E646" s="124"/>
      <c r="F646" s="123"/>
      <c r="G646" s="123"/>
    </row>
    <row r="647" spans="4:7">
      <c r="D647" s="122"/>
      <c r="E647" s="124"/>
      <c r="F647" s="123"/>
      <c r="G647" s="123"/>
    </row>
    <row r="648" spans="4:7">
      <c r="D648" s="122"/>
      <c r="E648" s="124"/>
      <c r="F648" s="123"/>
      <c r="G648" s="123"/>
    </row>
    <row r="649" spans="4:7">
      <c r="D649" s="122"/>
      <c r="E649" s="124"/>
      <c r="F649" s="123"/>
      <c r="G649" s="123"/>
    </row>
    <row r="650" spans="4:7">
      <c r="D650" s="122"/>
      <c r="E650" s="124"/>
      <c r="F650" s="123"/>
      <c r="G650" s="123"/>
    </row>
    <row r="651" spans="4:7">
      <c r="D651" s="122"/>
      <c r="E651" s="124"/>
      <c r="F651" s="123"/>
      <c r="G651" s="123"/>
    </row>
    <row r="652" spans="4:7">
      <c r="D652" s="122"/>
      <c r="E652" s="124"/>
      <c r="F652" s="123"/>
      <c r="G652" s="123"/>
    </row>
    <row r="653" spans="4:7">
      <c r="D653" s="122"/>
      <c r="E653" s="124"/>
      <c r="F653" s="123"/>
      <c r="G653" s="123"/>
    </row>
    <row r="654" spans="4:7">
      <c r="D654" s="122"/>
      <c r="E654" s="124"/>
      <c r="F654" s="123"/>
      <c r="G654" s="123"/>
    </row>
    <row r="655" spans="4:7">
      <c r="D655" s="122"/>
      <c r="E655" s="124"/>
      <c r="F655" s="123"/>
      <c r="G655" s="123"/>
    </row>
    <row r="656" spans="4:7">
      <c r="D656" s="122"/>
      <c r="E656" s="124"/>
      <c r="F656" s="123"/>
      <c r="G656" s="123"/>
    </row>
    <row r="657" spans="4:7">
      <c r="D657" s="122"/>
      <c r="E657" s="124"/>
      <c r="F657" s="123"/>
      <c r="G657" s="123"/>
    </row>
    <row r="658" spans="4:7">
      <c r="D658" s="122"/>
      <c r="E658" s="124"/>
      <c r="F658" s="123"/>
      <c r="G658" s="123"/>
    </row>
    <row r="659" spans="4:7">
      <c r="D659" s="122"/>
      <c r="E659" s="124"/>
      <c r="F659" s="123"/>
      <c r="G659" s="123"/>
    </row>
    <row r="660" spans="4:7">
      <c r="D660" s="122"/>
      <c r="E660" s="124"/>
      <c r="F660" s="123"/>
      <c r="G660" s="123"/>
    </row>
    <row r="661" spans="4:7">
      <c r="D661" s="122"/>
      <c r="E661" s="124"/>
      <c r="F661" s="123"/>
      <c r="G661" s="123"/>
    </row>
    <row r="662" spans="4:7">
      <c r="D662" s="122"/>
      <c r="E662" s="124"/>
      <c r="F662" s="123"/>
      <c r="G662" s="123"/>
    </row>
    <row r="663" spans="4:7">
      <c r="D663" s="122"/>
      <c r="E663" s="124"/>
      <c r="F663" s="123"/>
      <c r="G663" s="123"/>
    </row>
    <row r="664" spans="4:7">
      <c r="D664" s="122"/>
      <c r="E664" s="124"/>
      <c r="F664" s="123"/>
      <c r="G664" s="123"/>
    </row>
    <row r="665" spans="4:7">
      <c r="D665" s="122"/>
      <c r="E665" s="124"/>
      <c r="F665" s="123"/>
      <c r="G665" s="123"/>
    </row>
    <row r="666" spans="4:7">
      <c r="D666" s="122"/>
      <c r="E666" s="124"/>
      <c r="F666" s="123"/>
      <c r="G666" s="123"/>
    </row>
    <row r="667" spans="4:7">
      <c r="D667" s="122"/>
      <c r="E667" s="124"/>
      <c r="F667" s="123"/>
      <c r="G667" s="123"/>
    </row>
    <row r="668" spans="4:7">
      <c r="D668" s="122"/>
      <c r="E668" s="124"/>
      <c r="F668" s="123"/>
      <c r="G668" s="123"/>
    </row>
    <row r="669" spans="4:7">
      <c r="D669" s="122"/>
      <c r="E669" s="124"/>
      <c r="F669" s="123"/>
      <c r="G669" s="123"/>
    </row>
    <row r="670" spans="4:7">
      <c r="D670" s="122"/>
      <c r="E670" s="124"/>
      <c r="F670" s="123"/>
      <c r="G670" s="123"/>
    </row>
    <row r="671" spans="4:7">
      <c r="D671" s="122"/>
      <c r="E671" s="124"/>
      <c r="F671" s="123"/>
      <c r="G671" s="123"/>
    </row>
    <row r="672" spans="4:7">
      <c r="D672" s="122"/>
      <c r="E672" s="124"/>
      <c r="F672" s="123"/>
      <c r="G672" s="123"/>
    </row>
    <row r="673" spans="4:7">
      <c r="D673" s="122"/>
      <c r="E673" s="124"/>
      <c r="F673" s="123"/>
      <c r="G673" s="123"/>
    </row>
    <row r="674" spans="4:7">
      <c r="D674" s="122"/>
      <c r="E674" s="124"/>
      <c r="F674" s="123"/>
      <c r="G674" s="123"/>
    </row>
    <row r="675" spans="4:7">
      <c r="D675" s="122"/>
      <c r="E675" s="124"/>
      <c r="F675" s="123"/>
      <c r="G675" s="123"/>
    </row>
    <row r="676" spans="4:7">
      <c r="D676" s="122"/>
      <c r="E676" s="124"/>
      <c r="F676" s="123"/>
      <c r="G676" s="123"/>
    </row>
    <row r="677" spans="4:7">
      <c r="D677" s="122"/>
      <c r="E677" s="124"/>
      <c r="F677" s="123"/>
      <c r="G677" s="123"/>
    </row>
    <row r="678" spans="4:7">
      <c r="D678" s="122"/>
      <c r="E678" s="124"/>
      <c r="F678" s="123"/>
      <c r="G678" s="123"/>
    </row>
    <row r="679" spans="4:7">
      <c r="D679" s="122"/>
      <c r="E679" s="124"/>
      <c r="F679" s="123"/>
      <c r="G679" s="123"/>
    </row>
    <row r="680" spans="4:7">
      <c r="D680" s="122"/>
      <c r="E680" s="124"/>
      <c r="F680" s="123"/>
      <c r="G680" s="123"/>
    </row>
    <row r="681" spans="4:7">
      <c r="D681" s="122"/>
      <c r="E681" s="124"/>
      <c r="F681" s="123"/>
      <c r="G681" s="123"/>
    </row>
    <row r="682" spans="4:7">
      <c r="D682" s="122"/>
      <c r="E682" s="124"/>
      <c r="F682" s="123"/>
      <c r="G682" s="123"/>
    </row>
    <row r="683" spans="4:7">
      <c r="D683" s="122"/>
      <c r="E683" s="124"/>
      <c r="F683" s="123"/>
      <c r="G683" s="123"/>
    </row>
    <row r="684" spans="4:7">
      <c r="D684" s="122"/>
      <c r="E684" s="124"/>
      <c r="F684" s="123"/>
      <c r="G684" s="123"/>
    </row>
    <row r="685" spans="4:7">
      <c r="D685" s="122"/>
      <c r="E685" s="124"/>
      <c r="F685" s="123"/>
      <c r="G685" s="123"/>
    </row>
    <row r="686" spans="4:7">
      <c r="D686" s="122"/>
      <c r="E686" s="124"/>
      <c r="F686" s="123"/>
      <c r="G686" s="123"/>
    </row>
    <row r="687" spans="4:7">
      <c r="D687" s="122"/>
      <c r="E687" s="124"/>
      <c r="F687" s="123"/>
      <c r="G687" s="123"/>
    </row>
    <row r="688" spans="4:7">
      <c r="D688" s="122"/>
      <c r="E688" s="124"/>
      <c r="F688" s="123"/>
      <c r="G688" s="123"/>
    </row>
    <row r="689" spans="4:7">
      <c r="D689" s="122"/>
      <c r="E689" s="124"/>
      <c r="F689" s="123"/>
      <c r="G689" s="123"/>
    </row>
    <row r="690" spans="4:7">
      <c r="D690" s="122"/>
      <c r="E690" s="124"/>
      <c r="F690" s="123"/>
      <c r="G690" s="123"/>
    </row>
    <row r="691" spans="4:7">
      <c r="D691" s="122"/>
      <c r="E691" s="124"/>
      <c r="F691" s="123"/>
      <c r="G691" s="123"/>
    </row>
    <row r="692" spans="4:7">
      <c r="D692" s="122"/>
      <c r="E692" s="124"/>
      <c r="F692" s="123"/>
      <c r="G692" s="123"/>
    </row>
    <row r="693" spans="4:7">
      <c r="D693" s="122"/>
      <c r="E693" s="124"/>
      <c r="F693" s="123"/>
      <c r="G693" s="123"/>
    </row>
    <row r="694" spans="4:7">
      <c r="D694" s="122"/>
      <c r="E694" s="124"/>
      <c r="F694" s="123"/>
      <c r="G694" s="123"/>
    </row>
    <row r="695" spans="4:7">
      <c r="D695" s="122"/>
      <c r="E695" s="124"/>
      <c r="F695" s="123"/>
      <c r="G695" s="123"/>
    </row>
    <row r="696" spans="4:7">
      <c r="D696" s="122"/>
      <c r="E696" s="124"/>
      <c r="F696" s="123"/>
      <c r="G696" s="123"/>
    </row>
    <row r="697" spans="4:7">
      <c r="D697" s="122"/>
      <c r="E697" s="124"/>
      <c r="F697" s="123"/>
      <c r="G697" s="123"/>
    </row>
    <row r="698" spans="4:7">
      <c r="D698" s="122"/>
      <c r="E698" s="124"/>
      <c r="F698" s="123"/>
      <c r="G698" s="123"/>
    </row>
    <row r="699" spans="4:7">
      <c r="D699" s="122"/>
      <c r="E699" s="124"/>
      <c r="F699" s="123"/>
      <c r="G699" s="123"/>
    </row>
    <row r="700" spans="4:7">
      <c r="D700" s="122"/>
      <c r="E700" s="124"/>
      <c r="F700" s="123"/>
      <c r="G700" s="123"/>
    </row>
    <row r="701" spans="4:7">
      <c r="D701" s="122"/>
      <c r="E701" s="124"/>
      <c r="F701" s="123"/>
      <c r="G701" s="123"/>
    </row>
    <row r="702" spans="4:7">
      <c r="D702" s="122"/>
      <c r="E702" s="124"/>
      <c r="F702" s="123"/>
      <c r="G702" s="123"/>
    </row>
    <row r="703" spans="4:7">
      <c r="D703" s="122"/>
      <c r="E703" s="124"/>
      <c r="F703" s="123"/>
      <c r="G703" s="123"/>
    </row>
    <row r="704" spans="4:7">
      <c r="D704" s="122"/>
      <c r="E704" s="124"/>
      <c r="F704" s="123"/>
      <c r="G704" s="123"/>
    </row>
    <row r="705" spans="4:7">
      <c r="D705" s="122"/>
      <c r="E705" s="124"/>
      <c r="F705" s="123"/>
      <c r="G705" s="123"/>
    </row>
    <row r="706" spans="4:7">
      <c r="D706" s="122"/>
      <c r="E706" s="124"/>
      <c r="F706" s="123"/>
      <c r="G706" s="123"/>
    </row>
    <row r="707" spans="4:7">
      <c r="D707" s="122"/>
      <c r="E707" s="124"/>
      <c r="F707" s="123"/>
      <c r="G707" s="123"/>
    </row>
    <row r="708" spans="4:7">
      <c r="D708" s="122"/>
      <c r="E708" s="124"/>
      <c r="F708" s="123"/>
      <c r="G708" s="123"/>
    </row>
    <row r="709" spans="4:7">
      <c r="D709" s="122"/>
      <c r="E709" s="124"/>
      <c r="F709" s="123"/>
      <c r="G709" s="123"/>
    </row>
    <row r="710" spans="4:7">
      <c r="D710" s="122"/>
      <c r="E710" s="124"/>
      <c r="F710" s="123"/>
      <c r="G710" s="123"/>
    </row>
    <row r="711" spans="4:7">
      <c r="D711" s="122"/>
      <c r="E711" s="124"/>
      <c r="F711" s="123"/>
      <c r="G711" s="123"/>
    </row>
    <row r="712" spans="4:7">
      <c r="D712" s="122"/>
      <c r="E712" s="124"/>
      <c r="F712" s="123"/>
      <c r="G712" s="123"/>
    </row>
    <row r="713" spans="4:7">
      <c r="D713" s="122"/>
      <c r="E713" s="124"/>
      <c r="F713" s="123"/>
      <c r="G713" s="123"/>
    </row>
    <row r="714" spans="4:7">
      <c r="D714" s="122"/>
      <c r="E714" s="124"/>
      <c r="F714" s="123"/>
      <c r="G714" s="123"/>
    </row>
    <row r="715" spans="4:7">
      <c r="D715" s="122"/>
      <c r="E715" s="124"/>
      <c r="F715" s="123"/>
      <c r="G715" s="123"/>
    </row>
    <row r="716" spans="4:7">
      <c r="D716" s="122"/>
      <c r="E716" s="124"/>
      <c r="F716" s="123"/>
      <c r="G716" s="123"/>
    </row>
    <row r="717" spans="4:7">
      <c r="D717" s="122"/>
      <c r="E717" s="124"/>
      <c r="F717" s="123"/>
      <c r="G717" s="123"/>
    </row>
    <row r="718" spans="4:7">
      <c r="D718" s="122"/>
      <c r="E718" s="124"/>
      <c r="F718" s="123"/>
      <c r="G718" s="123"/>
    </row>
    <row r="719" spans="4:7">
      <c r="D719" s="122"/>
      <c r="E719" s="124"/>
      <c r="F719" s="123"/>
      <c r="G719" s="123"/>
    </row>
    <row r="720" spans="4:7">
      <c r="D720" s="122"/>
      <c r="E720" s="124"/>
      <c r="F720" s="123"/>
      <c r="G720" s="123"/>
    </row>
    <row r="721" spans="4:7">
      <c r="D721" s="122"/>
      <c r="E721" s="124"/>
      <c r="F721" s="123"/>
      <c r="G721" s="123"/>
    </row>
    <row r="722" spans="4:7">
      <c r="D722" s="122"/>
      <c r="E722" s="124"/>
      <c r="F722" s="123"/>
      <c r="G722" s="123"/>
    </row>
    <row r="723" spans="4:7">
      <c r="D723" s="122"/>
      <c r="E723" s="124"/>
      <c r="F723" s="123"/>
      <c r="G723" s="123"/>
    </row>
    <row r="724" spans="4:7">
      <c r="D724" s="122"/>
      <c r="E724" s="124"/>
      <c r="F724" s="123"/>
      <c r="G724" s="123"/>
    </row>
    <row r="725" spans="4:7">
      <c r="D725" s="122"/>
      <c r="E725" s="124"/>
      <c r="F725" s="123"/>
      <c r="G725" s="123"/>
    </row>
    <row r="726" spans="4:7">
      <c r="D726" s="122"/>
      <c r="E726" s="124"/>
      <c r="F726" s="123"/>
      <c r="G726" s="123"/>
    </row>
    <row r="727" spans="4:7">
      <c r="D727" s="122"/>
      <c r="E727" s="124"/>
      <c r="F727" s="123"/>
      <c r="G727" s="123"/>
    </row>
    <row r="728" spans="4:7">
      <c r="D728" s="122"/>
      <c r="E728" s="124"/>
      <c r="F728" s="123"/>
      <c r="G728" s="123"/>
    </row>
    <row r="729" spans="4:7">
      <c r="D729" s="122"/>
      <c r="E729" s="124"/>
      <c r="F729" s="123"/>
      <c r="G729" s="123"/>
    </row>
    <row r="730" spans="4:7">
      <c r="D730" s="122"/>
      <c r="E730" s="124"/>
      <c r="F730" s="123"/>
      <c r="G730" s="123"/>
    </row>
  </sheetData>
  <mergeCells count="1">
    <mergeCell ref="A1:AH1"/>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30"/>
  <sheetViews>
    <sheetView workbookViewId="0">
      <pane ySplit="1" topLeftCell="A2" activePane="bottomLeft" state="frozen"/>
      <selection pane="bottomLeft" activeCell="F22" sqref="F22"/>
    </sheetView>
  </sheetViews>
  <sheetFormatPr defaultColWidth="0" defaultRowHeight="12.75"/>
  <cols>
    <col min="1" max="1" width="2.140625" style="96" customWidth="1"/>
    <col min="2" max="2" width="10.28515625" style="96" bestFit="1" customWidth="1"/>
    <col min="3" max="4" width="10.140625" style="28" bestFit="1" customWidth="1"/>
    <col min="5" max="5" width="31" style="28" bestFit="1" customWidth="1"/>
    <col min="6" max="6" width="28.5703125" style="28" bestFit="1" customWidth="1"/>
    <col min="7" max="7" width="32.42578125" style="28" bestFit="1" customWidth="1"/>
    <col min="8" max="8" width="20.85546875" style="28" customWidth="1"/>
    <col min="9" max="9" width="18.42578125" style="28" customWidth="1"/>
    <col min="10" max="34" width="9.140625" style="28" customWidth="1"/>
    <col min="35" max="16384" width="9.140625" style="96" hidden="1"/>
  </cols>
  <sheetData>
    <row r="1" spans="1:34" ht="120" customHeight="1">
      <c r="A1" s="333" t="s">
        <v>253</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row>
    <row r="2" spans="1:34">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row>
    <row r="3" spans="1:34">
      <c r="A3" s="14"/>
      <c r="B3" s="1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row>
    <row r="4" spans="1:34">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row>
    <row r="5" spans="1:34">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row>
    <row r="6" spans="1:34">
      <c r="B6" s="1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row>
    <row r="7" spans="1:34">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row>
    <row r="8" spans="1:34">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row>
    <row r="9" spans="1:34">
      <c r="A9" s="14"/>
      <c r="C9" s="5"/>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row>
    <row r="10" spans="1:34">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row>
    <row r="11" spans="1:34">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row>
    <row r="12" spans="1:34">
      <c r="B12" s="1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row>
    <row r="13" spans="1:34">
      <c r="B13" s="17"/>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row>
    <row r="14" spans="1:34">
      <c r="B14" s="17"/>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row>
    <row r="15" spans="1:34">
      <c r="B15" s="17"/>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row>
    <row r="16" spans="1:34">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row>
    <row r="17" spans="2:34">
      <c r="B17" s="17"/>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row>
    <row r="18" spans="2:34">
      <c r="B18" s="17"/>
      <c r="C18" s="96"/>
      <c r="D18" s="96"/>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row>
    <row r="19" spans="2:34">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row>
    <row r="20" spans="2:34">
      <c r="C20" s="96"/>
      <c r="D20" s="223"/>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row>
    <row r="21" spans="2:34">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row>
    <row r="22" spans="2:34">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row>
    <row r="23" spans="2:34">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row>
    <row r="24" spans="2:34">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row>
    <row r="25" spans="2:34">
      <c r="C25" s="96"/>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row>
    <row r="26" spans="2:34">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row>
    <row r="31" spans="2:34">
      <c r="D31" s="121"/>
      <c r="E31" s="121"/>
      <c r="F31" s="121"/>
      <c r="G31" s="121"/>
    </row>
    <row r="32" spans="2:34">
      <c r="D32" s="122"/>
      <c r="E32" s="123"/>
      <c r="F32" s="123"/>
      <c r="G32" s="123"/>
    </row>
    <row r="33" spans="2:7">
      <c r="D33" s="122"/>
      <c r="E33" s="123"/>
      <c r="F33" s="123"/>
      <c r="G33" s="123"/>
    </row>
    <row r="34" spans="2:7">
      <c r="D34" s="122"/>
      <c r="E34" s="123"/>
      <c r="F34" s="123"/>
      <c r="G34" s="123"/>
    </row>
    <row r="35" spans="2:7">
      <c r="B35" s="108"/>
      <c r="D35" s="122"/>
      <c r="E35" s="124"/>
      <c r="F35" s="123"/>
      <c r="G35" s="123"/>
    </row>
    <row r="36" spans="2:7">
      <c r="B36" s="108"/>
      <c r="D36" s="122"/>
      <c r="E36" s="124"/>
      <c r="F36" s="123"/>
      <c r="G36" s="123"/>
    </row>
    <row r="37" spans="2:7">
      <c r="D37" s="122"/>
      <c r="E37" s="124"/>
      <c r="F37" s="123"/>
      <c r="G37" s="123"/>
    </row>
    <row r="38" spans="2:7">
      <c r="D38" s="122"/>
      <c r="E38" s="124"/>
      <c r="F38" s="123"/>
      <c r="G38" s="123"/>
    </row>
    <row r="39" spans="2:7">
      <c r="D39" s="122"/>
      <c r="E39" s="124"/>
      <c r="F39" s="123"/>
      <c r="G39" s="123"/>
    </row>
    <row r="40" spans="2:7">
      <c r="D40" s="122"/>
      <c r="E40" s="124"/>
      <c r="F40" s="123"/>
      <c r="G40" s="123"/>
    </row>
    <row r="41" spans="2:7">
      <c r="D41" s="122"/>
      <c r="E41" s="124"/>
      <c r="F41" s="123"/>
      <c r="G41" s="123"/>
    </row>
    <row r="42" spans="2:7">
      <c r="D42" s="122"/>
      <c r="E42" s="124"/>
      <c r="F42" s="123"/>
      <c r="G42" s="123"/>
    </row>
    <row r="43" spans="2:7">
      <c r="D43" s="122"/>
      <c r="E43" s="124"/>
      <c r="F43" s="123"/>
      <c r="G43" s="123"/>
    </row>
    <row r="44" spans="2:7">
      <c r="D44" s="122"/>
      <c r="E44" s="124"/>
      <c r="F44" s="123"/>
      <c r="G44" s="123"/>
    </row>
    <row r="45" spans="2:7">
      <c r="D45" s="122"/>
      <c r="E45" s="124"/>
      <c r="F45" s="123"/>
      <c r="G45" s="123"/>
    </row>
    <row r="46" spans="2:7">
      <c r="D46" s="122"/>
      <c r="E46" s="124"/>
      <c r="F46" s="123"/>
      <c r="G46" s="123"/>
    </row>
    <row r="47" spans="2:7">
      <c r="D47" s="122"/>
      <c r="E47" s="124"/>
      <c r="F47" s="123"/>
      <c r="G47" s="123"/>
    </row>
    <row r="48" spans="2:7">
      <c r="D48" s="122"/>
      <c r="E48" s="124"/>
      <c r="F48" s="123"/>
      <c r="G48" s="123"/>
    </row>
    <row r="49" spans="4:7">
      <c r="D49" s="122"/>
      <c r="E49" s="124"/>
      <c r="F49" s="123"/>
      <c r="G49" s="123"/>
    </row>
    <row r="50" spans="4:7">
      <c r="D50" s="122"/>
      <c r="E50" s="124"/>
      <c r="F50" s="123"/>
      <c r="G50" s="123"/>
    </row>
    <row r="51" spans="4:7">
      <c r="D51" s="122"/>
      <c r="E51" s="124"/>
      <c r="F51" s="123"/>
      <c r="G51" s="123"/>
    </row>
    <row r="52" spans="4:7">
      <c r="D52" s="122"/>
      <c r="E52" s="124"/>
      <c r="F52" s="123"/>
      <c r="G52" s="123"/>
    </row>
    <row r="53" spans="4:7">
      <c r="D53" s="122"/>
      <c r="E53" s="124"/>
      <c r="F53" s="123"/>
      <c r="G53" s="123"/>
    </row>
    <row r="54" spans="4:7">
      <c r="D54" s="122"/>
      <c r="E54" s="124"/>
      <c r="F54" s="123"/>
      <c r="G54" s="123"/>
    </row>
    <row r="55" spans="4:7">
      <c r="D55" s="122"/>
      <c r="E55" s="124"/>
      <c r="F55" s="123"/>
      <c r="G55" s="123"/>
    </row>
    <row r="56" spans="4:7">
      <c r="D56" s="122"/>
      <c r="E56" s="124"/>
      <c r="F56" s="123"/>
      <c r="G56" s="123"/>
    </row>
    <row r="57" spans="4:7">
      <c r="D57" s="122"/>
      <c r="E57" s="124"/>
      <c r="F57" s="123"/>
      <c r="G57" s="123"/>
    </row>
    <row r="58" spans="4:7">
      <c r="D58" s="122"/>
      <c r="E58" s="124"/>
      <c r="F58" s="123"/>
      <c r="G58" s="123"/>
    </row>
    <row r="59" spans="4:7">
      <c r="D59" s="122"/>
      <c r="E59" s="124"/>
      <c r="F59" s="123"/>
      <c r="G59" s="123"/>
    </row>
    <row r="60" spans="4:7">
      <c r="D60" s="122"/>
      <c r="E60" s="124"/>
      <c r="F60" s="123"/>
      <c r="G60" s="123"/>
    </row>
    <row r="61" spans="4:7">
      <c r="D61" s="122"/>
      <c r="E61" s="124"/>
      <c r="F61" s="123"/>
      <c r="G61" s="123"/>
    </row>
    <row r="62" spans="4:7">
      <c r="D62" s="122"/>
      <c r="E62" s="124"/>
      <c r="F62" s="123"/>
      <c r="G62" s="123"/>
    </row>
    <row r="63" spans="4:7">
      <c r="D63" s="122"/>
      <c r="E63" s="124"/>
      <c r="F63" s="123"/>
      <c r="G63" s="123"/>
    </row>
    <row r="64" spans="4:7">
      <c r="D64" s="122"/>
      <c r="E64" s="124"/>
      <c r="F64" s="123"/>
      <c r="G64" s="123"/>
    </row>
    <row r="65" spans="4:7">
      <c r="D65" s="122"/>
      <c r="E65" s="124"/>
      <c r="F65" s="123"/>
      <c r="G65" s="123"/>
    </row>
    <row r="66" spans="4:7">
      <c r="D66" s="122"/>
      <c r="E66" s="124"/>
      <c r="F66" s="123"/>
      <c r="G66" s="123"/>
    </row>
    <row r="67" spans="4:7">
      <c r="D67" s="122"/>
      <c r="E67" s="124"/>
      <c r="F67" s="123"/>
      <c r="G67" s="123"/>
    </row>
    <row r="68" spans="4:7">
      <c r="D68" s="122"/>
      <c r="E68" s="124"/>
      <c r="F68" s="123"/>
      <c r="G68" s="123"/>
    </row>
    <row r="69" spans="4:7">
      <c r="D69" s="122"/>
      <c r="E69" s="124"/>
      <c r="F69" s="123"/>
      <c r="G69" s="123"/>
    </row>
    <row r="70" spans="4:7">
      <c r="D70" s="122"/>
      <c r="E70" s="124"/>
      <c r="F70" s="123"/>
      <c r="G70" s="123"/>
    </row>
    <row r="71" spans="4:7">
      <c r="D71" s="122"/>
      <c r="E71" s="124"/>
      <c r="F71" s="123"/>
      <c r="G71" s="123"/>
    </row>
    <row r="72" spans="4:7">
      <c r="D72" s="122"/>
      <c r="E72" s="124"/>
      <c r="F72" s="123"/>
      <c r="G72" s="123"/>
    </row>
    <row r="73" spans="4:7">
      <c r="D73" s="122"/>
      <c r="E73" s="124"/>
      <c r="F73" s="123"/>
      <c r="G73" s="123"/>
    </row>
    <row r="74" spans="4:7">
      <c r="D74" s="122"/>
      <c r="E74" s="124"/>
      <c r="F74" s="123"/>
      <c r="G74" s="123"/>
    </row>
    <row r="75" spans="4:7">
      <c r="D75" s="122"/>
      <c r="E75" s="124"/>
      <c r="F75" s="123"/>
      <c r="G75" s="123"/>
    </row>
    <row r="76" spans="4:7">
      <c r="D76" s="122"/>
      <c r="E76" s="124"/>
      <c r="F76" s="123"/>
      <c r="G76" s="123"/>
    </row>
    <row r="77" spans="4:7">
      <c r="D77" s="122"/>
      <c r="E77" s="124"/>
      <c r="F77" s="123"/>
      <c r="G77" s="123"/>
    </row>
    <row r="78" spans="4:7">
      <c r="D78" s="122"/>
      <c r="E78" s="124"/>
      <c r="F78" s="123"/>
      <c r="G78" s="123"/>
    </row>
    <row r="79" spans="4:7">
      <c r="D79" s="122"/>
      <c r="E79" s="124"/>
      <c r="F79" s="123"/>
      <c r="G79" s="123"/>
    </row>
    <row r="80" spans="4:7">
      <c r="D80" s="122"/>
      <c r="E80" s="124"/>
      <c r="F80" s="123"/>
      <c r="G80" s="123"/>
    </row>
    <row r="81" spans="4:7">
      <c r="D81" s="122"/>
      <c r="E81" s="124"/>
      <c r="F81" s="123"/>
      <c r="G81" s="123"/>
    </row>
    <row r="82" spans="4:7">
      <c r="D82" s="122"/>
      <c r="E82" s="124"/>
      <c r="F82" s="123"/>
      <c r="G82" s="123"/>
    </row>
    <row r="83" spans="4:7">
      <c r="D83" s="122"/>
      <c r="E83" s="124"/>
      <c r="F83" s="123"/>
      <c r="G83" s="123"/>
    </row>
    <row r="84" spans="4:7">
      <c r="D84" s="122"/>
      <c r="E84" s="124"/>
      <c r="F84" s="123"/>
      <c r="G84" s="123"/>
    </row>
    <row r="85" spans="4:7">
      <c r="D85" s="122"/>
      <c r="E85" s="124"/>
      <c r="F85" s="123"/>
      <c r="G85" s="123"/>
    </row>
    <row r="86" spans="4:7">
      <c r="D86" s="122"/>
      <c r="E86" s="124"/>
      <c r="F86" s="123"/>
      <c r="G86" s="123"/>
    </row>
    <row r="87" spans="4:7">
      <c r="D87" s="122"/>
      <c r="E87" s="124"/>
      <c r="F87" s="123"/>
      <c r="G87" s="123"/>
    </row>
    <row r="88" spans="4:7">
      <c r="D88" s="122"/>
      <c r="E88" s="124"/>
      <c r="F88" s="123"/>
      <c r="G88" s="123"/>
    </row>
    <row r="89" spans="4:7">
      <c r="D89" s="122"/>
      <c r="E89" s="124"/>
      <c r="F89" s="123"/>
      <c r="G89" s="123"/>
    </row>
    <row r="90" spans="4:7">
      <c r="D90" s="122"/>
      <c r="E90" s="124"/>
      <c r="F90" s="123"/>
      <c r="G90" s="123"/>
    </row>
    <row r="91" spans="4:7">
      <c r="D91" s="122"/>
      <c r="E91" s="124"/>
      <c r="F91" s="123"/>
      <c r="G91" s="123"/>
    </row>
    <row r="92" spans="4:7">
      <c r="D92" s="122"/>
      <c r="E92" s="124"/>
      <c r="F92" s="123"/>
      <c r="G92" s="123"/>
    </row>
    <row r="93" spans="4:7">
      <c r="D93" s="122"/>
      <c r="E93" s="124"/>
      <c r="F93" s="123"/>
      <c r="G93" s="123"/>
    </row>
    <row r="94" spans="4:7">
      <c r="D94" s="122"/>
      <c r="E94" s="124"/>
      <c r="F94" s="123"/>
      <c r="G94" s="123"/>
    </row>
    <row r="95" spans="4:7">
      <c r="D95" s="122"/>
      <c r="E95" s="124"/>
      <c r="F95" s="123"/>
      <c r="G95" s="123"/>
    </row>
    <row r="96" spans="4:7">
      <c r="D96" s="122"/>
      <c r="E96" s="124"/>
      <c r="F96" s="123"/>
      <c r="G96" s="123"/>
    </row>
    <row r="97" spans="4:7">
      <c r="D97" s="122"/>
      <c r="E97" s="124"/>
      <c r="F97" s="123"/>
      <c r="G97" s="123"/>
    </row>
    <row r="98" spans="4:7">
      <c r="D98" s="122"/>
      <c r="E98" s="124"/>
      <c r="F98" s="123"/>
      <c r="G98" s="123"/>
    </row>
    <row r="99" spans="4:7">
      <c r="D99" s="122"/>
      <c r="E99" s="124"/>
      <c r="F99" s="123"/>
      <c r="G99" s="123"/>
    </row>
    <row r="100" spans="4:7">
      <c r="D100" s="122"/>
      <c r="E100" s="124"/>
      <c r="F100" s="123"/>
      <c r="G100" s="123"/>
    </row>
    <row r="101" spans="4:7">
      <c r="D101" s="122"/>
      <c r="E101" s="124"/>
      <c r="F101" s="123"/>
      <c r="G101" s="123"/>
    </row>
    <row r="102" spans="4:7">
      <c r="D102" s="122"/>
      <c r="E102" s="124"/>
      <c r="F102" s="123"/>
      <c r="G102" s="123"/>
    </row>
    <row r="103" spans="4:7">
      <c r="D103" s="122"/>
      <c r="E103" s="124"/>
      <c r="F103" s="123"/>
      <c r="G103" s="123"/>
    </row>
    <row r="104" spans="4:7">
      <c r="D104" s="122"/>
      <c r="E104" s="124"/>
      <c r="F104" s="123"/>
      <c r="G104" s="123"/>
    </row>
    <row r="105" spans="4:7">
      <c r="D105" s="122"/>
      <c r="E105" s="124"/>
      <c r="F105" s="123"/>
      <c r="G105" s="123"/>
    </row>
    <row r="106" spans="4:7">
      <c r="D106" s="122"/>
      <c r="E106" s="124"/>
      <c r="F106" s="123"/>
      <c r="G106" s="123"/>
    </row>
    <row r="107" spans="4:7">
      <c r="D107" s="122"/>
      <c r="E107" s="124"/>
      <c r="F107" s="123"/>
      <c r="G107" s="123"/>
    </row>
    <row r="108" spans="4:7">
      <c r="D108" s="122"/>
      <c r="E108" s="124"/>
      <c r="F108" s="123"/>
      <c r="G108" s="123"/>
    </row>
    <row r="109" spans="4:7">
      <c r="D109" s="122"/>
      <c r="E109" s="124"/>
      <c r="F109" s="123"/>
      <c r="G109" s="123"/>
    </row>
    <row r="110" spans="4:7">
      <c r="D110" s="122"/>
      <c r="E110" s="124"/>
      <c r="F110" s="123"/>
      <c r="G110" s="123"/>
    </row>
    <row r="111" spans="4:7">
      <c r="D111" s="122"/>
      <c r="E111" s="124"/>
      <c r="F111" s="123"/>
      <c r="G111" s="123"/>
    </row>
    <row r="112" spans="4:7">
      <c r="D112" s="122"/>
      <c r="E112" s="124"/>
      <c r="F112" s="123"/>
      <c r="G112" s="123"/>
    </row>
    <row r="113" spans="4:7">
      <c r="D113" s="122"/>
      <c r="E113" s="124"/>
      <c r="F113" s="123"/>
      <c r="G113" s="123"/>
    </row>
    <row r="114" spans="4:7">
      <c r="D114" s="122"/>
      <c r="E114" s="124"/>
      <c r="F114" s="123"/>
      <c r="G114" s="123"/>
    </row>
    <row r="115" spans="4:7">
      <c r="D115" s="122"/>
      <c r="E115" s="124"/>
      <c r="F115" s="123"/>
      <c r="G115" s="123"/>
    </row>
    <row r="116" spans="4:7">
      <c r="D116" s="122"/>
      <c r="E116" s="124"/>
      <c r="F116" s="123"/>
      <c r="G116" s="123"/>
    </row>
    <row r="117" spans="4:7">
      <c r="D117" s="122"/>
      <c r="E117" s="124"/>
      <c r="F117" s="123"/>
      <c r="G117" s="123"/>
    </row>
    <row r="118" spans="4:7">
      <c r="D118" s="122"/>
      <c r="E118" s="124"/>
      <c r="F118" s="123"/>
      <c r="G118" s="123"/>
    </row>
    <row r="119" spans="4:7">
      <c r="D119" s="122"/>
      <c r="E119" s="124"/>
      <c r="F119" s="123"/>
      <c r="G119" s="123"/>
    </row>
    <row r="120" spans="4:7">
      <c r="D120" s="122"/>
      <c r="E120" s="124"/>
      <c r="F120" s="123"/>
      <c r="G120" s="123"/>
    </row>
    <row r="121" spans="4:7">
      <c r="D121" s="122"/>
      <c r="E121" s="124"/>
      <c r="F121" s="123"/>
      <c r="G121" s="123"/>
    </row>
    <row r="122" spans="4:7">
      <c r="D122" s="122"/>
      <c r="E122" s="124"/>
      <c r="F122" s="123"/>
      <c r="G122" s="123"/>
    </row>
    <row r="123" spans="4:7">
      <c r="D123" s="122"/>
      <c r="E123" s="124"/>
      <c r="F123" s="123"/>
      <c r="G123" s="123"/>
    </row>
    <row r="124" spans="4:7">
      <c r="D124" s="122"/>
      <c r="E124" s="124"/>
      <c r="F124" s="123"/>
      <c r="G124" s="123"/>
    </row>
    <row r="125" spans="4:7">
      <c r="D125" s="122"/>
      <c r="E125" s="124"/>
      <c r="F125" s="123"/>
      <c r="G125" s="123"/>
    </row>
    <row r="126" spans="4:7">
      <c r="D126" s="122"/>
      <c r="E126" s="124"/>
      <c r="F126" s="123"/>
      <c r="G126" s="123"/>
    </row>
    <row r="127" spans="4:7">
      <c r="D127" s="122"/>
      <c r="E127" s="124"/>
      <c r="F127" s="123"/>
      <c r="G127" s="123"/>
    </row>
    <row r="128" spans="4:7">
      <c r="D128" s="122"/>
      <c r="E128" s="124"/>
      <c r="F128" s="123"/>
      <c r="G128" s="123"/>
    </row>
    <row r="129" spans="4:7">
      <c r="D129" s="122"/>
      <c r="E129" s="124"/>
      <c r="F129" s="123"/>
      <c r="G129" s="123"/>
    </row>
    <row r="130" spans="4:7">
      <c r="D130" s="122"/>
      <c r="E130" s="124"/>
      <c r="F130" s="123"/>
      <c r="G130" s="123"/>
    </row>
    <row r="131" spans="4:7">
      <c r="D131" s="122"/>
      <c r="E131" s="124"/>
      <c r="F131" s="123"/>
      <c r="G131" s="123"/>
    </row>
    <row r="132" spans="4:7">
      <c r="D132" s="122"/>
      <c r="E132" s="124"/>
      <c r="F132" s="123"/>
      <c r="G132" s="123"/>
    </row>
    <row r="133" spans="4:7">
      <c r="D133" s="122"/>
      <c r="E133" s="124"/>
      <c r="F133" s="123"/>
      <c r="G133" s="123"/>
    </row>
    <row r="134" spans="4:7">
      <c r="D134" s="122"/>
      <c r="E134" s="124"/>
      <c r="F134" s="123"/>
      <c r="G134" s="123"/>
    </row>
    <row r="135" spans="4:7">
      <c r="D135" s="122"/>
      <c r="E135" s="124"/>
      <c r="F135" s="123"/>
      <c r="G135" s="123"/>
    </row>
    <row r="136" spans="4:7">
      <c r="D136" s="122"/>
      <c r="E136" s="124"/>
      <c r="F136" s="123"/>
      <c r="G136" s="123"/>
    </row>
    <row r="137" spans="4:7">
      <c r="D137" s="122"/>
      <c r="E137" s="124"/>
      <c r="F137" s="123"/>
      <c r="G137" s="123"/>
    </row>
    <row r="138" spans="4:7">
      <c r="D138" s="122"/>
      <c r="E138" s="124"/>
      <c r="F138" s="123"/>
      <c r="G138" s="123"/>
    </row>
    <row r="139" spans="4:7">
      <c r="D139" s="122"/>
      <c r="E139" s="124"/>
      <c r="F139" s="123"/>
      <c r="G139" s="123"/>
    </row>
    <row r="140" spans="4:7">
      <c r="D140" s="122"/>
      <c r="E140" s="124"/>
      <c r="F140" s="123"/>
      <c r="G140" s="123"/>
    </row>
    <row r="141" spans="4:7">
      <c r="D141" s="122"/>
      <c r="E141" s="124"/>
      <c r="F141" s="123"/>
      <c r="G141" s="123"/>
    </row>
    <row r="142" spans="4:7">
      <c r="D142" s="122"/>
      <c r="E142" s="124"/>
      <c r="F142" s="123"/>
      <c r="G142" s="123"/>
    </row>
    <row r="143" spans="4:7">
      <c r="D143" s="122"/>
      <c r="E143" s="124"/>
      <c r="F143" s="123"/>
      <c r="G143" s="123"/>
    </row>
    <row r="144" spans="4:7">
      <c r="D144" s="122"/>
      <c r="E144" s="124"/>
      <c r="F144" s="123"/>
      <c r="G144" s="123"/>
    </row>
    <row r="145" spans="4:7">
      <c r="D145" s="122"/>
      <c r="E145" s="124"/>
      <c r="F145" s="123"/>
      <c r="G145" s="123"/>
    </row>
    <row r="146" spans="4:7">
      <c r="D146" s="122"/>
      <c r="E146" s="124"/>
      <c r="F146" s="123"/>
      <c r="G146" s="123"/>
    </row>
    <row r="147" spans="4:7">
      <c r="D147" s="122"/>
      <c r="E147" s="124"/>
      <c r="F147" s="123"/>
      <c r="G147" s="123"/>
    </row>
    <row r="148" spans="4:7">
      <c r="D148" s="122"/>
      <c r="E148" s="124"/>
      <c r="F148" s="123"/>
      <c r="G148" s="123"/>
    </row>
    <row r="149" spans="4:7">
      <c r="D149" s="122"/>
      <c r="E149" s="124"/>
      <c r="F149" s="123"/>
      <c r="G149" s="123"/>
    </row>
    <row r="150" spans="4:7">
      <c r="D150" s="122"/>
      <c r="E150" s="124"/>
      <c r="F150" s="123"/>
      <c r="G150" s="123"/>
    </row>
    <row r="151" spans="4:7">
      <c r="D151" s="122"/>
      <c r="E151" s="124"/>
      <c r="F151" s="123"/>
      <c r="G151" s="123"/>
    </row>
    <row r="152" spans="4:7">
      <c r="D152" s="122"/>
      <c r="E152" s="124"/>
      <c r="F152" s="123"/>
      <c r="G152" s="123"/>
    </row>
    <row r="153" spans="4:7">
      <c r="D153" s="122"/>
      <c r="E153" s="124"/>
      <c r="F153" s="123"/>
      <c r="G153" s="123"/>
    </row>
    <row r="154" spans="4:7">
      <c r="D154" s="122"/>
      <c r="E154" s="124"/>
      <c r="F154" s="123"/>
      <c r="G154" s="123"/>
    </row>
    <row r="155" spans="4:7">
      <c r="D155" s="122"/>
      <c r="E155" s="124"/>
      <c r="F155" s="123"/>
      <c r="G155" s="123"/>
    </row>
    <row r="156" spans="4:7">
      <c r="D156" s="122"/>
      <c r="E156" s="124"/>
      <c r="F156" s="123"/>
      <c r="G156" s="123"/>
    </row>
    <row r="157" spans="4:7">
      <c r="D157" s="122"/>
      <c r="E157" s="124"/>
      <c r="F157" s="123"/>
      <c r="G157" s="123"/>
    </row>
    <row r="158" spans="4:7">
      <c r="D158" s="122"/>
      <c r="E158" s="124"/>
      <c r="F158" s="123"/>
      <c r="G158" s="123"/>
    </row>
    <row r="159" spans="4:7">
      <c r="D159" s="122"/>
      <c r="E159" s="124"/>
      <c r="F159" s="123"/>
      <c r="G159" s="123"/>
    </row>
    <row r="160" spans="4:7">
      <c r="D160" s="122"/>
      <c r="E160" s="124"/>
      <c r="F160" s="123"/>
      <c r="G160" s="123"/>
    </row>
    <row r="161" spans="4:7">
      <c r="D161" s="122"/>
      <c r="E161" s="124"/>
      <c r="F161" s="123"/>
      <c r="G161" s="123"/>
    </row>
    <row r="162" spans="4:7">
      <c r="D162" s="122"/>
      <c r="E162" s="124"/>
      <c r="F162" s="123"/>
      <c r="G162" s="123"/>
    </row>
    <row r="163" spans="4:7">
      <c r="D163" s="122"/>
      <c r="E163" s="124"/>
      <c r="F163" s="123"/>
      <c r="G163" s="123"/>
    </row>
    <row r="164" spans="4:7">
      <c r="D164" s="122"/>
      <c r="E164" s="124"/>
      <c r="F164" s="123"/>
      <c r="G164" s="123"/>
    </row>
    <row r="165" spans="4:7">
      <c r="D165" s="122"/>
      <c r="E165" s="124"/>
      <c r="F165" s="123"/>
      <c r="G165" s="123"/>
    </row>
    <row r="166" spans="4:7">
      <c r="D166" s="122"/>
      <c r="E166" s="124"/>
      <c r="F166" s="123"/>
      <c r="G166" s="123"/>
    </row>
    <row r="167" spans="4:7">
      <c r="D167" s="122"/>
      <c r="E167" s="124"/>
      <c r="F167" s="123"/>
      <c r="G167" s="123"/>
    </row>
    <row r="168" spans="4:7">
      <c r="D168" s="122"/>
      <c r="E168" s="124"/>
      <c r="F168" s="123"/>
      <c r="G168" s="123"/>
    </row>
    <row r="169" spans="4:7">
      <c r="D169" s="122"/>
      <c r="E169" s="124"/>
      <c r="F169" s="123"/>
      <c r="G169" s="123"/>
    </row>
    <row r="170" spans="4:7">
      <c r="D170" s="122"/>
      <c r="E170" s="124"/>
      <c r="F170" s="123"/>
      <c r="G170" s="123"/>
    </row>
    <row r="171" spans="4:7">
      <c r="D171" s="122"/>
      <c r="E171" s="124"/>
      <c r="F171" s="123"/>
      <c r="G171" s="123"/>
    </row>
    <row r="172" spans="4:7">
      <c r="D172" s="122"/>
      <c r="E172" s="124"/>
      <c r="F172" s="123"/>
      <c r="G172" s="123"/>
    </row>
    <row r="173" spans="4:7">
      <c r="D173" s="122"/>
      <c r="E173" s="124"/>
      <c r="F173" s="123"/>
      <c r="G173" s="123"/>
    </row>
    <row r="174" spans="4:7">
      <c r="D174" s="122"/>
      <c r="E174" s="124"/>
      <c r="F174" s="123"/>
      <c r="G174" s="123"/>
    </row>
    <row r="175" spans="4:7">
      <c r="D175" s="122"/>
      <c r="E175" s="124"/>
      <c r="F175" s="123"/>
      <c r="G175" s="123"/>
    </row>
    <row r="176" spans="4:7">
      <c r="D176" s="122"/>
      <c r="E176" s="124"/>
      <c r="F176" s="123"/>
      <c r="G176" s="123"/>
    </row>
    <row r="177" spans="4:7">
      <c r="D177" s="122"/>
      <c r="E177" s="124"/>
      <c r="F177" s="123"/>
      <c r="G177" s="123"/>
    </row>
    <row r="178" spans="4:7">
      <c r="D178" s="122"/>
      <c r="E178" s="124"/>
      <c r="F178" s="123"/>
      <c r="G178" s="123"/>
    </row>
    <row r="179" spans="4:7">
      <c r="D179" s="122"/>
      <c r="E179" s="124"/>
      <c r="F179" s="123"/>
      <c r="G179" s="123"/>
    </row>
    <row r="180" spans="4:7">
      <c r="D180" s="122"/>
      <c r="E180" s="124"/>
      <c r="F180" s="123"/>
      <c r="G180" s="123"/>
    </row>
    <row r="181" spans="4:7">
      <c r="D181" s="122"/>
      <c r="E181" s="124"/>
      <c r="F181" s="123"/>
      <c r="G181" s="123"/>
    </row>
    <row r="182" spans="4:7">
      <c r="D182" s="122"/>
      <c r="E182" s="124"/>
      <c r="F182" s="123"/>
      <c r="G182" s="123"/>
    </row>
    <row r="183" spans="4:7">
      <c r="D183" s="122"/>
      <c r="E183" s="124"/>
      <c r="F183" s="123"/>
      <c r="G183" s="123"/>
    </row>
    <row r="184" spans="4:7">
      <c r="D184" s="122"/>
      <c r="E184" s="124"/>
      <c r="F184" s="123"/>
      <c r="G184" s="123"/>
    </row>
    <row r="185" spans="4:7">
      <c r="D185" s="122"/>
      <c r="E185" s="124"/>
      <c r="F185" s="123"/>
      <c r="G185" s="123"/>
    </row>
    <row r="186" spans="4:7">
      <c r="D186" s="122"/>
      <c r="E186" s="124"/>
      <c r="F186" s="123"/>
      <c r="G186" s="123"/>
    </row>
    <row r="187" spans="4:7">
      <c r="D187" s="122"/>
      <c r="E187" s="124"/>
      <c r="F187" s="123"/>
      <c r="G187" s="123"/>
    </row>
    <row r="188" spans="4:7">
      <c r="D188" s="122"/>
      <c r="E188" s="124"/>
      <c r="F188" s="123"/>
      <c r="G188" s="123"/>
    </row>
    <row r="189" spans="4:7">
      <c r="D189" s="122"/>
      <c r="E189" s="124"/>
      <c r="F189" s="123"/>
      <c r="G189" s="123"/>
    </row>
    <row r="190" spans="4:7">
      <c r="D190" s="122"/>
      <c r="E190" s="124"/>
      <c r="F190" s="123"/>
      <c r="G190" s="123"/>
    </row>
    <row r="191" spans="4:7">
      <c r="D191" s="122"/>
      <c r="E191" s="124"/>
      <c r="F191" s="123"/>
      <c r="G191" s="123"/>
    </row>
    <row r="192" spans="4:7">
      <c r="D192" s="122"/>
      <c r="E192" s="124"/>
      <c r="F192" s="123"/>
      <c r="G192" s="123"/>
    </row>
    <row r="193" spans="4:7">
      <c r="D193" s="122"/>
      <c r="E193" s="124"/>
      <c r="F193" s="123"/>
      <c r="G193" s="123"/>
    </row>
    <row r="194" spans="4:7">
      <c r="D194" s="122"/>
      <c r="E194" s="124"/>
      <c r="F194" s="123"/>
      <c r="G194" s="123"/>
    </row>
    <row r="195" spans="4:7">
      <c r="D195" s="122"/>
      <c r="E195" s="124"/>
      <c r="F195" s="123"/>
      <c r="G195" s="123"/>
    </row>
    <row r="196" spans="4:7">
      <c r="D196" s="122"/>
      <c r="E196" s="124"/>
      <c r="F196" s="123"/>
      <c r="G196" s="123"/>
    </row>
    <row r="197" spans="4:7">
      <c r="D197" s="122"/>
      <c r="E197" s="124"/>
      <c r="F197" s="123"/>
      <c r="G197" s="123"/>
    </row>
    <row r="198" spans="4:7">
      <c r="D198" s="122"/>
      <c r="E198" s="124"/>
      <c r="F198" s="123"/>
      <c r="G198" s="123"/>
    </row>
    <row r="199" spans="4:7">
      <c r="D199" s="122"/>
      <c r="E199" s="124"/>
      <c r="F199" s="123"/>
      <c r="G199" s="123"/>
    </row>
    <row r="200" spans="4:7">
      <c r="D200" s="122"/>
      <c r="E200" s="124"/>
      <c r="F200" s="123"/>
      <c r="G200" s="123"/>
    </row>
    <row r="201" spans="4:7">
      <c r="D201" s="122"/>
      <c r="E201" s="124"/>
      <c r="F201" s="123"/>
      <c r="G201" s="123"/>
    </row>
    <row r="202" spans="4:7">
      <c r="D202" s="122"/>
      <c r="E202" s="124"/>
      <c r="F202" s="123"/>
      <c r="G202" s="123"/>
    </row>
    <row r="203" spans="4:7">
      <c r="D203" s="122"/>
      <c r="E203" s="124"/>
      <c r="F203" s="123"/>
      <c r="G203" s="123"/>
    </row>
    <row r="204" spans="4:7">
      <c r="D204" s="122"/>
      <c r="E204" s="124"/>
      <c r="F204" s="123"/>
      <c r="G204" s="123"/>
    </row>
    <row r="205" spans="4:7">
      <c r="D205" s="122"/>
      <c r="E205" s="124"/>
      <c r="F205" s="123"/>
      <c r="G205" s="123"/>
    </row>
    <row r="206" spans="4:7">
      <c r="D206" s="122"/>
      <c r="E206" s="124"/>
      <c r="F206" s="123"/>
      <c r="G206" s="123"/>
    </row>
    <row r="207" spans="4:7">
      <c r="D207" s="122"/>
      <c r="E207" s="124"/>
      <c r="F207" s="123"/>
      <c r="G207" s="123"/>
    </row>
    <row r="208" spans="4:7">
      <c r="D208" s="122"/>
      <c r="E208" s="124"/>
      <c r="F208" s="123"/>
      <c r="G208" s="123"/>
    </row>
    <row r="209" spans="4:7">
      <c r="D209" s="122"/>
      <c r="E209" s="124"/>
      <c r="F209" s="123"/>
      <c r="G209" s="123"/>
    </row>
    <row r="210" spans="4:7">
      <c r="D210" s="122"/>
      <c r="E210" s="124"/>
      <c r="F210" s="123"/>
      <c r="G210" s="123"/>
    </row>
    <row r="211" spans="4:7">
      <c r="D211" s="122"/>
      <c r="E211" s="124"/>
      <c r="F211" s="123"/>
      <c r="G211" s="123"/>
    </row>
    <row r="212" spans="4:7">
      <c r="D212" s="122"/>
      <c r="E212" s="124"/>
      <c r="F212" s="123"/>
      <c r="G212" s="123"/>
    </row>
    <row r="213" spans="4:7">
      <c r="D213" s="122"/>
      <c r="E213" s="124"/>
      <c r="F213" s="123"/>
      <c r="G213" s="123"/>
    </row>
    <row r="214" spans="4:7">
      <c r="D214" s="122"/>
      <c r="E214" s="124"/>
      <c r="F214" s="123"/>
      <c r="G214" s="123"/>
    </row>
    <row r="215" spans="4:7">
      <c r="D215" s="122"/>
      <c r="E215" s="124"/>
      <c r="F215" s="123"/>
      <c r="G215" s="123"/>
    </row>
    <row r="216" spans="4:7">
      <c r="D216" s="122"/>
      <c r="E216" s="124"/>
      <c r="F216" s="123"/>
      <c r="G216" s="123"/>
    </row>
    <row r="217" spans="4:7">
      <c r="D217" s="122"/>
      <c r="E217" s="124"/>
      <c r="F217" s="123"/>
      <c r="G217" s="123"/>
    </row>
    <row r="218" spans="4:7">
      <c r="D218" s="122"/>
      <c r="E218" s="124"/>
      <c r="F218" s="123"/>
      <c r="G218" s="123"/>
    </row>
    <row r="219" spans="4:7">
      <c r="D219" s="122"/>
      <c r="E219" s="124"/>
      <c r="F219" s="123"/>
      <c r="G219" s="123"/>
    </row>
    <row r="220" spans="4:7">
      <c r="D220" s="122"/>
      <c r="E220" s="124"/>
      <c r="F220" s="123"/>
      <c r="G220" s="123"/>
    </row>
    <row r="221" spans="4:7">
      <c r="D221" s="122"/>
      <c r="E221" s="124"/>
      <c r="F221" s="123"/>
      <c r="G221" s="123"/>
    </row>
    <row r="222" spans="4:7">
      <c r="D222" s="122"/>
      <c r="E222" s="124"/>
      <c r="F222" s="123"/>
      <c r="G222" s="123"/>
    </row>
    <row r="223" spans="4:7">
      <c r="D223" s="122"/>
      <c r="E223" s="124"/>
      <c r="F223" s="123"/>
      <c r="G223" s="123"/>
    </row>
    <row r="224" spans="4:7">
      <c r="D224" s="122"/>
      <c r="E224" s="124"/>
      <c r="F224" s="123"/>
      <c r="G224" s="123"/>
    </row>
    <row r="225" spans="4:7">
      <c r="D225" s="122"/>
      <c r="E225" s="124"/>
      <c r="F225" s="123"/>
      <c r="G225" s="123"/>
    </row>
    <row r="226" spans="4:7">
      <c r="D226" s="122"/>
      <c r="E226" s="124"/>
      <c r="F226" s="123"/>
      <c r="G226" s="123"/>
    </row>
    <row r="227" spans="4:7">
      <c r="D227" s="122"/>
      <c r="E227" s="124"/>
      <c r="F227" s="123"/>
      <c r="G227" s="123"/>
    </row>
    <row r="228" spans="4:7">
      <c r="D228" s="122"/>
      <c r="E228" s="124"/>
      <c r="F228" s="123"/>
      <c r="G228" s="123"/>
    </row>
    <row r="229" spans="4:7">
      <c r="D229" s="122"/>
      <c r="E229" s="124"/>
      <c r="F229" s="123"/>
      <c r="G229" s="123"/>
    </row>
    <row r="230" spans="4:7">
      <c r="D230" s="122"/>
      <c r="E230" s="124"/>
      <c r="F230" s="123"/>
      <c r="G230" s="123"/>
    </row>
    <row r="231" spans="4:7">
      <c r="D231" s="122"/>
      <c r="E231" s="124"/>
      <c r="F231" s="123"/>
      <c r="G231" s="123"/>
    </row>
    <row r="232" spans="4:7">
      <c r="D232" s="122"/>
      <c r="E232" s="124"/>
      <c r="F232" s="123"/>
      <c r="G232" s="123"/>
    </row>
    <row r="233" spans="4:7">
      <c r="D233" s="122"/>
      <c r="E233" s="124"/>
      <c r="F233" s="123"/>
      <c r="G233" s="123"/>
    </row>
    <row r="234" spans="4:7">
      <c r="D234" s="122"/>
      <c r="E234" s="124"/>
      <c r="F234" s="123"/>
      <c r="G234" s="123"/>
    </row>
    <row r="235" spans="4:7">
      <c r="D235" s="122"/>
      <c r="E235" s="124"/>
      <c r="F235" s="123"/>
      <c r="G235" s="123"/>
    </row>
    <row r="236" spans="4:7">
      <c r="D236" s="122"/>
      <c r="E236" s="124"/>
      <c r="F236" s="123"/>
      <c r="G236" s="123"/>
    </row>
    <row r="237" spans="4:7">
      <c r="D237" s="122"/>
      <c r="E237" s="124"/>
      <c r="F237" s="123"/>
      <c r="G237" s="123"/>
    </row>
    <row r="238" spans="4:7">
      <c r="D238" s="122"/>
      <c r="E238" s="124"/>
      <c r="F238" s="123"/>
      <c r="G238" s="123"/>
    </row>
    <row r="239" spans="4:7">
      <c r="D239" s="122"/>
      <c r="E239" s="124"/>
      <c r="F239" s="123"/>
      <c r="G239" s="123"/>
    </row>
    <row r="240" spans="4:7">
      <c r="D240" s="122"/>
      <c r="E240" s="124"/>
      <c r="F240" s="123"/>
      <c r="G240" s="123"/>
    </row>
    <row r="241" spans="4:7">
      <c r="D241" s="122"/>
      <c r="E241" s="124"/>
      <c r="F241" s="123"/>
      <c r="G241" s="123"/>
    </row>
    <row r="242" spans="4:7">
      <c r="D242" s="122"/>
      <c r="E242" s="124"/>
      <c r="F242" s="123"/>
      <c r="G242" s="123"/>
    </row>
    <row r="243" spans="4:7">
      <c r="D243" s="122"/>
      <c r="E243" s="124"/>
      <c r="F243" s="123"/>
      <c r="G243" s="123"/>
    </row>
    <row r="244" spans="4:7">
      <c r="D244" s="122"/>
      <c r="E244" s="124"/>
      <c r="F244" s="123"/>
      <c r="G244" s="123"/>
    </row>
    <row r="245" spans="4:7">
      <c r="D245" s="122"/>
      <c r="E245" s="124"/>
      <c r="F245" s="123"/>
      <c r="G245" s="123"/>
    </row>
    <row r="246" spans="4:7">
      <c r="D246" s="122"/>
      <c r="E246" s="124"/>
      <c r="F246" s="123"/>
      <c r="G246" s="123"/>
    </row>
    <row r="247" spans="4:7">
      <c r="D247" s="122"/>
      <c r="E247" s="124"/>
      <c r="F247" s="123"/>
      <c r="G247" s="123"/>
    </row>
    <row r="248" spans="4:7">
      <c r="D248" s="122"/>
      <c r="E248" s="124"/>
      <c r="F248" s="123"/>
      <c r="G248" s="123"/>
    </row>
    <row r="249" spans="4:7">
      <c r="D249" s="122"/>
      <c r="E249" s="124"/>
      <c r="F249" s="123"/>
      <c r="G249" s="123"/>
    </row>
    <row r="250" spans="4:7">
      <c r="D250" s="122"/>
      <c r="E250" s="124"/>
      <c r="F250" s="123"/>
      <c r="G250" s="123"/>
    </row>
    <row r="251" spans="4:7">
      <c r="D251" s="122"/>
      <c r="E251" s="124"/>
      <c r="F251" s="123"/>
      <c r="G251" s="123"/>
    </row>
    <row r="252" spans="4:7">
      <c r="D252" s="122"/>
      <c r="E252" s="124"/>
      <c r="F252" s="123"/>
      <c r="G252" s="123"/>
    </row>
    <row r="253" spans="4:7">
      <c r="D253" s="122"/>
      <c r="E253" s="124"/>
      <c r="F253" s="123"/>
      <c r="G253" s="123"/>
    </row>
    <row r="254" spans="4:7">
      <c r="D254" s="122"/>
      <c r="E254" s="124"/>
      <c r="F254" s="123"/>
      <c r="G254" s="123"/>
    </row>
    <row r="255" spans="4:7">
      <c r="D255" s="122"/>
      <c r="E255" s="124"/>
      <c r="F255" s="123"/>
      <c r="G255" s="123"/>
    </row>
    <row r="256" spans="4:7">
      <c r="D256" s="122"/>
      <c r="E256" s="124"/>
      <c r="F256" s="123"/>
      <c r="G256" s="123"/>
    </row>
    <row r="257" spans="4:7">
      <c r="D257" s="122"/>
      <c r="E257" s="124"/>
      <c r="F257" s="123"/>
      <c r="G257" s="123"/>
    </row>
    <row r="258" spans="4:7">
      <c r="D258" s="122"/>
      <c r="E258" s="124"/>
      <c r="F258" s="123"/>
      <c r="G258" s="123"/>
    </row>
    <row r="259" spans="4:7">
      <c r="D259" s="122"/>
      <c r="E259" s="124"/>
      <c r="F259" s="123"/>
      <c r="G259" s="123"/>
    </row>
    <row r="260" spans="4:7">
      <c r="D260" s="122"/>
      <c r="E260" s="124"/>
      <c r="F260" s="123"/>
      <c r="G260" s="123"/>
    </row>
    <row r="261" spans="4:7">
      <c r="D261" s="122"/>
      <c r="E261" s="124"/>
      <c r="F261" s="123"/>
      <c r="G261" s="123"/>
    </row>
    <row r="262" spans="4:7">
      <c r="D262" s="122"/>
      <c r="E262" s="124"/>
      <c r="F262" s="123"/>
      <c r="G262" s="123"/>
    </row>
    <row r="263" spans="4:7">
      <c r="D263" s="122"/>
      <c r="E263" s="124"/>
      <c r="F263" s="123"/>
      <c r="G263" s="123"/>
    </row>
    <row r="264" spans="4:7">
      <c r="D264" s="122"/>
      <c r="E264" s="124"/>
      <c r="F264" s="123"/>
      <c r="G264" s="123"/>
    </row>
    <row r="265" spans="4:7">
      <c r="D265" s="122"/>
      <c r="E265" s="124"/>
      <c r="F265" s="123"/>
      <c r="G265" s="123"/>
    </row>
    <row r="266" spans="4:7">
      <c r="D266" s="122"/>
      <c r="E266" s="124"/>
      <c r="F266" s="123"/>
      <c r="G266" s="123"/>
    </row>
    <row r="267" spans="4:7">
      <c r="D267" s="122"/>
      <c r="E267" s="124"/>
      <c r="F267" s="123"/>
      <c r="G267" s="123"/>
    </row>
    <row r="268" spans="4:7">
      <c r="D268" s="122"/>
      <c r="E268" s="124"/>
      <c r="F268" s="123"/>
      <c r="G268" s="123"/>
    </row>
    <row r="269" spans="4:7">
      <c r="D269" s="122"/>
      <c r="E269" s="124"/>
      <c r="F269" s="123"/>
      <c r="G269" s="123"/>
    </row>
    <row r="270" spans="4:7">
      <c r="D270" s="122"/>
      <c r="E270" s="124"/>
      <c r="F270" s="123"/>
      <c r="G270" s="123"/>
    </row>
    <row r="271" spans="4:7">
      <c r="D271" s="122"/>
      <c r="E271" s="124"/>
      <c r="F271" s="123"/>
      <c r="G271" s="123"/>
    </row>
    <row r="272" spans="4:7">
      <c r="D272" s="122"/>
      <c r="E272" s="124"/>
      <c r="F272" s="123"/>
      <c r="G272" s="123"/>
    </row>
    <row r="273" spans="4:7">
      <c r="D273" s="122"/>
      <c r="E273" s="124"/>
      <c r="F273" s="123"/>
      <c r="G273" s="123"/>
    </row>
    <row r="274" spans="4:7">
      <c r="D274" s="122"/>
      <c r="E274" s="124"/>
      <c r="F274" s="123"/>
      <c r="G274" s="123"/>
    </row>
    <row r="275" spans="4:7">
      <c r="D275" s="122"/>
      <c r="E275" s="124"/>
      <c r="F275" s="123"/>
      <c r="G275" s="123"/>
    </row>
    <row r="276" spans="4:7">
      <c r="D276" s="122"/>
      <c r="E276" s="124"/>
      <c r="F276" s="123"/>
      <c r="G276" s="123"/>
    </row>
    <row r="277" spans="4:7">
      <c r="D277" s="122"/>
      <c r="E277" s="124"/>
      <c r="F277" s="123"/>
      <c r="G277" s="123"/>
    </row>
    <row r="278" spans="4:7">
      <c r="D278" s="122"/>
      <c r="E278" s="124"/>
      <c r="F278" s="123"/>
      <c r="G278" s="123"/>
    </row>
    <row r="279" spans="4:7">
      <c r="D279" s="122"/>
      <c r="E279" s="124"/>
      <c r="F279" s="123"/>
      <c r="G279" s="123"/>
    </row>
    <row r="280" spans="4:7">
      <c r="D280" s="122"/>
      <c r="E280" s="124"/>
      <c r="F280" s="123"/>
      <c r="G280" s="123"/>
    </row>
    <row r="281" spans="4:7">
      <c r="D281" s="122"/>
      <c r="E281" s="124"/>
      <c r="F281" s="123"/>
      <c r="G281" s="123"/>
    </row>
    <row r="282" spans="4:7">
      <c r="D282" s="122"/>
      <c r="E282" s="124"/>
      <c r="F282" s="123"/>
      <c r="G282" s="123"/>
    </row>
    <row r="283" spans="4:7">
      <c r="D283" s="122"/>
      <c r="E283" s="124"/>
      <c r="F283" s="123"/>
      <c r="G283" s="123"/>
    </row>
    <row r="284" spans="4:7">
      <c r="D284" s="122"/>
      <c r="E284" s="124"/>
      <c r="F284" s="123"/>
      <c r="G284" s="123"/>
    </row>
    <row r="285" spans="4:7">
      <c r="D285" s="122"/>
      <c r="E285" s="124"/>
      <c r="F285" s="123"/>
      <c r="G285" s="123"/>
    </row>
    <row r="286" spans="4:7">
      <c r="D286" s="122"/>
      <c r="E286" s="124"/>
      <c r="F286" s="123"/>
      <c r="G286" s="123"/>
    </row>
    <row r="287" spans="4:7">
      <c r="D287" s="122"/>
      <c r="E287" s="124"/>
      <c r="F287" s="123"/>
      <c r="G287" s="123"/>
    </row>
    <row r="288" spans="4:7">
      <c r="D288" s="122"/>
      <c r="E288" s="124"/>
      <c r="F288" s="123"/>
      <c r="G288" s="123"/>
    </row>
    <row r="289" spans="4:7">
      <c r="D289" s="122"/>
      <c r="E289" s="124"/>
      <c r="F289" s="123"/>
      <c r="G289" s="123"/>
    </row>
    <row r="290" spans="4:7">
      <c r="D290" s="122"/>
      <c r="E290" s="124"/>
      <c r="F290" s="123"/>
      <c r="G290" s="123"/>
    </row>
    <row r="291" spans="4:7">
      <c r="D291" s="122"/>
      <c r="E291" s="124"/>
      <c r="F291" s="123"/>
      <c r="G291" s="123"/>
    </row>
    <row r="292" spans="4:7">
      <c r="D292" s="122"/>
      <c r="E292" s="124"/>
      <c r="F292" s="123"/>
      <c r="G292" s="123"/>
    </row>
    <row r="293" spans="4:7">
      <c r="D293" s="122"/>
      <c r="E293" s="124"/>
      <c r="F293" s="123"/>
      <c r="G293" s="123"/>
    </row>
    <row r="294" spans="4:7">
      <c r="D294" s="122"/>
      <c r="E294" s="124"/>
      <c r="F294" s="123"/>
      <c r="G294" s="123"/>
    </row>
    <row r="295" spans="4:7">
      <c r="D295" s="122"/>
      <c r="E295" s="124"/>
      <c r="F295" s="123"/>
      <c r="G295" s="123"/>
    </row>
    <row r="296" spans="4:7">
      <c r="D296" s="122"/>
      <c r="E296" s="124"/>
      <c r="F296" s="123"/>
      <c r="G296" s="123"/>
    </row>
    <row r="297" spans="4:7">
      <c r="D297" s="122"/>
      <c r="E297" s="124"/>
      <c r="F297" s="123"/>
      <c r="G297" s="123"/>
    </row>
    <row r="298" spans="4:7">
      <c r="D298" s="122"/>
      <c r="E298" s="124"/>
      <c r="F298" s="123"/>
      <c r="G298" s="123"/>
    </row>
    <row r="299" spans="4:7">
      <c r="D299" s="122"/>
      <c r="E299" s="124"/>
      <c r="F299" s="123"/>
      <c r="G299" s="123"/>
    </row>
    <row r="300" spans="4:7">
      <c r="D300" s="122"/>
      <c r="E300" s="124"/>
      <c r="F300" s="123"/>
      <c r="G300" s="123"/>
    </row>
    <row r="301" spans="4:7">
      <c r="D301" s="122"/>
      <c r="E301" s="124"/>
      <c r="F301" s="123"/>
      <c r="G301" s="123"/>
    </row>
    <row r="302" spans="4:7">
      <c r="D302" s="122"/>
      <c r="E302" s="124"/>
      <c r="F302" s="123"/>
      <c r="G302" s="123"/>
    </row>
    <row r="303" spans="4:7">
      <c r="D303" s="122"/>
      <c r="E303" s="124"/>
      <c r="F303" s="123"/>
      <c r="G303" s="123"/>
    </row>
    <row r="304" spans="4:7">
      <c r="D304" s="122"/>
      <c r="E304" s="124"/>
      <c r="F304" s="123"/>
      <c r="G304" s="123"/>
    </row>
    <row r="305" spans="4:7">
      <c r="D305" s="122"/>
      <c r="E305" s="124"/>
      <c r="F305" s="123"/>
      <c r="G305" s="123"/>
    </row>
    <row r="306" spans="4:7">
      <c r="D306" s="122"/>
      <c r="E306" s="124"/>
      <c r="F306" s="123"/>
      <c r="G306" s="123"/>
    </row>
    <row r="307" spans="4:7">
      <c r="D307" s="122"/>
      <c r="E307" s="124"/>
      <c r="F307" s="123"/>
      <c r="G307" s="123"/>
    </row>
    <row r="308" spans="4:7">
      <c r="D308" s="122"/>
      <c r="E308" s="124"/>
      <c r="F308" s="123"/>
      <c r="G308" s="123"/>
    </row>
    <row r="309" spans="4:7">
      <c r="D309" s="122"/>
      <c r="E309" s="124"/>
      <c r="F309" s="123"/>
      <c r="G309" s="123"/>
    </row>
    <row r="310" spans="4:7">
      <c r="D310" s="122"/>
      <c r="E310" s="124"/>
      <c r="F310" s="123"/>
      <c r="G310" s="123"/>
    </row>
    <row r="311" spans="4:7">
      <c r="D311" s="122"/>
      <c r="E311" s="124"/>
      <c r="F311" s="123"/>
      <c r="G311" s="123"/>
    </row>
    <row r="312" spans="4:7">
      <c r="D312" s="122"/>
      <c r="E312" s="124"/>
      <c r="F312" s="123"/>
      <c r="G312" s="123"/>
    </row>
    <row r="313" spans="4:7">
      <c r="D313" s="122"/>
      <c r="E313" s="124"/>
      <c r="F313" s="123"/>
      <c r="G313" s="123"/>
    </row>
    <row r="314" spans="4:7">
      <c r="D314" s="122"/>
      <c r="E314" s="124"/>
      <c r="F314" s="123"/>
      <c r="G314" s="123"/>
    </row>
    <row r="315" spans="4:7">
      <c r="D315" s="122"/>
      <c r="E315" s="124"/>
      <c r="F315" s="123"/>
      <c r="G315" s="123"/>
    </row>
    <row r="316" spans="4:7">
      <c r="D316" s="122"/>
      <c r="E316" s="124"/>
      <c r="F316" s="123"/>
      <c r="G316" s="123"/>
    </row>
    <row r="317" spans="4:7">
      <c r="D317" s="122"/>
      <c r="E317" s="124"/>
      <c r="F317" s="123"/>
      <c r="G317" s="123"/>
    </row>
    <row r="318" spans="4:7">
      <c r="D318" s="122"/>
      <c r="E318" s="124"/>
      <c r="F318" s="123"/>
      <c r="G318" s="123"/>
    </row>
    <row r="319" spans="4:7">
      <c r="D319" s="122"/>
      <c r="E319" s="124"/>
      <c r="F319" s="123"/>
      <c r="G319" s="123"/>
    </row>
    <row r="320" spans="4:7">
      <c r="D320" s="122"/>
      <c r="E320" s="124"/>
      <c r="F320" s="123"/>
      <c r="G320" s="123"/>
    </row>
    <row r="321" spans="4:7">
      <c r="D321" s="122"/>
      <c r="E321" s="124"/>
      <c r="F321" s="123"/>
      <c r="G321" s="123"/>
    </row>
    <row r="322" spans="4:7">
      <c r="D322" s="122"/>
      <c r="E322" s="124"/>
      <c r="F322" s="123"/>
      <c r="G322" s="123"/>
    </row>
    <row r="323" spans="4:7">
      <c r="D323" s="122"/>
      <c r="E323" s="124"/>
      <c r="F323" s="123"/>
      <c r="G323" s="123"/>
    </row>
    <row r="324" spans="4:7">
      <c r="D324" s="122"/>
      <c r="E324" s="124"/>
      <c r="F324" s="123"/>
      <c r="G324" s="123"/>
    </row>
    <row r="325" spans="4:7">
      <c r="D325" s="122"/>
      <c r="E325" s="124"/>
      <c r="F325" s="123"/>
      <c r="G325" s="123"/>
    </row>
    <row r="326" spans="4:7">
      <c r="D326" s="122"/>
      <c r="E326" s="124"/>
      <c r="F326" s="123"/>
      <c r="G326" s="123"/>
    </row>
    <row r="327" spans="4:7">
      <c r="D327" s="122"/>
      <c r="E327" s="124"/>
      <c r="F327" s="123"/>
      <c r="G327" s="123"/>
    </row>
    <row r="328" spans="4:7">
      <c r="D328" s="122"/>
      <c r="E328" s="124"/>
      <c r="F328" s="123"/>
      <c r="G328" s="123"/>
    </row>
    <row r="329" spans="4:7">
      <c r="D329" s="122"/>
      <c r="E329" s="124"/>
      <c r="F329" s="123"/>
      <c r="G329" s="123"/>
    </row>
    <row r="330" spans="4:7">
      <c r="D330" s="122"/>
      <c r="E330" s="124"/>
      <c r="F330" s="123"/>
      <c r="G330" s="123"/>
    </row>
    <row r="331" spans="4:7">
      <c r="D331" s="122"/>
      <c r="E331" s="124"/>
      <c r="F331" s="123"/>
      <c r="G331" s="123"/>
    </row>
    <row r="332" spans="4:7">
      <c r="D332" s="122"/>
      <c r="E332" s="124"/>
      <c r="F332" s="123"/>
      <c r="G332" s="123"/>
    </row>
    <row r="333" spans="4:7">
      <c r="D333" s="122"/>
      <c r="E333" s="124"/>
      <c r="F333" s="123"/>
      <c r="G333" s="123"/>
    </row>
    <row r="334" spans="4:7">
      <c r="D334" s="122"/>
      <c r="E334" s="124"/>
      <c r="F334" s="123"/>
      <c r="G334" s="123"/>
    </row>
    <row r="335" spans="4:7">
      <c r="D335" s="122"/>
      <c r="E335" s="124"/>
      <c r="F335" s="123"/>
      <c r="G335" s="123"/>
    </row>
    <row r="336" spans="4:7">
      <c r="D336" s="122"/>
      <c r="E336" s="124"/>
      <c r="F336" s="123"/>
      <c r="G336" s="123"/>
    </row>
    <row r="337" spans="4:7">
      <c r="D337" s="122"/>
      <c r="E337" s="124"/>
      <c r="F337" s="123"/>
      <c r="G337" s="123"/>
    </row>
    <row r="338" spans="4:7">
      <c r="D338" s="122"/>
      <c r="E338" s="124"/>
      <c r="F338" s="123"/>
      <c r="G338" s="123"/>
    </row>
    <row r="339" spans="4:7">
      <c r="D339" s="122"/>
      <c r="E339" s="124"/>
      <c r="F339" s="123"/>
      <c r="G339" s="123"/>
    </row>
    <row r="340" spans="4:7">
      <c r="D340" s="122"/>
      <c r="E340" s="124"/>
      <c r="F340" s="123"/>
      <c r="G340" s="123"/>
    </row>
    <row r="341" spans="4:7">
      <c r="D341" s="122"/>
      <c r="E341" s="124"/>
      <c r="F341" s="123"/>
      <c r="G341" s="123"/>
    </row>
    <row r="342" spans="4:7">
      <c r="D342" s="122"/>
      <c r="E342" s="124"/>
      <c r="F342" s="123"/>
      <c r="G342" s="123"/>
    </row>
    <row r="343" spans="4:7">
      <c r="D343" s="122"/>
      <c r="E343" s="124"/>
      <c r="F343" s="123"/>
      <c r="G343" s="123"/>
    </row>
    <row r="344" spans="4:7">
      <c r="D344" s="122"/>
      <c r="E344" s="124"/>
      <c r="F344" s="123"/>
      <c r="G344" s="123"/>
    </row>
    <row r="345" spans="4:7">
      <c r="D345" s="122"/>
      <c r="E345" s="124"/>
      <c r="F345" s="123"/>
      <c r="G345" s="123"/>
    </row>
    <row r="346" spans="4:7">
      <c r="D346" s="122"/>
      <c r="E346" s="124"/>
      <c r="F346" s="123"/>
      <c r="G346" s="123"/>
    </row>
    <row r="347" spans="4:7">
      <c r="D347" s="122"/>
      <c r="E347" s="124"/>
      <c r="F347" s="123"/>
      <c r="G347" s="123"/>
    </row>
    <row r="348" spans="4:7">
      <c r="D348" s="122"/>
      <c r="E348" s="124"/>
      <c r="F348" s="123"/>
      <c r="G348" s="123"/>
    </row>
    <row r="349" spans="4:7">
      <c r="D349" s="122"/>
      <c r="E349" s="124"/>
      <c r="F349" s="123"/>
      <c r="G349" s="123"/>
    </row>
    <row r="350" spans="4:7">
      <c r="D350" s="122"/>
      <c r="E350" s="124"/>
      <c r="F350" s="123"/>
      <c r="G350" s="123"/>
    </row>
    <row r="351" spans="4:7">
      <c r="D351" s="122"/>
      <c r="E351" s="124"/>
      <c r="F351" s="123"/>
      <c r="G351" s="123"/>
    </row>
    <row r="352" spans="4:7">
      <c r="D352" s="122"/>
      <c r="E352" s="124"/>
      <c r="F352" s="123"/>
      <c r="G352" s="123"/>
    </row>
    <row r="353" spans="4:7">
      <c r="D353" s="122"/>
      <c r="E353" s="124"/>
      <c r="F353" s="123"/>
      <c r="G353" s="123"/>
    </row>
    <row r="354" spans="4:7">
      <c r="D354" s="122"/>
      <c r="E354" s="124"/>
      <c r="F354" s="123"/>
      <c r="G354" s="123"/>
    </row>
    <row r="355" spans="4:7">
      <c r="D355" s="122"/>
      <c r="E355" s="124"/>
      <c r="F355" s="123"/>
      <c r="G355" s="123"/>
    </row>
    <row r="356" spans="4:7">
      <c r="D356" s="122"/>
      <c r="E356" s="124"/>
      <c r="F356" s="123"/>
      <c r="G356" s="123"/>
    </row>
    <row r="357" spans="4:7">
      <c r="D357" s="122"/>
      <c r="E357" s="124"/>
      <c r="F357" s="123"/>
      <c r="G357" s="123"/>
    </row>
    <row r="358" spans="4:7">
      <c r="D358" s="122"/>
      <c r="E358" s="124"/>
      <c r="F358" s="123"/>
      <c r="G358" s="123"/>
    </row>
    <row r="359" spans="4:7">
      <c r="D359" s="122"/>
      <c r="E359" s="124"/>
      <c r="F359" s="123"/>
      <c r="G359" s="123"/>
    </row>
    <row r="360" spans="4:7">
      <c r="D360" s="122"/>
      <c r="E360" s="124"/>
      <c r="F360" s="123"/>
      <c r="G360" s="123"/>
    </row>
    <row r="361" spans="4:7">
      <c r="D361" s="122"/>
      <c r="E361" s="124"/>
      <c r="F361" s="123"/>
      <c r="G361" s="123"/>
    </row>
    <row r="362" spans="4:7">
      <c r="D362" s="122"/>
      <c r="E362" s="124"/>
      <c r="F362" s="123"/>
      <c r="G362" s="123"/>
    </row>
    <row r="363" spans="4:7">
      <c r="D363" s="122"/>
      <c r="E363" s="124"/>
      <c r="F363" s="123"/>
      <c r="G363" s="123"/>
    </row>
    <row r="364" spans="4:7">
      <c r="D364" s="122"/>
      <c r="E364" s="124"/>
      <c r="F364" s="123"/>
      <c r="G364" s="123"/>
    </row>
    <row r="365" spans="4:7">
      <c r="D365" s="122"/>
      <c r="E365" s="124"/>
      <c r="F365" s="123"/>
      <c r="G365" s="123"/>
    </row>
    <row r="366" spans="4:7">
      <c r="D366" s="122"/>
      <c r="E366" s="124"/>
      <c r="F366" s="123"/>
      <c r="G366" s="123"/>
    </row>
    <row r="367" spans="4:7">
      <c r="D367" s="122"/>
      <c r="E367" s="124"/>
      <c r="F367" s="123"/>
      <c r="G367" s="123"/>
    </row>
    <row r="368" spans="4:7">
      <c r="D368" s="122"/>
      <c r="E368" s="124"/>
      <c r="F368" s="123"/>
      <c r="G368" s="123"/>
    </row>
    <row r="369" spans="4:7">
      <c r="D369" s="122"/>
      <c r="E369" s="124"/>
      <c r="F369" s="123"/>
      <c r="G369" s="123"/>
    </row>
    <row r="370" spans="4:7">
      <c r="D370" s="122"/>
      <c r="E370" s="124"/>
      <c r="F370" s="123"/>
      <c r="G370" s="123"/>
    </row>
    <row r="371" spans="4:7">
      <c r="D371" s="122"/>
      <c r="E371" s="124"/>
      <c r="F371" s="123"/>
      <c r="G371" s="123"/>
    </row>
    <row r="372" spans="4:7">
      <c r="D372" s="122"/>
      <c r="E372" s="124"/>
      <c r="F372" s="123"/>
      <c r="G372" s="123"/>
    </row>
    <row r="373" spans="4:7">
      <c r="D373" s="122"/>
      <c r="E373" s="124"/>
      <c r="F373" s="123"/>
      <c r="G373" s="123"/>
    </row>
    <row r="374" spans="4:7">
      <c r="D374" s="122"/>
      <c r="E374" s="124"/>
      <c r="F374" s="123"/>
      <c r="G374" s="123"/>
    </row>
    <row r="375" spans="4:7">
      <c r="D375" s="122"/>
      <c r="E375" s="124"/>
      <c r="F375" s="123"/>
      <c r="G375" s="123"/>
    </row>
    <row r="376" spans="4:7">
      <c r="D376" s="122"/>
      <c r="E376" s="124"/>
      <c r="F376" s="123"/>
      <c r="G376" s="123"/>
    </row>
    <row r="377" spans="4:7">
      <c r="D377" s="122"/>
      <c r="E377" s="124"/>
      <c r="F377" s="123"/>
      <c r="G377" s="123"/>
    </row>
    <row r="378" spans="4:7">
      <c r="D378" s="122"/>
      <c r="E378" s="124"/>
      <c r="F378" s="123"/>
      <c r="G378" s="123"/>
    </row>
    <row r="379" spans="4:7">
      <c r="D379" s="122"/>
      <c r="E379" s="124"/>
      <c r="F379" s="123"/>
      <c r="G379" s="123"/>
    </row>
    <row r="380" spans="4:7">
      <c r="D380" s="122"/>
      <c r="E380" s="124"/>
      <c r="F380" s="123"/>
      <c r="G380" s="123"/>
    </row>
    <row r="381" spans="4:7">
      <c r="D381" s="122"/>
      <c r="E381" s="124"/>
      <c r="F381" s="123"/>
      <c r="G381" s="123"/>
    </row>
    <row r="382" spans="4:7">
      <c r="D382" s="122"/>
      <c r="E382" s="124"/>
      <c r="F382" s="123"/>
      <c r="G382" s="123"/>
    </row>
    <row r="383" spans="4:7">
      <c r="D383" s="122"/>
      <c r="E383" s="124"/>
      <c r="F383" s="123"/>
      <c r="G383" s="123"/>
    </row>
    <row r="384" spans="4:7">
      <c r="D384" s="122"/>
      <c r="E384" s="124"/>
      <c r="F384" s="123"/>
      <c r="G384" s="123"/>
    </row>
    <row r="385" spans="4:7">
      <c r="D385" s="122"/>
      <c r="E385" s="124"/>
      <c r="F385" s="123"/>
      <c r="G385" s="123"/>
    </row>
    <row r="386" spans="4:7">
      <c r="D386" s="122"/>
      <c r="E386" s="124"/>
      <c r="F386" s="123"/>
      <c r="G386" s="123"/>
    </row>
    <row r="387" spans="4:7">
      <c r="D387" s="122"/>
      <c r="E387" s="124"/>
      <c r="F387" s="123"/>
      <c r="G387" s="123"/>
    </row>
    <row r="388" spans="4:7">
      <c r="D388" s="122"/>
      <c r="E388" s="124"/>
      <c r="F388" s="123"/>
      <c r="G388" s="123"/>
    </row>
    <row r="389" spans="4:7">
      <c r="D389" s="122"/>
      <c r="E389" s="124"/>
      <c r="F389" s="123"/>
      <c r="G389" s="123"/>
    </row>
    <row r="390" spans="4:7">
      <c r="D390" s="122"/>
      <c r="E390" s="124"/>
      <c r="F390" s="123"/>
      <c r="G390" s="123"/>
    </row>
    <row r="391" spans="4:7">
      <c r="D391" s="122"/>
      <c r="E391" s="124"/>
      <c r="F391" s="123"/>
      <c r="G391" s="123"/>
    </row>
    <row r="392" spans="4:7">
      <c r="D392" s="122"/>
      <c r="E392" s="124"/>
      <c r="F392" s="123"/>
      <c r="G392" s="123"/>
    </row>
    <row r="393" spans="4:7">
      <c r="D393" s="122"/>
      <c r="E393" s="124"/>
      <c r="F393" s="123"/>
      <c r="G393" s="123"/>
    </row>
    <row r="394" spans="4:7">
      <c r="D394" s="122"/>
      <c r="E394" s="124"/>
      <c r="F394" s="123"/>
      <c r="G394" s="123"/>
    </row>
    <row r="395" spans="4:7">
      <c r="D395" s="122"/>
      <c r="E395" s="124"/>
      <c r="F395" s="123"/>
      <c r="G395" s="123"/>
    </row>
    <row r="396" spans="4:7">
      <c r="D396" s="122"/>
      <c r="E396" s="124"/>
      <c r="F396" s="123"/>
      <c r="G396" s="123"/>
    </row>
    <row r="397" spans="4:7">
      <c r="D397" s="122"/>
      <c r="E397" s="124"/>
      <c r="F397" s="123"/>
      <c r="G397" s="123"/>
    </row>
    <row r="398" spans="4:7">
      <c r="D398" s="122"/>
      <c r="E398" s="124"/>
      <c r="F398" s="123"/>
      <c r="G398" s="123"/>
    </row>
    <row r="399" spans="4:7">
      <c r="D399" s="122"/>
      <c r="E399" s="124"/>
      <c r="F399" s="123"/>
      <c r="G399" s="123"/>
    </row>
    <row r="400" spans="4:7">
      <c r="D400" s="122"/>
      <c r="E400" s="124"/>
      <c r="F400" s="123"/>
      <c r="G400" s="123"/>
    </row>
    <row r="401" spans="4:7">
      <c r="D401" s="122"/>
      <c r="E401" s="124"/>
      <c r="F401" s="123"/>
      <c r="G401" s="123"/>
    </row>
    <row r="402" spans="4:7">
      <c r="D402" s="122"/>
      <c r="E402" s="124"/>
      <c r="F402" s="123"/>
      <c r="G402" s="123"/>
    </row>
    <row r="403" spans="4:7">
      <c r="D403" s="122"/>
      <c r="E403" s="124"/>
      <c r="F403" s="123"/>
      <c r="G403" s="123"/>
    </row>
    <row r="404" spans="4:7">
      <c r="D404" s="122"/>
      <c r="E404" s="124"/>
      <c r="F404" s="123"/>
      <c r="G404" s="123"/>
    </row>
    <row r="405" spans="4:7">
      <c r="D405" s="122"/>
      <c r="E405" s="124"/>
      <c r="F405" s="123"/>
      <c r="G405" s="123"/>
    </row>
    <row r="406" spans="4:7">
      <c r="D406" s="122"/>
      <c r="E406" s="124"/>
      <c r="F406" s="123"/>
      <c r="G406" s="123"/>
    </row>
    <row r="407" spans="4:7">
      <c r="D407" s="122"/>
      <c r="E407" s="124"/>
      <c r="F407" s="123"/>
      <c r="G407" s="123"/>
    </row>
    <row r="408" spans="4:7">
      <c r="D408" s="122"/>
      <c r="E408" s="124"/>
      <c r="F408" s="123"/>
      <c r="G408" s="123"/>
    </row>
    <row r="409" spans="4:7">
      <c r="D409" s="122"/>
      <c r="E409" s="124"/>
      <c r="F409" s="123"/>
      <c r="G409" s="123"/>
    </row>
    <row r="410" spans="4:7">
      <c r="D410" s="122"/>
      <c r="E410" s="124"/>
      <c r="F410" s="123"/>
      <c r="G410" s="123"/>
    </row>
    <row r="411" spans="4:7">
      <c r="D411" s="122"/>
      <c r="E411" s="124"/>
      <c r="F411" s="123"/>
      <c r="G411" s="123"/>
    </row>
    <row r="412" spans="4:7">
      <c r="D412" s="122"/>
      <c r="E412" s="124"/>
      <c r="F412" s="123"/>
      <c r="G412" s="123"/>
    </row>
    <row r="413" spans="4:7">
      <c r="D413" s="122"/>
      <c r="E413" s="124"/>
      <c r="F413" s="123"/>
      <c r="G413" s="123"/>
    </row>
    <row r="414" spans="4:7">
      <c r="D414" s="122"/>
      <c r="E414" s="124"/>
      <c r="F414" s="123"/>
      <c r="G414" s="123"/>
    </row>
    <row r="415" spans="4:7">
      <c r="D415" s="122"/>
      <c r="E415" s="124"/>
      <c r="F415" s="123"/>
      <c r="G415" s="123"/>
    </row>
    <row r="416" spans="4:7">
      <c r="D416" s="122"/>
      <c r="E416" s="124"/>
      <c r="F416" s="123"/>
      <c r="G416" s="123"/>
    </row>
    <row r="417" spans="4:7">
      <c r="D417" s="122"/>
      <c r="E417" s="124"/>
      <c r="F417" s="123"/>
      <c r="G417" s="123"/>
    </row>
    <row r="418" spans="4:7">
      <c r="D418" s="122"/>
      <c r="E418" s="124"/>
      <c r="F418" s="123"/>
      <c r="G418" s="123"/>
    </row>
    <row r="419" spans="4:7">
      <c r="D419" s="122"/>
      <c r="E419" s="124"/>
      <c r="F419" s="123"/>
      <c r="G419" s="123"/>
    </row>
    <row r="420" spans="4:7">
      <c r="D420" s="122"/>
      <c r="E420" s="124"/>
      <c r="F420" s="123"/>
      <c r="G420" s="123"/>
    </row>
    <row r="421" spans="4:7">
      <c r="D421" s="122"/>
      <c r="E421" s="124"/>
      <c r="F421" s="123"/>
      <c r="G421" s="123"/>
    </row>
    <row r="422" spans="4:7">
      <c r="D422" s="122"/>
      <c r="E422" s="124"/>
      <c r="F422" s="123"/>
      <c r="G422" s="123"/>
    </row>
    <row r="423" spans="4:7">
      <c r="D423" s="122"/>
      <c r="E423" s="124"/>
      <c r="F423" s="123"/>
      <c r="G423" s="123"/>
    </row>
    <row r="424" spans="4:7">
      <c r="D424" s="122"/>
      <c r="E424" s="124"/>
      <c r="F424" s="123"/>
      <c r="G424" s="123"/>
    </row>
    <row r="425" spans="4:7">
      <c r="D425" s="122"/>
      <c r="E425" s="124"/>
      <c r="F425" s="123"/>
      <c r="G425" s="123"/>
    </row>
    <row r="426" spans="4:7">
      <c r="D426" s="122"/>
      <c r="E426" s="124"/>
      <c r="F426" s="123"/>
      <c r="G426" s="123"/>
    </row>
    <row r="427" spans="4:7">
      <c r="D427" s="122"/>
      <c r="E427" s="124"/>
      <c r="F427" s="123"/>
      <c r="G427" s="123"/>
    </row>
    <row r="428" spans="4:7">
      <c r="D428" s="122"/>
      <c r="E428" s="124"/>
      <c r="F428" s="123"/>
      <c r="G428" s="123"/>
    </row>
    <row r="429" spans="4:7">
      <c r="D429" s="122"/>
      <c r="E429" s="124"/>
      <c r="F429" s="123"/>
      <c r="G429" s="123"/>
    </row>
    <row r="430" spans="4:7">
      <c r="D430" s="122"/>
      <c r="E430" s="124"/>
      <c r="F430" s="123"/>
      <c r="G430" s="123"/>
    </row>
    <row r="431" spans="4:7">
      <c r="D431" s="122"/>
      <c r="E431" s="124"/>
      <c r="F431" s="123"/>
      <c r="G431" s="123"/>
    </row>
    <row r="432" spans="4:7">
      <c r="D432" s="122"/>
      <c r="E432" s="124"/>
      <c r="F432" s="123"/>
      <c r="G432" s="123"/>
    </row>
    <row r="433" spans="4:7">
      <c r="D433" s="122"/>
      <c r="E433" s="124"/>
      <c r="F433" s="123"/>
      <c r="G433" s="123"/>
    </row>
    <row r="434" spans="4:7">
      <c r="D434" s="122"/>
      <c r="E434" s="124"/>
      <c r="F434" s="123"/>
      <c r="G434" s="123"/>
    </row>
    <row r="435" spans="4:7">
      <c r="D435" s="122"/>
      <c r="E435" s="124"/>
      <c r="F435" s="123"/>
      <c r="G435" s="123"/>
    </row>
    <row r="436" spans="4:7">
      <c r="D436" s="122"/>
      <c r="E436" s="124"/>
      <c r="F436" s="123"/>
      <c r="G436" s="123"/>
    </row>
    <row r="437" spans="4:7">
      <c r="D437" s="122"/>
      <c r="E437" s="124"/>
      <c r="F437" s="123"/>
      <c r="G437" s="123"/>
    </row>
    <row r="438" spans="4:7">
      <c r="D438" s="122"/>
      <c r="E438" s="124"/>
      <c r="F438" s="123"/>
      <c r="G438" s="123"/>
    </row>
    <row r="439" spans="4:7">
      <c r="D439" s="122"/>
      <c r="E439" s="124"/>
      <c r="F439" s="123"/>
      <c r="G439" s="123"/>
    </row>
    <row r="440" spans="4:7">
      <c r="D440" s="122"/>
      <c r="E440" s="124"/>
      <c r="F440" s="123"/>
      <c r="G440" s="123"/>
    </row>
    <row r="441" spans="4:7">
      <c r="D441" s="122"/>
      <c r="E441" s="124"/>
      <c r="F441" s="123"/>
      <c r="G441" s="123"/>
    </row>
    <row r="442" spans="4:7">
      <c r="D442" s="122"/>
      <c r="E442" s="124"/>
      <c r="F442" s="123"/>
      <c r="G442" s="123"/>
    </row>
    <row r="443" spans="4:7">
      <c r="D443" s="122"/>
      <c r="E443" s="124"/>
      <c r="F443" s="123"/>
      <c r="G443" s="123"/>
    </row>
    <row r="444" spans="4:7">
      <c r="D444" s="122"/>
      <c r="E444" s="124"/>
      <c r="F444" s="123"/>
      <c r="G444" s="123"/>
    </row>
    <row r="445" spans="4:7">
      <c r="D445" s="122"/>
      <c r="E445" s="124"/>
      <c r="F445" s="123"/>
      <c r="G445" s="123"/>
    </row>
    <row r="446" spans="4:7">
      <c r="D446" s="122"/>
      <c r="E446" s="124"/>
      <c r="F446" s="123"/>
      <c r="G446" s="123"/>
    </row>
    <row r="447" spans="4:7">
      <c r="D447" s="122"/>
      <c r="E447" s="124"/>
      <c r="F447" s="123"/>
      <c r="G447" s="123"/>
    </row>
    <row r="448" spans="4:7">
      <c r="D448" s="122"/>
      <c r="E448" s="124"/>
      <c r="F448" s="123"/>
      <c r="G448" s="123"/>
    </row>
    <row r="449" spans="4:7">
      <c r="D449" s="122"/>
      <c r="E449" s="124"/>
      <c r="F449" s="123"/>
      <c r="G449" s="123"/>
    </row>
    <row r="450" spans="4:7">
      <c r="D450" s="122"/>
      <c r="E450" s="124"/>
      <c r="F450" s="123"/>
      <c r="G450" s="123"/>
    </row>
    <row r="451" spans="4:7">
      <c r="D451" s="122"/>
      <c r="E451" s="124"/>
      <c r="F451" s="123"/>
      <c r="G451" s="123"/>
    </row>
    <row r="452" spans="4:7">
      <c r="D452" s="122"/>
      <c r="E452" s="124"/>
      <c r="F452" s="123"/>
      <c r="G452" s="123"/>
    </row>
    <row r="453" spans="4:7">
      <c r="D453" s="122"/>
      <c r="E453" s="124"/>
      <c r="F453" s="123"/>
      <c r="G453" s="123"/>
    </row>
    <row r="454" spans="4:7">
      <c r="D454" s="122"/>
      <c r="E454" s="124"/>
      <c r="F454" s="123"/>
      <c r="G454" s="123"/>
    </row>
    <row r="455" spans="4:7">
      <c r="D455" s="122"/>
      <c r="E455" s="124"/>
      <c r="F455" s="123"/>
      <c r="G455" s="123"/>
    </row>
    <row r="456" spans="4:7">
      <c r="D456" s="122"/>
      <c r="E456" s="124"/>
      <c r="F456" s="123"/>
      <c r="G456" s="123"/>
    </row>
    <row r="457" spans="4:7">
      <c r="D457" s="122"/>
      <c r="E457" s="124"/>
      <c r="F457" s="123"/>
      <c r="G457" s="123"/>
    </row>
    <row r="458" spans="4:7">
      <c r="D458" s="122"/>
      <c r="E458" s="124"/>
      <c r="F458" s="123"/>
      <c r="G458" s="123"/>
    </row>
    <row r="459" spans="4:7">
      <c r="D459" s="122"/>
      <c r="E459" s="124"/>
      <c r="F459" s="123"/>
      <c r="G459" s="123"/>
    </row>
    <row r="460" spans="4:7">
      <c r="D460" s="122"/>
      <c r="E460" s="124"/>
      <c r="F460" s="123"/>
      <c r="G460" s="123"/>
    </row>
    <row r="461" spans="4:7">
      <c r="D461" s="122"/>
      <c r="E461" s="124"/>
      <c r="F461" s="123"/>
      <c r="G461" s="123"/>
    </row>
    <row r="462" spans="4:7">
      <c r="D462" s="122"/>
      <c r="E462" s="124"/>
      <c r="F462" s="123"/>
      <c r="G462" s="123"/>
    </row>
    <row r="463" spans="4:7">
      <c r="D463" s="122"/>
      <c r="E463" s="124"/>
      <c r="F463" s="123"/>
      <c r="G463" s="123"/>
    </row>
    <row r="464" spans="4:7">
      <c r="D464" s="122"/>
      <c r="E464" s="124"/>
      <c r="F464" s="123"/>
      <c r="G464" s="123"/>
    </row>
    <row r="465" spans="4:7">
      <c r="D465" s="122"/>
      <c r="E465" s="124"/>
      <c r="F465" s="123"/>
      <c r="G465" s="123"/>
    </row>
    <row r="466" spans="4:7">
      <c r="D466" s="122"/>
      <c r="E466" s="124"/>
      <c r="F466" s="123"/>
      <c r="G466" s="123"/>
    </row>
    <row r="467" spans="4:7">
      <c r="D467" s="122"/>
      <c r="E467" s="124"/>
      <c r="F467" s="123"/>
      <c r="G467" s="123"/>
    </row>
    <row r="468" spans="4:7">
      <c r="D468" s="122"/>
      <c r="E468" s="124"/>
      <c r="F468" s="123"/>
      <c r="G468" s="123"/>
    </row>
    <row r="469" spans="4:7">
      <c r="D469" s="122"/>
      <c r="E469" s="124"/>
      <c r="F469" s="123"/>
      <c r="G469" s="123"/>
    </row>
    <row r="470" spans="4:7">
      <c r="D470" s="122"/>
      <c r="E470" s="124"/>
      <c r="F470" s="123"/>
      <c r="G470" s="123"/>
    </row>
    <row r="471" spans="4:7">
      <c r="D471" s="122"/>
      <c r="E471" s="124"/>
      <c r="F471" s="123"/>
      <c r="G471" s="123"/>
    </row>
    <row r="472" spans="4:7">
      <c r="D472" s="122"/>
      <c r="E472" s="124"/>
      <c r="F472" s="123"/>
      <c r="G472" s="123"/>
    </row>
    <row r="473" spans="4:7">
      <c r="D473" s="122"/>
      <c r="E473" s="124"/>
      <c r="F473" s="123"/>
      <c r="G473" s="123"/>
    </row>
    <row r="474" spans="4:7">
      <c r="D474" s="122"/>
      <c r="E474" s="124"/>
      <c r="F474" s="123"/>
      <c r="G474" s="123"/>
    </row>
    <row r="475" spans="4:7">
      <c r="D475" s="122"/>
      <c r="E475" s="124"/>
      <c r="F475" s="123"/>
      <c r="G475" s="123"/>
    </row>
    <row r="476" spans="4:7">
      <c r="D476" s="122"/>
      <c r="E476" s="124"/>
      <c r="F476" s="123"/>
      <c r="G476" s="123"/>
    </row>
    <row r="477" spans="4:7">
      <c r="D477" s="122"/>
      <c r="E477" s="124"/>
      <c r="F477" s="123"/>
      <c r="G477" s="123"/>
    </row>
    <row r="478" spans="4:7">
      <c r="D478" s="122"/>
      <c r="E478" s="124"/>
      <c r="F478" s="123"/>
      <c r="G478" s="123"/>
    </row>
    <row r="479" spans="4:7">
      <c r="D479" s="122"/>
      <c r="E479" s="124"/>
      <c r="F479" s="123"/>
      <c r="G479" s="123"/>
    </row>
    <row r="480" spans="4:7">
      <c r="D480" s="122"/>
      <c r="E480" s="124"/>
      <c r="F480" s="123"/>
      <c r="G480" s="123"/>
    </row>
    <row r="481" spans="4:7">
      <c r="D481" s="122"/>
      <c r="E481" s="124"/>
      <c r="F481" s="123"/>
      <c r="G481" s="123"/>
    </row>
    <row r="482" spans="4:7">
      <c r="D482" s="122"/>
      <c r="E482" s="124"/>
      <c r="F482" s="123"/>
      <c r="G482" s="123"/>
    </row>
    <row r="483" spans="4:7">
      <c r="D483" s="122"/>
      <c r="E483" s="124"/>
      <c r="F483" s="123"/>
      <c r="G483" s="123"/>
    </row>
    <row r="484" spans="4:7">
      <c r="D484" s="122"/>
      <c r="E484" s="124"/>
      <c r="F484" s="123"/>
      <c r="G484" s="123"/>
    </row>
    <row r="485" spans="4:7">
      <c r="D485" s="122"/>
      <c r="E485" s="124"/>
      <c r="F485" s="123"/>
      <c r="G485" s="123"/>
    </row>
    <row r="486" spans="4:7">
      <c r="D486" s="122"/>
      <c r="E486" s="124"/>
      <c r="F486" s="123"/>
      <c r="G486" s="123"/>
    </row>
    <row r="487" spans="4:7">
      <c r="D487" s="122"/>
      <c r="E487" s="124"/>
      <c r="F487" s="123"/>
      <c r="G487" s="123"/>
    </row>
    <row r="488" spans="4:7">
      <c r="D488" s="122"/>
      <c r="E488" s="124"/>
      <c r="F488" s="123"/>
      <c r="G488" s="123"/>
    </row>
    <row r="489" spans="4:7">
      <c r="D489" s="122"/>
      <c r="E489" s="124"/>
      <c r="F489" s="123"/>
      <c r="G489" s="123"/>
    </row>
    <row r="490" spans="4:7">
      <c r="D490" s="122"/>
      <c r="E490" s="124"/>
      <c r="F490" s="123"/>
      <c r="G490" s="123"/>
    </row>
    <row r="491" spans="4:7">
      <c r="D491" s="122"/>
      <c r="E491" s="124"/>
      <c r="F491" s="123"/>
      <c r="G491" s="123"/>
    </row>
    <row r="492" spans="4:7">
      <c r="D492" s="122"/>
      <c r="E492" s="124"/>
      <c r="F492" s="123"/>
      <c r="G492" s="123"/>
    </row>
    <row r="493" spans="4:7">
      <c r="D493" s="122"/>
      <c r="E493" s="124"/>
      <c r="F493" s="123"/>
      <c r="G493" s="123"/>
    </row>
    <row r="494" spans="4:7">
      <c r="D494" s="122"/>
      <c r="E494" s="124"/>
      <c r="F494" s="123"/>
      <c r="G494" s="123"/>
    </row>
    <row r="495" spans="4:7">
      <c r="D495" s="122"/>
      <c r="E495" s="124"/>
      <c r="F495" s="123"/>
      <c r="G495" s="123"/>
    </row>
    <row r="496" spans="4:7">
      <c r="D496" s="122"/>
      <c r="E496" s="124"/>
      <c r="F496" s="123"/>
      <c r="G496" s="123"/>
    </row>
    <row r="497" spans="4:7">
      <c r="D497" s="122"/>
      <c r="E497" s="124"/>
      <c r="F497" s="123"/>
      <c r="G497" s="123"/>
    </row>
    <row r="498" spans="4:7">
      <c r="D498" s="122"/>
      <c r="E498" s="124"/>
      <c r="F498" s="123"/>
      <c r="G498" s="123"/>
    </row>
    <row r="499" spans="4:7">
      <c r="D499" s="122"/>
      <c r="E499" s="124"/>
      <c r="F499" s="123"/>
      <c r="G499" s="123"/>
    </row>
    <row r="500" spans="4:7">
      <c r="D500" s="122"/>
      <c r="E500" s="124"/>
      <c r="F500" s="123"/>
      <c r="G500" s="123"/>
    </row>
    <row r="501" spans="4:7">
      <c r="D501" s="122"/>
      <c r="E501" s="124"/>
      <c r="F501" s="123"/>
      <c r="G501" s="123"/>
    </row>
    <row r="502" spans="4:7">
      <c r="D502" s="122"/>
      <c r="E502" s="124"/>
      <c r="F502" s="123"/>
      <c r="G502" s="123"/>
    </row>
    <row r="503" spans="4:7">
      <c r="D503" s="122"/>
      <c r="E503" s="124"/>
      <c r="F503" s="123"/>
      <c r="G503" s="123"/>
    </row>
    <row r="504" spans="4:7">
      <c r="D504" s="122"/>
      <c r="E504" s="124"/>
      <c r="F504" s="123"/>
      <c r="G504" s="123"/>
    </row>
    <row r="505" spans="4:7">
      <c r="D505" s="122"/>
      <c r="E505" s="124"/>
      <c r="F505" s="123"/>
      <c r="G505" s="123"/>
    </row>
    <row r="506" spans="4:7">
      <c r="D506" s="122"/>
      <c r="E506" s="124"/>
      <c r="F506" s="123"/>
      <c r="G506" s="123"/>
    </row>
    <row r="507" spans="4:7">
      <c r="D507" s="122"/>
      <c r="E507" s="124"/>
      <c r="F507" s="123"/>
      <c r="G507" s="123"/>
    </row>
    <row r="508" spans="4:7">
      <c r="D508" s="122"/>
      <c r="E508" s="124"/>
      <c r="F508" s="123"/>
      <c r="G508" s="123"/>
    </row>
    <row r="509" spans="4:7">
      <c r="D509" s="122"/>
      <c r="E509" s="124"/>
      <c r="F509" s="123"/>
      <c r="G509" s="123"/>
    </row>
    <row r="510" spans="4:7">
      <c r="D510" s="122"/>
      <c r="E510" s="124"/>
      <c r="F510" s="123"/>
      <c r="G510" s="123"/>
    </row>
    <row r="511" spans="4:7">
      <c r="D511" s="122"/>
      <c r="E511" s="124"/>
      <c r="F511" s="123"/>
      <c r="G511" s="123"/>
    </row>
    <row r="512" spans="4:7">
      <c r="D512" s="122"/>
      <c r="E512" s="124"/>
      <c r="F512" s="123"/>
      <c r="G512" s="123"/>
    </row>
    <row r="513" spans="4:7">
      <c r="D513" s="122"/>
      <c r="E513" s="124"/>
      <c r="F513" s="123"/>
      <c r="G513" s="123"/>
    </row>
    <row r="514" spans="4:7">
      <c r="D514" s="122"/>
      <c r="E514" s="124"/>
      <c r="F514" s="123"/>
      <c r="G514" s="123"/>
    </row>
    <row r="515" spans="4:7">
      <c r="D515" s="122"/>
      <c r="E515" s="124"/>
      <c r="F515" s="123"/>
      <c r="G515" s="123"/>
    </row>
    <row r="516" spans="4:7">
      <c r="D516" s="122"/>
      <c r="E516" s="124"/>
      <c r="F516" s="123"/>
      <c r="G516" s="123"/>
    </row>
    <row r="517" spans="4:7">
      <c r="D517" s="122"/>
      <c r="E517" s="124"/>
      <c r="F517" s="123"/>
      <c r="G517" s="123"/>
    </row>
    <row r="518" spans="4:7">
      <c r="D518" s="122"/>
      <c r="E518" s="124"/>
      <c r="F518" s="123"/>
      <c r="G518" s="123"/>
    </row>
    <row r="519" spans="4:7">
      <c r="D519" s="122"/>
      <c r="E519" s="124"/>
      <c r="F519" s="123"/>
      <c r="G519" s="123"/>
    </row>
    <row r="520" spans="4:7">
      <c r="D520" s="122"/>
      <c r="E520" s="124"/>
      <c r="F520" s="123"/>
      <c r="G520" s="123"/>
    </row>
    <row r="521" spans="4:7">
      <c r="D521" s="122"/>
      <c r="E521" s="124"/>
      <c r="F521" s="123"/>
      <c r="G521" s="123"/>
    </row>
    <row r="522" spans="4:7">
      <c r="D522" s="122"/>
      <c r="E522" s="124"/>
      <c r="F522" s="123"/>
      <c r="G522" s="123"/>
    </row>
    <row r="523" spans="4:7">
      <c r="D523" s="122"/>
      <c r="E523" s="124"/>
      <c r="F523" s="123"/>
      <c r="G523" s="123"/>
    </row>
    <row r="524" spans="4:7">
      <c r="D524" s="122"/>
      <c r="E524" s="124"/>
      <c r="F524" s="123"/>
      <c r="G524" s="123"/>
    </row>
    <row r="525" spans="4:7">
      <c r="D525" s="122"/>
      <c r="E525" s="124"/>
      <c r="F525" s="123"/>
      <c r="G525" s="123"/>
    </row>
    <row r="526" spans="4:7">
      <c r="D526" s="122"/>
      <c r="E526" s="124"/>
      <c r="F526" s="123"/>
      <c r="G526" s="123"/>
    </row>
    <row r="527" spans="4:7">
      <c r="D527" s="122"/>
      <c r="E527" s="124"/>
      <c r="F527" s="123"/>
      <c r="G527" s="123"/>
    </row>
    <row r="528" spans="4:7">
      <c r="D528" s="122"/>
      <c r="E528" s="124"/>
      <c r="F528" s="123"/>
      <c r="G528" s="123"/>
    </row>
    <row r="529" spans="4:7">
      <c r="D529" s="122"/>
      <c r="E529" s="124"/>
      <c r="F529" s="123"/>
      <c r="G529" s="123"/>
    </row>
    <row r="530" spans="4:7">
      <c r="D530" s="122"/>
      <c r="E530" s="124"/>
      <c r="F530" s="123"/>
      <c r="G530" s="123"/>
    </row>
    <row r="531" spans="4:7">
      <c r="D531" s="122"/>
      <c r="E531" s="124"/>
      <c r="F531" s="123"/>
      <c r="G531" s="123"/>
    </row>
    <row r="532" spans="4:7">
      <c r="D532" s="122"/>
      <c r="E532" s="124"/>
      <c r="F532" s="123"/>
      <c r="G532" s="123"/>
    </row>
    <row r="533" spans="4:7">
      <c r="D533" s="122"/>
      <c r="E533" s="124"/>
      <c r="F533" s="123"/>
      <c r="G533" s="123"/>
    </row>
    <row r="534" spans="4:7">
      <c r="D534" s="122"/>
      <c r="E534" s="124"/>
      <c r="F534" s="123"/>
      <c r="G534" s="123"/>
    </row>
    <row r="535" spans="4:7">
      <c r="D535" s="122"/>
      <c r="E535" s="124"/>
      <c r="F535" s="123"/>
      <c r="G535" s="123"/>
    </row>
    <row r="536" spans="4:7">
      <c r="D536" s="122"/>
      <c r="E536" s="124"/>
      <c r="F536" s="123"/>
      <c r="G536" s="123"/>
    </row>
    <row r="537" spans="4:7">
      <c r="D537" s="122"/>
      <c r="E537" s="124"/>
      <c r="F537" s="123"/>
      <c r="G537" s="123"/>
    </row>
    <row r="538" spans="4:7">
      <c r="D538" s="122"/>
      <c r="E538" s="124"/>
      <c r="F538" s="123"/>
      <c r="G538" s="123"/>
    </row>
    <row r="539" spans="4:7">
      <c r="D539" s="122"/>
      <c r="E539" s="124"/>
      <c r="F539" s="123"/>
      <c r="G539" s="123"/>
    </row>
    <row r="540" spans="4:7">
      <c r="D540" s="122"/>
      <c r="E540" s="124"/>
      <c r="F540" s="123"/>
      <c r="G540" s="123"/>
    </row>
    <row r="541" spans="4:7">
      <c r="D541" s="122"/>
      <c r="E541" s="124"/>
      <c r="F541" s="123"/>
      <c r="G541" s="123"/>
    </row>
    <row r="542" spans="4:7">
      <c r="D542" s="122"/>
      <c r="E542" s="124"/>
      <c r="F542" s="123"/>
      <c r="G542" s="123"/>
    </row>
    <row r="543" spans="4:7">
      <c r="D543" s="122"/>
      <c r="E543" s="124"/>
      <c r="F543" s="123"/>
      <c r="G543" s="123"/>
    </row>
    <row r="544" spans="4:7">
      <c r="D544" s="122"/>
      <c r="E544" s="124"/>
      <c r="F544" s="123"/>
      <c r="G544" s="123"/>
    </row>
    <row r="545" spans="4:7">
      <c r="D545" s="122"/>
      <c r="E545" s="124"/>
      <c r="F545" s="123"/>
      <c r="G545" s="123"/>
    </row>
    <row r="546" spans="4:7">
      <c r="D546" s="122"/>
      <c r="E546" s="124"/>
      <c r="F546" s="123"/>
      <c r="G546" s="123"/>
    </row>
    <row r="547" spans="4:7">
      <c r="D547" s="122"/>
      <c r="E547" s="124"/>
      <c r="F547" s="123"/>
      <c r="G547" s="123"/>
    </row>
    <row r="548" spans="4:7">
      <c r="D548" s="122"/>
      <c r="E548" s="124"/>
      <c r="F548" s="123"/>
      <c r="G548" s="123"/>
    </row>
    <row r="549" spans="4:7">
      <c r="D549" s="122"/>
      <c r="E549" s="124"/>
      <c r="F549" s="123"/>
      <c r="G549" s="123"/>
    </row>
    <row r="550" spans="4:7">
      <c r="D550" s="122"/>
      <c r="E550" s="124"/>
      <c r="F550" s="123"/>
      <c r="G550" s="123"/>
    </row>
    <row r="551" spans="4:7">
      <c r="D551" s="122"/>
      <c r="E551" s="124"/>
      <c r="F551" s="123"/>
      <c r="G551" s="123"/>
    </row>
    <row r="552" spans="4:7">
      <c r="D552" s="122"/>
      <c r="E552" s="124"/>
      <c r="F552" s="123"/>
      <c r="G552" s="123"/>
    </row>
    <row r="553" spans="4:7">
      <c r="D553" s="122"/>
      <c r="E553" s="124"/>
      <c r="F553" s="123"/>
      <c r="G553" s="123"/>
    </row>
    <row r="554" spans="4:7">
      <c r="D554" s="122"/>
      <c r="E554" s="124"/>
      <c r="F554" s="123"/>
      <c r="G554" s="123"/>
    </row>
    <row r="555" spans="4:7">
      <c r="D555" s="122"/>
      <c r="E555" s="124"/>
      <c r="F555" s="123"/>
      <c r="G555" s="123"/>
    </row>
    <row r="556" spans="4:7">
      <c r="D556" s="122"/>
      <c r="E556" s="124"/>
      <c r="F556" s="123"/>
      <c r="G556" s="123"/>
    </row>
    <row r="557" spans="4:7">
      <c r="D557" s="122"/>
      <c r="E557" s="124"/>
      <c r="F557" s="123"/>
      <c r="G557" s="123"/>
    </row>
    <row r="558" spans="4:7">
      <c r="D558" s="122"/>
      <c r="E558" s="124"/>
      <c r="F558" s="123"/>
      <c r="G558" s="123"/>
    </row>
    <row r="559" spans="4:7">
      <c r="D559" s="122"/>
      <c r="E559" s="124"/>
      <c r="F559" s="123"/>
      <c r="G559" s="123"/>
    </row>
    <row r="560" spans="4:7">
      <c r="D560" s="122"/>
      <c r="E560" s="124"/>
      <c r="F560" s="123"/>
      <c r="G560" s="123"/>
    </row>
    <row r="561" spans="4:7">
      <c r="D561" s="122"/>
      <c r="E561" s="124"/>
      <c r="F561" s="123"/>
      <c r="G561" s="123"/>
    </row>
    <row r="562" spans="4:7">
      <c r="D562" s="122"/>
      <c r="E562" s="124"/>
      <c r="F562" s="123"/>
      <c r="G562" s="123"/>
    </row>
    <row r="563" spans="4:7">
      <c r="D563" s="122"/>
      <c r="E563" s="124"/>
      <c r="F563" s="123"/>
      <c r="G563" s="123"/>
    </row>
    <row r="564" spans="4:7">
      <c r="D564" s="122"/>
      <c r="E564" s="124"/>
      <c r="F564" s="123"/>
      <c r="G564" s="123"/>
    </row>
    <row r="565" spans="4:7">
      <c r="D565" s="122"/>
      <c r="E565" s="124"/>
      <c r="F565" s="123"/>
      <c r="G565" s="123"/>
    </row>
    <row r="566" spans="4:7">
      <c r="D566" s="122"/>
      <c r="E566" s="124"/>
      <c r="F566" s="123"/>
      <c r="G566" s="123"/>
    </row>
    <row r="567" spans="4:7">
      <c r="D567" s="122"/>
      <c r="E567" s="124"/>
      <c r="F567" s="123"/>
      <c r="G567" s="123"/>
    </row>
    <row r="568" spans="4:7">
      <c r="D568" s="122"/>
      <c r="E568" s="124"/>
      <c r="F568" s="123"/>
      <c r="G568" s="123"/>
    </row>
    <row r="569" spans="4:7">
      <c r="D569" s="122"/>
      <c r="E569" s="124"/>
      <c r="F569" s="123"/>
      <c r="G569" s="123"/>
    </row>
    <row r="570" spans="4:7">
      <c r="D570" s="122"/>
      <c r="E570" s="124"/>
      <c r="F570" s="123"/>
      <c r="G570" s="123"/>
    </row>
    <row r="571" spans="4:7">
      <c r="D571" s="122"/>
      <c r="E571" s="124"/>
      <c r="F571" s="123"/>
      <c r="G571" s="123"/>
    </row>
    <row r="572" spans="4:7">
      <c r="D572" s="122"/>
      <c r="E572" s="124"/>
      <c r="F572" s="123"/>
      <c r="G572" s="123"/>
    </row>
    <row r="573" spans="4:7">
      <c r="D573" s="122"/>
      <c r="E573" s="124"/>
      <c r="F573" s="123"/>
      <c r="G573" s="123"/>
    </row>
    <row r="574" spans="4:7">
      <c r="D574" s="122"/>
      <c r="E574" s="124"/>
      <c r="F574" s="123"/>
      <c r="G574" s="123"/>
    </row>
    <row r="575" spans="4:7">
      <c r="D575" s="122"/>
      <c r="E575" s="124"/>
      <c r="F575" s="123"/>
      <c r="G575" s="123"/>
    </row>
    <row r="576" spans="4:7">
      <c r="D576" s="122"/>
      <c r="E576" s="124"/>
      <c r="F576" s="123"/>
      <c r="G576" s="123"/>
    </row>
    <row r="577" spans="4:7">
      <c r="D577" s="122"/>
      <c r="E577" s="124"/>
      <c r="F577" s="123"/>
      <c r="G577" s="123"/>
    </row>
    <row r="578" spans="4:7">
      <c r="D578" s="122"/>
      <c r="E578" s="124"/>
      <c r="F578" s="123"/>
      <c r="G578" s="123"/>
    </row>
    <row r="579" spans="4:7">
      <c r="D579" s="122"/>
      <c r="E579" s="124"/>
      <c r="F579" s="123"/>
      <c r="G579" s="123"/>
    </row>
    <row r="580" spans="4:7">
      <c r="D580" s="122"/>
      <c r="E580" s="124"/>
      <c r="F580" s="123"/>
      <c r="G580" s="123"/>
    </row>
    <row r="581" spans="4:7">
      <c r="D581" s="122"/>
      <c r="E581" s="124"/>
      <c r="F581" s="123"/>
      <c r="G581" s="123"/>
    </row>
    <row r="582" spans="4:7">
      <c r="D582" s="122"/>
      <c r="E582" s="124"/>
      <c r="F582" s="123"/>
      <c r="G582" s="123"/>
    </row>
    <row r="583" spans="4:7">
      <c r="D583" s="122"/>
      <c r="E583" s="124"/>
      <c r="F583" s="123"/>
      <c r="G583" s="123"/>
    </row>
    <row r="584" spans="4:7">
      <c r="D584" s="122"/>
      <c r="E584" s="124"/>
      <c r="F584" s="123"/>
      <c r="G584" s="123"/>
    </row>
    <row r="585" spans="4:7">
      <c r="D585" s="122"/>
      <c r="E585" s="124"/>
      <c r="F585" s="123"/>
      <c r="G585" s="123"/>
    </row>
    <row r="586" spans="4:7">
      <c r="D586" s="122"/>
      <c r="E586" s="124"/>
      <c r="F586" s="123"/>
      <c r="G586" s="123"/>
    </row>
    <row r="587" spans="4:7">
      <c r="D587" s="122"/>
      <c r="E587" s="124"/>
      <c r="F587" s="123"/>
      <c r="G587" s="123"/>
    </row>
    <row r="588" spans="4:7">
      <c r="D588" s="122"/>
      <c r="E588" s="124"/>
      <c r="F588" s="123"/>
      <c r="G588" s="123"/>
    </row>
    <row r="589" spans="4:7">
      <c r="D589" s="122"/>
      <c r="E589" s="124"/>
      <c r="F589" s="123"/>
      <c r="G589" s="123"/>
    </row>
    <row r="590" spans="4:7">
      <c r="D590" s="122"/>
      <c r="E590" s="124"/>
      <c r="F590" s="123"/>
      <c r="G590" s="123"/>
    </row>
    <row r="591" spans="4:7">
      <c r="D591" s="122"/>
      <c r="E591" s="124"/>
      <c r="F591" s="123"/>
      <c r="G591" s="123"/>
    </row>
    <row r="592" spans="4:7">
      <c r="D592" s="122"/>
      <c r="E592" s="124"/>
      <c r="F592" s="123"/>
      <c r="G592" s="123"/>
    </row>
    <row r="593" spans="4:7">
      <c r="D593" s="122"/>
      <c r="E593" s="124"/>
      <c r="F593" s="123"/>
      <c r="G593" s="123"/>
    </row>
    <row r="594" spans="4:7">
      <c r="D594" s="122"/>
      <c r="E594" s="124"/>
      <c r="F594" s="123"/>
      <c r="G594" s="123"/>
    </row>
    <row r="595" spans="4:7">
      <c r="D595" s="122"/>
      <c r="E595" s="124"/>
      <c r="F595" s="123"/>
      <c r="G595" s="123"/>
    </row>
    <row r="596" spans="4:7">
      <c r="D596" s="122"/>
      <c r="E596" s="124"/>
      <c r="F596" s="123"/>
      <c r="G596" s="123"/>
    </row>
    <row r="597" spans="4:7">
      <c r="D597" s="122"/>
      <c r="E597" s="124"/>
      <c r="F597" s="123"/>
      <c r="G597" s="123"/>
    </row>
    <row r="598" spans="4:7">
      <c r="D598" s="122"/>
      <c r="E598" s="124"/>
      <c r="F598" s="123"/>
      <c r="G598" s="123"/>
    </row>
    <row r="599" spans="4:7">
      <c r="D599" s="122"/>
      <c r="E599" s="124"/>
      <c r="F599" s="123"/>
      <c r="G599" s="123"/>
    </row>
    <row r="600" spans="4:7">
      <c r="D600" s="122"/>
      <c r="E600" s="124"/>
      <c r="F600" s="123"/>
      <c r="G600" s="123"/>
    </row>
    <row r="601" spans="4:7">
      <c r="D601" s="122"/>
      <c r="E601" s="124"/>
      <c r="F601" s="123"/>
      <c r="G601" s="123"/>
    </row>
    <row r="602" spans="4:7">
      <c r="D602" s="122"/>
      <c r="E602" s="124"/>
      <c r="F602" s="123"/>
      <c r="G602" s="123"/>
    </row>
    <row r="603" spans="4:7">
      <c r="D603" s="122"/>
      <c r="E603" s="124"/>
      <c r="F603" s="123"/>
      <c r="G603" s="123"/>
    </row>
    <row r="604" spans="4:7">
      <c r="D604" s="122"/>
      <c r="E604" s="124"/>
      <c r="F604" s="123"/>
      <c r="G604" s="123"/>
    </row>
    <row r="605" spans="4:7">
      <c r="D605" s="122"/>
      <c r="E605" s="124"/>
      <c r="F605" s="123"/>
      <c r="G605" s="123"/>
    </row>
    <row r="606" spans="4:7">
      <c r="D606" s="122"/>
      <c r="E606" s="124"/>
      <c r="F606" s="123"/>
      <c r="G606" s="123"/>
    </row>
    <row r="607" spans="4:7">
      <c r="D607" s="122"/>
      <c r="E607" s="124"/>
      <c r="F607" s="123"/>
      <c r="G607" s="123"/>
    </row>
    <row r="608" spans="4:7">
      <c r="D608" s="122"/>
      <c r="E608" s="124"/>
      <c r="F608" s="123"/>
      <c r="G608" s="123"/>
    </row>
    <row r="609" spans="4:7">
      <c r="D609" s="122"/>
      <c r="E609" s="124"/>
      <c r="F609" s="123"/>
      <c r="G609" s="123"/>
    </row>
    <row r="610" spans="4:7">
      <c r="D610" s="122"/>
      <c r="E610" s="124"/>
      <c r="F610" s="123"/>
      <c r="G610" s="123"/>
    </row>
    <row r="611" spans="4:7">
      <c r="D611" s="122"/>
      <c r="E611" s="124"/>
      <c r="F611" s="123"/>
      <c r="G611" s="123"/>
    </row>
    <row r="612" spans="4:7">
      <c r="D612" s="122"/>
      <c r="E612" s="124"/>
      <c r="F612" s="123"/>
      <c r="G612" s="123"/>
    </row>
    <row r="613" spans="4:7">
      <c r="D613" s="122"/>
      <c r="E613" s="124"/>
      <c r="F613" s="123"/>
      <c r="G613" s="123"/>
    </row>
    <row r="614" spans="4:7">
      <c r="D614" s="122"/>
      <c r="E614" s="124"/>
      <c r="F614" s="123"/>
      <c r="G614" s="123"/>
    </row>
    <row r="615" spans="4:7">
      <c r="D615" s="122"/>
      <c r="E615" s="124"/>
      <c r="F615" s="123"/>
      <c r="G615" s="123"/>
    </row>
    <row r="616" spans="4:7">
      <c r="D616" s="122"/>
      <c r="E616" s="124"/>
      <c r="F616" s="123"/>
      <c r="G616" s="123"/>
    </row>
    <row r="617" spans="4:7">
      <c r="D617" s="122"/>
      <c r="E617" s="124"/>
      <c r="F617" s="123"/>
      <c r="G617" s="123"/>
    </row>
    <row r="618" spans="4:7">
      <c r="D618" s="122"/>
      <c r="E618" s="124"/>
      <c r="F618" s="123"/>
      <c r="G618" s="123"/>
    </row>
    <row r="619" spans="4:7">
      <c r="D619" s="122"/>
      <c r="E619" s="124"/>
      <c r="F619" s="123"/>
      <c r="G619" s="123"/>
    </row>
    <row r="620" spans="4:7">
      <c r="D620" s="122"/>
      <c r="E620" s="124"/>
      <c r="F620" s="123"/>
      <c r="G620" s="123"/>
    </row>
    <row r="621" spans="4:7">
      <c r="D621" s="122"/>
      <c r="E621" s="124"/>
      <c r="F621" s="123"/>
      <c r="G621" s="123"/>
    </row>
    <row r="622" spans="4:7">
      <c r="D622" s="122"/>
      <c r="E622" s="124"/>
      <c r="F622" s="123"/>
      <c r="G622" s="123"/>
    </row>
    <row r="623" spans="4:7">
      <c r="D623" s="122"/>
      <c r="E623" s="124"/>
      <c r="F623" s="123"/>
      <c r="G623" s="123"/>
    </row>
    <row r="624" spans="4:7">
      <c r="D624" s="122"/>
      <c r="E624" s="124"/>
      <c r="F624" s="123"/>
      <c r="G624" s="123"/>
    </row>
    <row r="625" spans="4:7">
      <c r="D625" s="122"/>
      <c r="E625" s="124"/>
      <c r="F625" s="123"/>
      <c r="G625" s="123"/>
    </row>
    <row r="626" spans="4:7">
      <c r="D626" s="122"/>
      <c r="E626" s="124"/>
      <c r="F626" s="123"/>
      <c r="G626" s="123"/>
    </row>
    <row r="627" spans="4:7">
      <c r="D627" s="122"/>
      <c r="E627" s="124"/>
      <c r="F627" s="123"/>
      <c r="G627" s="123"/>
    </row>
    <row r="628" spans="4:7">
      <c r="D628" s="122"/>
      <c r="E628" s="124"/>
      <c r="F628" s="123"/>
      <c r="G628" s="123"/>
    </row>
    <row r="629" spans="4:7">
      <c r="D629" s="122"/>
      <c r="E629" s="124"/>
      <c r="F629" s="123"/>
      <c r="G629" s="123"/>
    </row>
    <row r="630" spans="4:7">
      <c r="D630" s="122"/>
      <c r="E630" s="124"/>
      <c r="F630" s="123"/>
      <c r="G630" s="123"/>
    </row>
    <row r="631" spans="4:7">
      <c r="D631" s="122"/>
      <c r="E631" s="124"/>
      <c r="F631" s="123"/>
      <c r="G631" s="123"/>
    </row>
    <row r="632" spans="4:7">
      <c r="D632" s="122"/>
      <c r="E632" s="124"/>
      <c r="F632" s="123"/>
      <c r="G632" s="123"/>
    </row>
    <row r="633" spans="4:7">
      <c r="D633" s="122"/>
      <c r="E633" s="124"/>
      <c r="F633" s="123"/>
      <c r="G633" s="123"/>
    </row>
    <row r="634" spans="4:7">
      <c r="D634" s="122"/>
      <c r="E634" s="124"/>
      <c r="F634" s="123"/>
      <c r="G634" s="123"/>
    </row>
    <row r="635" spans="4:7">
      <c r="D635" s="122"/>
      <c r="E635" s="124"/>
      <c r="F635" s="123"/>
      <c r="G635" s="123"/>
    </row>
    <row r="636" spans="4:7">
      <c r="D636" s="122"/>
      <c r="E636" s="124"/>
      <c r="F636" s="123"/>
      <c r="G636" s="123"/>
    </row>
    <row r="637" spans="4:7">
      <c r="D637" s="122"/>
      <c r="E637" s="124"/>
      <c r="F637" s="123"/>
      <c r="G637" s="123"/>
    </row>
    <row r="638" spans="4:7">
      <c r="D638" s="122"/>
      <c r="E638" s="124"/>
      <c r="F638" s="123"/>
      <c r="G638" s="123"/>
    </row>
    <row r="639" spans="4:7">
      <c r="D639" s="122"/>
      <c r="E639" s="124"/>
      <c r="F639" s="123"/>
      <c r="G639" s="123"/>
    </row>
    <row r="640" spans="4:7">
      <c r="D640" s="122"/>
      <c r="E640" s="124"/>
      <c r="F640" s="123"/>
      <c r="G640" s="123"/>
    </row>
    <row r="641" spans="4:7">
      <c r="D641" s="122"/>
      <c r="E641" s="124"/>
      <c r="F641" s="123"/>
      <c r="G641" s="123"/>
    </row>
    <row r="642" spans="4:7">
      <c r="D642" s="122"/>
      <c r="E642" s="124"/>
      <c r="F642" s="123"/>
      <c r="G642" s="123"/>
    </row>
    <row r="643" spans="4:7">
      <c r="D643" s="122"/>
      <c r="E643" s="124"/>
      <c r="F643" s="123"/>
      <c r="G643" s="123"/>
    </row>
    <row r="644" spans="4:7">
      <c r="D644" s="122"/>
      <c r="E644" s="124"/>
      <c r="F644" s="123"/>
      <c r="G644" s="123"/>
    </row>
    <row r="645" spans="4:7">
      <c r="D645" s="122"/>
      <c r="E645" s="124"/>
      <c r="F645" s="123"/>
      <c r="G645" s="123"/>
    </row>
    <row r="646" spans="4:7">
      <c r="D646" s="122"/>
      <c r="E646" s="124"/>
      <c r="F646" s="123"/>
      <c r="G646" s="123"/>
    </row>
    <row r="647" spans="4:7">
      <c r="D647" s="122"/>
      <c r="E647" s="124"/>
      <c r="F647" s="123"/>
      <c r="G647" s="123"/>
    </row>
    <row r="648" spans="4:7">
      <c r="D648" s="122"/>
      <c r="E648" s="124"/>
      <c r="F648" s="123"/>
      <c r="G648" s="123"/>
    </row>
    <row r="649" spans="4:7">
      <c r="D649" s="122"/>
      <c r="E649" s="124"/>
      <c r="F649" s="123"/>
      <c r="G649" s="123"/>
    </row>
    <row r="650" spans="4:7">
      <c r="D650" s="122"/>
      <c r="E650" s="124"/>
      <c r="F650" s="123"/>
      <c r="G650" s="123"/>
    </row>
    <row r="651" spans="4:7">
      <c r="D651" s="122"/>
      <c r="E651" s="124"/>
      <c r="F651" s="123"/>
      <c r="G651" s="123"/>
    </row>
    <row r="652" spans="4:7">
      <c r="D652" s="122"/>
      <c r="E652" s="124"/>
      <c r="F652" s="123"/>
      <c r="G652" s="123"/>
    </row>
    <row r="653" spans="4:7">
      <c r="D653" s="122"/>
      <c r="E653" s="124"/>
      <c r="F653" s="123"/>
      <c r="G653" s="123"/>
    </row>
    <row r="654" spans="4:7">
      <c r="D654" s="122"/>
      <c r="E654" s="124"/>
      <c r="F654" s="123"/>
      <c r="G654" s="123"/>
    </row>
    <row r="655" spans="4:7">
      <c r="D655" s="122"/>
      <c r="E655" s="124"/>
      <c r="F655" s="123"/>
      <c r="G655" s="123"/>
    </row>
    <row r="656" spans="4:7">
      <c r="D656" s="122"/>
      <c r="E656" s="124"/>
      <c r="F656" s="123"/>
      <c r="G656" s="123"/>
    </row>
    <row r="657" spans="4:7">
      <c r="D657" s="122"/>
      <c r="E657" s="124"/>
      <c r="F657" s="123"/>
      <c r="G657" s="123"/>
    </row>
    <row r="658" spans="4:7">
      <c r="D658" s="122"/>
      <c r="E658" s="124"/>
      <c r="F658" s="123"/>
      <c r="G658" s="123"/>
    </row>
    <row r="659" spans="4:7">
      <c r="D659" s="122"/>
      <c r="E659" s="124"/>
      <c r="F659" s="123"/>
      <c r="G659" s="123"/>
    </row>
    <row r="660" spans="4:7">
      <c r="D660" s="122"/>
      <c r="E660" s="124"/>
      <c r="F660" s="123"/>
      <c r="G660" s="123"/>
    </row>
    <row r="661" spans="4:7">
      <c r="D661" s="122"/>
      <c r="E661" s="124"/>
      <c r="F661" s="123"/>
      <c r="G661" s="123"/>
    </row>
    <row r="662" spans="4:7">
      <c r="D662" s="122"/>
      <c r="E662" s="124"/>
      <c r="F662" s="123"/>
      <c r="G662" s="123"/>
    </row>
    <row r="663" spans="4:7">
      <c r="D663" s="122"/>
      <c r="E663" s="124"/>
      <c r="F663" s="123"/>
      <c r="G663" s="123"/>
    </row>
    <row r="664" spans="4:7">
      <c r="D664" s="122"/>
      <c r="E664" s="124"/>
      <c r="F664" s="123"/>
      <c r="G664" s="123"/>
    </row>
    <row r="665" spans="4:7">
      <c r="D665" s="122"/>
      <c r="E665" s="124"/>
      <c r="F665" s="123"/>
      <c r="G665" s="123"/>
    </row>
    <row r="666" spans="4:7">
      <c r="D666" s="122"/>
      <c r="E666" s="124"/>
      <c r="F666" s="123"/>
      <c r="G666" s="123"/>
    </row>
    <row r="667" spans="4:7">
      <c r="D667" s="122"/>
      <c r="E667" s="124"/>
      <c r="F667" s="123"/>
      <c r="G667" s="123"/>
    </row>
    <row r="668" spans="4:7">
      <c r="D668" s="122"/>
      <c r="E668" s="124"/>
      <c r="F668" s="123"/>
      <c r="G668" s="123"/>
    </row>
    <row r="669" spans="4:7">
      <c r="D669" s="122"/>
      <c r="E669" s="124"/>
      <c r="F669" s="123"/>
      <c r="G669" s="123"/>
    </row>
    <row r="670" spans="4:7">
      <c r="D670" s="122"/>
      <c r="E670" s="124"/>
      <c r="F670" s="123"/>
      <c r="G670" s="123"/>
    </row>
    <row r="671" spans="4:7">
      <c r="D671" s="122"/>
      <c r="E671" s="124"/>
      <c r="F671" s="123"/>
      <c r="G671" s="123"/>
    </row>
    <row r="672" spans="4:7">
      <c r="D672" s="122"/>
      <c r="E672" s="124"/>
      <c r="F672" s="123"/>
      <c r="G672" s="123"/>
    </row>
    <row r="673" spans="4:7">
      <c r="D673" s="122"/>
      <c r="E673" s="124"/>
      <c r="F673" s="123"/>
      <c r="G673" s="123"/>
    </row>
    <row r="674" spans="4:7">
      <c r="D674" s="122"/>
      <c r="E674" s="124"/>
      <c r="F674" s="123"/>
      <c r="G674" s="123"/>
    </row>
    <row r="675" spans="4:7">
      <c r="D675" s="122"/>
      <c r="E675" s="124"/>
      <c r="F675" s="123"/>
      <c r="G675" s="123"/>
    </row>
    <row r="676" spans="4:7">
      <c r="D676" s="122"/>
      <c r="E676" s="124"/>
      <c r="F676" s="123"/>
      <c r="G676" s="123"/>
    </row>
    <row r="677" spans="4:7">
      <c r="D677" s="122"/>
      <c r="E677" s="124"/>
      <c r="F677" s="123"/>
      <c r="G677" s="123"/>
    </row>
    <row r="678" spans="4:7">
      <c r="D678" s="122"/>
      <c r="E678" s="124"/>
      <c r="F678" s="123"/>
      <c r="G678" s="123"/>
    </row>
    <row r="679" spans="4:7">
      <c r="D679" s="122"/>
      <c r="E679" s="124"/>
      <c r="F679" s="123"/>
      <c r="G679" s="123"/>
    </row>
    <row r="680" spans="4:7">
      <c r="D680" s="122"/>
      <c r="E680" s="124"/>
      <c r="F680" s="123"/>
      <c r="G680" s="123"/>
    </row>
    <row r="681" spans="4:7">
      <c r="D681" s="122"/>
      <c r="E681" s="124"/>
      <c r="F681" s="123"/>
      <c r="G681" s="123"/>
    </row>
    <row r="682" spans="4:7">
      <c r="D682" s="122"/>
      <c r="E682" s="124"/>
      <c r="F682" s="123"/>
      <c r="G682" s="123"/>
    </row>
    <row r="683" spans="4:7">
      <c r="D683" s="122"/>
      <c r="E683" s="124"/>
      <c r="F683" s="123"/>
      <c r="G683" s="123"/>
    </row>
    <row r="684" spans="4:7">
      <c r="D684" s="122"/>
      <c r="E684" s="124"/>
      <c r="F684" s="123"/>
      <c r="G684" s="123"/>
    </row>
    <row r="685" spans="4:7">
      <c r="D685" s="122"/>
      <c r="E685" s="124"/>
      <c r="F685" s="123"/>
      <c r="G685" s="123"/>
    </row>
    <row r="686" spans="4:7">
      <c r="D686" s="122"/>
      <c r="E686" s="124"/>
      <c r="F686" s="123"/>
      <c r="G686" s="123"/>
    </row>
    <row r="687" spans="4:7">
      <c r="D687" s="122"/>
      <c r="E687" s="124"/>
      <c r="F687" s="123"/>
      <c r="G687" s="123"/>
    </row>
    <row r="688" spans="4:7">
      <c r="D688" s="122"/>
      <c r="E688" s="124"/>
      <c r="F688" s="123"/>
      <c r="G688" s="123"/>
    </row>
    <row r="689" spans="4:7">
      <c r="D689" s="122"/>
      <c r="E689" s="124"/>
      <c r="F689" s="123"/>
      <c r="G689" s="123"/>
    </row>
    <row r="690" spans="4:7">
      <c r="D690" s="122"/>
      <c r="E690" s="124"/>
      <c r="F690" s="123"/>
      <c r="G690" s="123"/>
    </row>
    <row r="691" spans="4:7">
      <c r="D691" s="122"/>
      <c r="E691" s="124"/>
      <c r="F691" s="123"/>
      <c r="G691" s="123"/>
    </row>
    <row r="692" spans="4:7">
      <c r="D692" s="122"/>
      <c r="E692" s="124"/>
      <c r="F692" s="123"/>
      <c r="G692" s="123"/>
    </row>
    <row r="693" spans="4:7">
      <c r="D693" s="122"/>
      <c r="E693" s="124"/>
      <c r="F693" s="123"/>
      <c r="G693" s="123"/>
    </row>
    <row r="694" spans="4:7">
      <c r="D694" s="122"/>
      <c r="E694" s="124"/>
      <c r="F694" s="123"/>
      <c r="G694" s="123"/>
    </row>
    <row r="695" spans="4:7">
      <c r="D695" s="122"/>
      <c r="E695" s="124"/>
      <c r="F695" s="123"/>
      <c r="G695" s="123"/>
    </row>
    <row r="696" spans="4:7">
      <c r="D696" s="122"/>
      <c r="E696" s="124"/>
      <c r="F696" s="123"/>
      <c r="G696" s="123"/>
    </row>
    <row r="697" spans="4:7">
      <c r="D697" s="122"/>
      <c r="E697" s="124"/>
      <c r="F697" s="123"/>
      <c r="G697" s="123"/>
    </row>
    <row r="698" spans="4:7">
      <c r="D698" s="122"/>
      <c r="E698" s="124"/>
      <c r="F698" s="123"/>
      <c r="G698" s="123"/>
    </row>
    <row r="699" spans="4:7">
      <c r="D699" s="122"/>
      <c r="E699" s="124"/>
      <c r="F699" s="123"/>
      <c r="G699" s="123"/>
    </row>
    <row r="700" spans="4:7">
      <c r="D700" s="122"/>
      <c r="E700" s="124"/>
      <c r="F700" s="123"/>
      <c r="G700" s="123"/>
    </row>
    <row r="701" spans="4:7">
      <c r="D701" s="122"/>
      <c r="E701" s="124"/>
      <c r="F701" s="123"/>
      <c r="G701" s="123"/>
    </row>
    <row r="702" spans="4:7">
      <c r="D702" s="122"/>
      <c r="E702" s="124"/>
      <c r="F702" s="123"/>
      <c r="G702" s="123"/>
    </row>
    <row r="703" spans="4:7">
      <c r="D703" s="122"/>
      <c r="E703" s="124"/>
      <c r="F703" s="123"/>
      <c r="G703" s="123"/>
    </row>
    <row r="704" spans="4:7">
      <c r="D704" s="122"/>
      <c r="E704" s="124"/>
      <c r="F704" s="123"/>
      <c r="G704" s="123"/>
    </row>
    <row r="705" spans="4:7">
      <c r="D705" s="122"/>
      <c r="E705" s="124"/>
      <c r="F705" s="123"/>
      <c r="G705" s="123"/>
    </row>
    <row r="706" spans="4:7">
      <c r="D706" s="122"/>
      <c r="E706" s="124"/>
      <c r="F706" s="123"/>
      <c r="G706" s="123"/>
    </row>
    <row r="707" spans="4:7">
      <c r="D707" s="122"/>
      <c r="E707" s="124"/>
      <c r="F707" s="123"/>
      <c r="G707" s="123"/>
    </row>
    <row r="708" spans="4:7">
      <c r="D708" s="122"/>
      <c r="E708" s="124"/>
      <c r="F708" s="123"/>
      <c r="G708" s="123"/>
    </row>
    <row r="709" spans="4:7">
      <c r="D709" s="122"/>
      <c r="E709" s="124"/>
      <c r="F709" s="123"/>
      <c r="G709" s="123"/>
    </row>
    <row r="710" spans="4:7">
      <c r="D710" s="122"/>
      <c r="E710" s="124"/>
      <c r="F710" s="123"/>
      <c r="G710" s="123"/>
    </row>
    <row r="711" spans="4:7">
      <c r="D711" s="122"/>
      <c r="E711" s="124"/>
      <c r="F711" s="123"/>
      <c r="G711" s="123"/>
    </row>
    <row r="712" spans="4:7">
      <c r="D712" s="122"/>
      <c r="E712" s="124"/>
      <c r="F712" s="123"/>
      <c r="G712" s="123"/>
    </row>
    <row r="713" spans="4:7">
      <c r="D713" s="122"/>
      <c r="E713" s="124"/>
      <c r="F713" s="123"/>
      <c r="G713" s="123"/>
    </row>
    <row r="714" spans="4:7">
      <c r="D714" s="122"/>
      <c r="E714" s="124"/>
      <c r="F714" s="123"/>
      <c r="G714" s="123"/>
    </row>
    <row r="715" spans="4:7">
      <c r="D715" s="122"/>
      <c r="E715" s="124"/>
      <c r="F715" s="123"/>
      <c r="G715" s="123"/>
    </row>
    <row r="716" spans="4:7">
      <c r="D716" s="122"/>
      <c r="E716" s="124"/>
      <c r="F716" s="123"/>
      <c r="G716" s="123"/>
    </row>
    <row r="717" spans="4:7">
      <c r="D717" s="122"/>
      <c r="E717" s="124"/>
      <c r="F717" s="123"/>
      <c r="G717" s="123"/>
    </row>
    <row r="718" spans="4:7">
      <c r="D718" s="122"/>
      <c r="E718" s="124"/>
      <c r="F718" s="123"/>
      <c r="G718" s="123"/>
    </row>
    <row r="719" spans="4:7">
      <c r="D719" s="122"/>
      <c r="E719" s="124"/>
      <c r="F719" s="123"/>
      <c r="G719" s="123"/>
    </row>
    <row r="720" spans="4:7">
      <c r="D720" s="122"/>
      <c r="E720" s="124"/>
      <c r="F720" s="123"/>
      <c r="G720" s="123"/>
    </row>
    <row r="721" spans="4:7">
      <c r="D721" s="122"/>
      <c r="E721" s="124"/>
      <c r="F721" s="123"/>
      <c r="G721" s="123"/>
    </row>
    <row r="722" spans="4:7">
      <c r="D722" s="122"/>
      <c r="E722" s="124"/>
      <c r="F722" s="123"/>
      <c r="G722" s="123"/>
    </row>
    <row r="723" spans="4:7">
      <c r="D723" s="122"/>
      <c r="E723" s="124"/>
      <c r="F723" s="123"/>
      <c r="G723" s="123"/>
    </row>
    <row r="724" spans="4:7">
      <c r="D724" s="122"/>
      <c r="E724" s="124"/>
      <c r="F724" s="123"/>
      <c r="G724" s="123"/>
    </row>
    <row r="725" spans="4:7">
      <c r="D725" s="122"/>
      <c r="E725" s="124"/>
      <c r="F725" s="123"/>
      <c r="G725" s="123"/>
    </row>
    <row r="726" spans="4:7">
      <c r="D726" s="122"/>
      <c r="E726" s="124"/>
      <c r="F726" s="123"/>
      <c r="G726" s="123"/>
    </row>
    <row r="727" spans="4:7">
      <c r="D727" s="122"/>
      <c r="E727" s="124"/>
      <c r="F727" s="123"/>
      <c r="G727" s="123"/>
    </row>
    <row r="728" spans="4:7">
      <c r="D728" s="122"/>
      <c r="E728" s="124"/>
      <c r="F728" s="123"/>
      <c r="G728" s="123"/>
    </row>
    <row r="729" spans="4:7">
      <c r="D729" s="122"/>
      <c r="E729" s="124"/>
      <c r="F729" s="123"/>
      <c r="G729" s="123"/>
    </row>
    <row r="730" spans="4:7">
      <c r="D730" s="122"/>
      <c r="E730" s="124"/>
      <c r="F730" s="123"/>
      <c r="G730" s="123"/>
    </row>
  </sheetData>
  <mergeCells count="1">
    <mergeCell ref="A1:AH1"/>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30"/>
  <sheetViews>
    <sheetView workbookViewId="0">
      <pane ySplit="1" topLeftCell="A2" activePane="bottomLeft" state="frozen"/>
      <selection pane="bottomLeft" activeCell="F22" sqref="F22"/>
    </sheetView>
  </sheetViews>
  <sheetFormatPr defaultColWidth="0" defaultRowHeight="12.75"/>
  <cols>
    <col min="1" max="1" width="2.140625" style="96" customWidth="1"/>
    <col min="2" max="2" width="10.28515625" style="96" bestFit="1" customWidth="1"/>
    <col min="3" max="4" width="10.140625" style="28" bestFit="1" customWidth="1"/>
    <col min="5" max="5" width="31" style="28" bestFit="1" customWidth="1"/>
    <col min="6" max="6" width="28.5703125" style="28" bestFit="1" customWidth="1"/>
    <col min="7" max="7" width="32.42578125" style="28" bestFit="1" customWidth="1"/>
    <col min="8" max="8" width="20.85546875" style="28" customWidth="1"/>
    <col min="9" max="9" width="18.42578125" style="28" customWidth="1"/>
    <col min="10" max="34" width="9.140625" style="28" customWidth="1"/>
    <col min="35" max="16384" width="9.140625" style="96" hidden="1"/>
  </cols>
  <sheetData>
    <row r="1" spans="1:34" ht="120" customHeight="1">
      <c r="A1" s="333" t="s">
        <v>331</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row>
    <row r="2" spans="1:34">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row>
    <row r="3" spans="1:34">
      <c r="A3" s="14"/>
      <c r="B3" s="1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row>
    <row r="4" spans="1:34">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row>
    <row r="5" spans="1:34">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row>
    <row r="6" spans="1:34">
      <c r="B6" s="1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row>
    <row r="7" spans="1:34">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row>
    <row r="8" spans="1:34">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row>
    <row r="9" spans="1:34">
      <c r="A9" s="14"/>
      <c r="C9" s="5"/>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row>
    <row r="10" spans="1:34">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row>
    <row r="11" spans="1:34">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row>
    <row r="12" spans="1:34">
      <c r="B12" s="1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row>
    <row r="13" spans="1:34">
      <c r="B13" s="17"/>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row>
    <row r="14" spans="1:34">
      <c r="B14" s="17"/>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row>
    <row r="15" spans="1:34">
      <c r="B15" s="17"/>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row>
    <row r="16" spans="1:34">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row>
    <row r="17" spans="2:34">
      <c r="B17" s="17"/>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row>
    <row r="18" spans="2:34">
      <c r="B18" s="17"/>
      <c r="C18" s="96"/>
      <c r="D18" s="96"/>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row>
    <row r="19" spans="2:34">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row>
    <row r="20" spans="2:34">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row>
    <row r="21" spans="2:34">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row>
    <row r="22" spans="2:34">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row>
    <row r="23" spans="2:34">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row>
    <row r="24" spans="2:34">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row>
    <row r="25" spans="2:34">
      <c r="C25" s="96"/>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row>
    <row r="26" spans="2:34">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row>
    <row r="31" spans="2:34">
      <c r="D31" s="121"/>
      <c r="E31" s="121"/>
      <c r="F31" s="121"/>
      <c r="G31" s="121"/>
    </row>
    <row r="32" spans="2:34">
      <c r="D32" s="122"/>
      <c r="E32" s="123"/>
      <c r="F32" s="123"/>
      <c r="G32" s="123"/>
    </row>
    <row r="33" spans="2:7">
      <c r="D33" s="122"/>
      <c r="E33" s="123"/>
      <c r="F33" s="123"/>
      <c r="G33" s="123"/>
    </row>
    <row r="34" spans="2:7">
      <c r="D34" s="122"/>
      <c r="E34" s="123"/>
      <c r="F34" s="123"/>
      <c r="G34" s="123"/>
    </row>
    <row r="35" spans="2:7">
      <c r="B35" s="108"/>
      <c r="D35" s="122"/>
      <c r="E35" s="124"/>
      <c r="F35" s="123"/>
      <c r="G35" s="123"/>
    </row>
    <row r="36" spans="2:7">
      <c r="B36" s="108"/>
      <c r="D36" s="122"/>
      <c r="E36" s="124"/>
      <c r="F36" s="123"/>
      <c r="G36" s="123"/>
    </row>
    <row r="37" spans="2:7">
      <c r="D37" s="122"/>
      <c r="E37" s="124"/>
      <c r="F37" s="123"/>
      <c r="G37" s="123"/>
    </row>
    <row r="38" spans="2:7">
      <c r="D38" s="122"/>
      <c r="E38" s="124"/>
      <c r="F38" s="123"/>
      <c r="G38" s="123"/>
    </row>
    <row r="39" spans="2:7">
      <c r="D39" s="122"/>
      <c r="E39" s="124"/>
      <c r="F39" s="123"/>
      <c r="G39" s="123"/>
    </row>
    <row r="40" spans="2:7">
      <c r="D40" s="122"/>
      <c r="E40" s="124"/>
      <c r="F40" s="123"/>
      <c r="G40" s="123"/>
    </row>
    <row r="41" spans="2:7">
      <c r="D41" s="122"/>
      <c r="E41" s="124"/>
      <c r="F41" s="123"/>
      <c r="G41" s="123"/>
    </row>
    <row r="42" spans="2:7">
      <c r="D42" s="122"/>
      <c r="E42" s="124"/>
      <c r="F42" s="123"/>
      <c r="G42" s="123"/>
    </row>
    <row r="43" spans="2:7">
      <c r="D43" s="122"/>
      <c r="E43" s="124"/>
      <c r="F43" s="123"/>
      <c r="G43" s="123"/>
    </row>
    <row r="44" spans="2:7">
      <c r="D44" s="122"/>
      <c r="E44" s="124"/>
      <c r="F44" s="123"/>
      <c r="G44" s="123"/>
    </row>
    <row r="45" spans="2:7">
      <c r="D45" s="122"/>
      <c r="E45" s="124"/>
      <c r="F45" s="123"/>
      <c r="G45" s="123"/>
    </row>
    <row r="46" spans="2:7">
      <c r="D46" s="122"/>
      <c r="E46" s="124"/>
      <c r="F46" s="123"/>
      <c r="G46" s="123"/>
    </row>
    <row r="47" spans="2:7">
      <c r="D47" s="122"/>
      <c r="E47" s="124"/>
      <c r="F47" s="123"/>
      <c r="G47" s="123"/>
    </row>
    <row r="48" spans="2:7">
      <c r="D48" s="122"/>
      <c r="E48" s="124"/>
      <c r="F48" s="123"/>
      <c r="G48" s="123"/>
    </row>
    <row r="49" spans="4:7">
      <c r="D49" s="122"/>
      <c r="E49" s="124"/>
      <c r="F49" s="123"/>
      <c r="G49" s="123"/>
    </row>
    <row r="50" spans="4:7">
      <c r="D50" s="122"/>
      <c r="E50" s="124"/>
      <c r="F50" s="123"/>
      <c r="G50" s="123"/>
    </row>
    <row r="51" spans="4:7">
      <c r="D51" s="122"/>
      <c r="E51" s="124"/>
      <c r="F51" s="123"/>
      <c r="G51" s="123"/>
    </row>
    <row r="52" spans="4:7">
      <c r="D52" s="122"/>
      <c r="E52" s="124"/>
      <c r="F52" s="123"/>
      <c r="G52" s="123"/>
    </row>
    <row r="53" spans="4:7">
      <c r="D53" s="122"/>
      <c r="E53" s="124"/>
      <c r="F53" s="123"/>
      <c r="G53" s="123"/>
    </row>
    <row r="54" spans="4:7">
      <c r="D54" s="122"/>
      <c r="E54" s="124"/>
      <c r="F54" s="123"/>
      <c r="G54" s="123"/>
    </row>
    <row r="55" spans="4:7">
      <c r="D55" s="122"/>
      <c r="E55" s="124"/>
      <c r="F55" s="123"/>
      <c r="G55" s="123"/>
    </row>
    <row r="56" spans="4:7">
      <c r="D56" s="122"/>
      <c r="E56" s="124"/>
      <c r="F56" s="123"/>
      <c r="G56" s="123"/>
    </row>
    <row r="57" spans="4:7">
      <c r="D57" s="122"/>
      <c r="E57" s="124"/>
      <c r="F57" s="123"/>
      <c r="G57" s="123"/>
    </row>
    <row r="58" spans="4:7">
      <c r="D58" s="122"/>
      <c r="E58" s="124"/>
      <c r="F58" s="123"/>
      <c r="G58" s="123"/>
    </row>
    <row r="59" spans="4:7">
      <c r="D59" s="122"/>
      <c r="E59" s="124"/>
      <c r="F59" s="123"/>
      <c r="G59" s="123"/>
    </row>
    <row r="60" spans="4:7">
      <c r="D60" s="122"/>
      <c r="E60" s="124"/>
      <c r="F60" s="123"/>
      <c r="G60" s="123"/>
    </row>
    <row r="61" spans="4:7">
      <c r="D61" s="122"/>
      <c r="E61" s="124"/>
      <c r="F61" s="123"/>
      <c r="G61" s="123"/>
    </row>
    <row r="62" spans="4:7">
      <c r="D62" s="122"/>
      <c r="E62" s="124"/>
      <c r="F62" s="123"/>
      <c r="G62" s="123"/>
    </row>
    <row r="63" spans="4:7">
      <c r="D63" s="122"/>
      <c r="E63" s="124"/>
      <c r="F63" s="123"/>
      <c r="G63" s="123"/>
    </row>
    <row r="64" spans="4:7">
      <c r="D64" s="122"/>
      <c r="E64" s="124"/>
      <c r="F64" s="123"/>
      <c r="G64" s="123"/>
    </row>
    <row r="65" spans="4:7">
      <c r="D65" s="122"/>
      <c r="E65" s="124"/>
      <c r="F65" s="123"/>
      <c r="G65" s="123"/>
    </row>
    <row r="66" spans="4:7">
      <c r="D66" s="122"/>
      <c r="E66" s="124"/>
      <c r="F66" s="123"/>
      <c r="G66" s="123"/>
    </row>
    <row r="67" spans="4:7">
      <c r="D67" s="122"/>
      <c r="E67" s="124"/>
      <c r="F67" s="123"/>
      <c r="G67" s="123"/>
    </row>
    <row r="68" spans="4:7">
      <c r="D68" s="122"/>
      <c r="E68" s="124"/>
      <c r="F68" s="123"/>
      <c r="G68" s="123"/>
    </row>
    <row r="69" spans="4:7">
      <c r="D69" s="122"/>
      <c r="E69" s="124"/>
      <c r="F69" s="123"/>
      <c r="G69" s="123"/>
    </row>
    <row r="70" spans="4:7">
      <c r="D70" s="122"/>
      <c r="E70" s="124"/>
      <c r="F70" s="123"/>
      <c r="G70" s="123"/>
    </row>
    <row r="71" spans="4:7">
      <c r="D71" s="122"/>
      <c r="E71" s="124"/>
      <c r="F71" s="123"/>
      <c r="G71" s="123"/>
    </row>
    <row r="72" spans="4:7">
      <c r="D72" s="122"/>
      <c r="E72" s="124"/>
      <c r="F72" s="123"/>
      <c r="G72" s="123"/>
    </row>
    <row r="73" spans="4:7">
      <c r="D73" s="122"/>
      <c r="E73" s="124"/>
      <c r="F73" s="123"/>
      <c r="G73" s="123"/>
    </row>
    <row r="74" spans="4:7">
      <c r="D74" s="122"/>
      <c r="E74" s="124"/>
      <c r="F74" s="123"/>
      <c r="G74" s="123"/>
    </row>
    <row r="75" spans="4:7">
      <c r="D75" s="122"/>
      <c r="E75" s="124"/>
      <c r="F75" s="123"/>
      <c r="G75" s="123"/>
    </row>
    <row r="76" spans="4:7">
      <c r="D76" s="122"/>
      <c r="E76" s="124"/>
      <c r="F76" s="123"/>
      <c r="G76" s="123"/>
    </row>
    <row r="77" spans="4:7">
      <c r="D77" s="122"/>
      <c r="E77" s="124"/>
      <c r="F77" s="123"/>
      <c r="G77" s="123"/>
    </row>
    <row r="78" spans="4:7">
      <c r="D78" s="122"/>
      <c r="E78" s="124"/>
      <c r="F78" s="123"/>
      <c r="G78" s="123"/>
    </row>
    <row r="79" spans="4:7">
      <c r="D79" s="122"/>
      <c r="E79" s="124"/>
      <c r="F79" s="123"/>
      <c r="G79" s="123"/>
    </row>
    <row r="80" spans="4:7">
      <c r="D80" s="122"/>
      <c r="E80" s="124"/>
      <c r="F80" s="123"/>
      <c r="G80" s="123"/>
    </row>
    <row r="81" spans="4:7">
      <c r="D81" s="122"/>
      <c r="E81" s="124"/>
      <c r="F81" s="123"/>
      <c r="G81" s="123"/>
    </row>
    <row r="82" spans="4:7">
      <c r="D82" s="122"/>
      <c r="E82" s="124"/>
      <c r="F82" s="123"/>
      <c r="G82" s="123"/>
    </row>
    <row r="83" spans="4:7">
      <c r="D83" s="122"/>
      <c r="E83" s="124"/>
      <c r="F83" s="123"/>
      <c r="G83" s="123"/>
    </row>
    <row r="84" spans="4:7">
      <c r="D84" s="122"/>
      <c r="E84" s="124"/>
      <c r="F84" s="123"/>
      <c r="G84" s="123"/>
    </row>
    <row r="85" spans="4:7">
      <c r="D85" s="122"/>
      <c r="E85" s="124"/>
      <c r="F85" s="123"/>
      <c r="G85" s="123"/>
    </row>
    <row r="86" spans="4:7">
      <c r="D86" s="122"/>
      <c r="E86" s="124"/>
      <c r="F86" s="123"/>
      <c r="G86" s="123"/>
    </row>
    <row r="87" spans="4:7">
      <c r="D87" s="122"/>
      <c r="E87" s="124"/>
      <c r="F87" s="123"/>
      <c r="G87" s="123"/>
    </row>
    <row r="88" spans="4:7">
      <c r="D88" s="122"/>
      <c r="E88" s="124"/>
      <c r="F88" s="123"/>
      <c r="G88" s="123"/>
    </row>
    <row r="89" spans="4:7">
      <c r="D89" s="122"/>
      <c r="E89" s="124"/>
      <c r="F89" s="123"/>
      <c r="G89" s="123"/>
    </row>
    <row r="90" spans="4:7">
      <c r="D90" s="122"/>
      <c r="E90" s="124"/>
      <c r="F90" s="123"/>
      <c r="G90" s="123"/>
    </row>
    <row r="91" spans="4:7">
      <c r="D91" s="122"/>
      <c r="E91" s="124"/>
      <c r="F91" s="123"/>
      <c r="G91" s="123"/>
    </row>
    <row r="92" spans="4:7">
      <c r="D92" s="122"/>
      <c r="E92" s="124"/>
      <c r="F92" s="123"/>
      <c r="G92" s="123"/>
    </row>
    <row r="93" spans="4:7">
      <c r="D93" s="122"/>
      <c r="E93" s="124"/>
      <c r="F93" s="123"/>
      <c r="G93" s="123"/>
    </row>
    <row r="94" spans="4:7">
      <c r="D94" s="122"/>
      <c r="E94" s="124"/>
      <c r="F94" s="123"/>
      <c r="G94" s="123"/>
    </row>
    <row r="95" spans="4:7">
      <c r="D95" s="122"/>
      <c r="E95" s="124"/>
      <c r="F95" s="123"/>
      <c r="G95" s="123"/>
    </row>
    <row r="96" spans="4:7">
      <c r="D96" s="122"/>
      <c r="E96" s="124"/>
      <c r="F96" s="123"/>
      <c r="G96" s="123"/>
    </row>
    <row r="97" spans="4:7">
      <c r="D97" s="122"/>
      <c r="E97" s="124"/>
      <c r="F97" s="123"/>
      <c r="G97" s="123"/>
    </row>
    <row r="98" spans="4:7">
      <c r="D98" s="122"/>
      <c r="E98" s="124"/>
      <c r="F98" s="123"/>
      <c r="G98" s="123"/>
    </row>
    <row r="99" spans="4:7">
      <c r="D99" s="122"/>
      <c r="E99" s="124"/>
      <c r="F99" s="123"/>
      <c r="G99" s="123"/>
    </row>
    <row r="100" spans="4:7">
      <c r="D100" s="122"/>
      <c r="E100" s="124"/>
      <c r="F100" s="123"/>
      <c r="G100" s="123"/>
    </row>
    <row r="101" spans="4:7">
      <c r="D101" s="122"/>
      <c r="E101" s="124"/>
      <c r="F101" s="123"/>
      <c r="G101" s="123"/>
    </row>
    <row r="102" spans="4:7">
      <c r="D102" s="122"/>
      <c r="E102" s="124"/>
      <c r="F102" s="123"/>
      <c r="G102" s="123"/>
    </row>
    <row r="103" spans="4:7">
      <c r="D103" s="122"/>
      <c r="E103" s="124"/>
      <c r="F103" s="123"/>
      <c r="G103" s="123"/>
    </row>
    <row r="104" spans="4:7">
      <c r="D104" s="122"/>
      <c r="E104" s="124"/>
      <c r="F104" s="123"/>
      <c r="G104" s="123"/>
    </row>
    <row r="105" spans="4:7">
      <c r="D105" s="122"/>
      <c r="E105" s="124"/>
      <c r="F105" s="123"/>
      <c r="G105" s="123"/>
    </row>
    <row r="106" spans="4:7">
      <c r="D106" s="122"/>
      <c r="E106" s="124"/>
      <c r="F106" s="123"/>
      <c r="G106" s="123"/>
    </row>
    <row r="107" spans="4:7">
      <c r="D107" s="122"/>
      <c r="E107" s="124"/>
      <c r="F107" s="123"/>
      <c r="G107" s="123"/>
    </row>
    <row r="108" spans="4:7">
      <c r="D108" s="122"/>
      <c r="E108" s="124"/>
      <c r="F108" s="123"/>
      <c r="G108" s="123"/>
    </row>
    <row r="109" spans="4:7">
      <c r="D109" s="122"/>
      <c r="E109" s="124"/>
      <c r="F109" s="123"/>
      <c r="G109" s="123"/>
    </row>
    <row r="110" spans="4:7">
      <c r="D110" s="122"/>
      <c r="E110" s="124"/>
      <c r="F110" s="123"/>
      <c r="G110" s="123"/>
    </row>
    <row r="111" spans="4:7">
      <c r="D111" s="122"/>
      <c r="E111" s="124"/>
      <c r="F111" s="123"/>
      <c r="G111" s="123"/>
    </row>
    <row r="112" spans="4:7">
      <c r="D112" s="122"/>
      <c r="E112" s="124"/>
      <c r="F112" s="123"/>
      <c r="G112" s="123"/>
    </row>
    <row r="113" spans="4:7">
      <c r="D113" s="122"/>
      <c r="E113" s="124"/>
      <c r="F113" s="123"/>
      <c r="G113" s="123"/>
    </row>
    <row r="114" spans="4:7">
      <c r="D114" s="122"/>
      <c r="E114" s="124"/>
      <c r="F114" s="123"/>
      <c r="G114" s="123"/>
    </row>
    <row r="115" spans="4:7">
      <c r="D115" s="122"/>
      <c r="E115" s="124"/>
      <c r="F115" s="123"/>
      <c r="G115" s="123"/>
    </row>
    <row r="116" spans="4:7">
      <c r="D116" s="122"/>
      <c r="E116" s="124"/>
      <c r="F116" s="123"/>
      <c r="G116" s="123"/>
    </row>
    <row r="117" spans="4:7">
      <c r="D117" s="122"/>
      <c r="E117" s="124"/>
      <c r="F117" s="123"/>
      <c r="G117" s="123"/>
    </row>
    <row r="118" spans="4:7">
      <c r="D118" s="122"/>
      <c r="E118" s="124"/>
      <c r="F118" s="123"/>
      <c r="G118" s="123"/>
    </row>
    <row r="119" spans="4:7">
      <c r="D119" s="122"/>
      <c r="E119" s="124"/>
      <c r="F119" s="123"/>
      <c r="G119" s="123"/>
    </row>
    <row r="120" spans="4:7">
      <c r="D120" s="122"/>
      <c r="E120" s="124"/>
      <c r="F120" s="123"/>
      <c r="G120" s="123"/>
    </row>
    <row r="121" spans="4:7">
      <c r="D121" s="122"/>
      <c r="E121" s="124"/>
      <c r="F121" s="123"/>
      <c r="G121" s="123"/>
    </row>
    <row r="122" spans="4:7">
      <c r="D122" s="122"/>
      <c r="E122" s="124"/>
      <c r="F122" s="123"/>
      <c r="G122" s="123"/>
    </row>
    <row r="123" spans="4:7">
      <c r="D123" s="122"/>
      <c r="E123" s="124"/>
      <c r="F123" s="123"/>
      <c r="G123" s="123"/>
    </row>
    <row r="124" spans="4:7">
      <c r="D124" s="122"/>
      <c r="E124" s="124"/>
      <c r="F124" s="123"/>
      <c r="G124" s="123"/>
    </row>
    <row r="125" spans="4:7">
      <c r="D125" s="122"/>
      <c r="E125" s="124"/>
      <c r="F125" s="123"/>
      <c r="G125" s="123"/>
    </row>
    <row r="126" spans="4:7">
      <c r="D126" s="122"/>
      <c r="E126" s="124"/>
      <c r="F126" s="123"/>
      <c r="G126" s="123"/>
    </row>
    <row r="127" spans="4:7">
      <c r="D127" s="122"/>
      <c r="E127" s="124"/>
      <c r="F127" s="123"/>
      <c r="G127" s="123"/>
    </row>
    <row r="128" spans="4:7">
      <c r="D128" s="122"/>
      <c r="E128" s="124"/>
      <c r="F128" s="123"/>
      <c r="G128" s="123"/>
    </row>
    <row r="129" spans="4:7">
      <c r="D129" s="122"/>
      <c r="E129" s="124"/>
      <c r="F129" s="123"/>
      <c r="G129" s="123"/>
    </row>
    <row r="130" spans="4:7">
      <c r="D130" s="122"/>
      <c r="E130" s="124"/>
      <c r="F130" s="123"/>
      <c r="G130" s="123"/>
    </row>
    <row r="131" spans="4:7">
      <c r="D131" s="122"/>
      <c r="E131" s="124"/>
      <c r="F131" s="123"/>
      <c r="G131" s="123"/>
    </row>
    <row r="132" spans="4:7">
      <c r="D132" s="122"/>
      <c r="E132" s="124"/>
      <c r="F132" s="123"/>
      <c r="G132" s="123"/>
    </row>
    <row r="133" spans="4:7">
      <c r="D133" s="122"/>
      <c r="E133" s="124"/>
      <c r="F133" s="123"/>
      <c r="G133" s="123"/>
    </row>
    <row r="134" spans="4:7">
      <c r="D134" s="122"/>
      <c r="E134" s="124"/>
      <c r="F134" s="123"/>
      <c r="G134" s="123"/>
    </row>
    <row r="135" spans="4:7">
      <c r="D135" s="122"/>
      <c r="E135" s="124"/>
      <c r="F135" s="123"/>
      <c r="G135" s="123"/>
    </row>
    <row r="136" spans="4:7">
      <c r="D136" s="122"/>
      <c r="E136" s="124"/>
      <c r="F136" s="123"/>
      <c r="G136" s="123"/>
    </row>
    <row r="137" spans="4:7">
      <c r="D137" s="122"/>
      <c r="E137" s="124"/>
      <c r="F137" s="123"/>
      <c r="G137" s="123"/>
    </row>
    <row r="138" spans="4:7">
      <c r="D138" s="122"/>
      <c r="E138" s="124"/>
      <c r="F138" s="123"/>
      <c r="G138" s="123"/>
    </row>
    <row r="139" spans="4:7">
      <c r="D139" s="122"/>
      <c r="E139" s="124"/>
      <c r="F139" s="123"/>
      <c r="G139" s="123"/>
    </row>
    <row r="140" spans="4:7">
      <c r="D140" s="122"/>
      <c r="E140" s="124"/>
      <c r="F140" s="123"/>
      <c r="G140" s="123"/>
    </row>
    <row r="141" spans="4:7">
      <c r="D141" s="122"/>
      <c r="E141" s="124"/>
      <c r="F141" s="123"/>
      <c r="G141" s="123"/>
    </row>
    <row r="142" spans="4:7">
      <c r="D142" s="122"/>
      <c r="E142" s="124"/>
      <c r="F142" s="123"/>
      <c r="G142" s="123"/>
    </row>
    <row r="143" spans="4:7">
      <c r="D143" s="122"/>
      <c r="E143" s="124"/>
      <c r="F143" s="123"/>
      <c r="G143" s="123"/>
    </row>
    <row r="144" spans="4:7">
      <c r="D144" s="122"/>
      <c r="E144" s="124"/>
      <c r="F144" s="123"/>
      <c r="G144" s="123"/>
    </row>
    <row r="145" spans="4:7">
      <c r="D145" s="122"/>
      <c r="E145" s="124"/>
      <c r="F145" s="123"/>
      <c r="G145" s="123"/>
    </row>
    <row r="146" spans="4:7">
      <c r="D146" s="122"/>
      <c r="E146" s="124"/>
      <c r="F146" s="123"/>
      <c r="G146" s="123"/>
    </row>
    <row r="147" spans="4:7">
      <c r="D147" s="122"/>
      <c r="E147" s="124"/>
      <c r="F147" s="123"/>
      <c r="G147" s="123"/>
    </row>
    <row r="148" spans="4:7">
      <c r="D148" s="122"/>
      <c r="E148" s="124"/>
      <c r="F148" s="123"/>
      <c r="G148" s="123"/>
    </row>
    <row r="149" spans="4:7">
      <c r="D149" s="122"/>
      <c r="E149" s="124"/>
      <c r="F149" s="123"/>
      <c r="G149" s="123"/>
    </row>
    <row r="150" spans="4:7">
      <c r="D150" s="122"/>
      <c r="E150" s="124"/>
      <c r="F150" s="123"/>
      <c r="G150" s="123"/>
    </row>
    <row r="151" spans="4:7">
      <c r="D151" s="122"/>
      <c r="E151" s="124"/>
      <c r="F151" s="123"/>
      <c r="G151" s="123"/>
    </row>
    <row r="152" spans="4:7">
      <c r="D152" s="122"/>
      <c r="E152" s="124"/>
      <c r="F152" s="123"/>
      <c r="G152" s="123"/>
    </row>
    <row r="153" spans="4:7">
      <c r="D153" s="122"/>
      <c r="E153" s="124"/>
      <c r="F153" s="123"/>
      <c r="G153" s="123"/>
    </row>
    <row r="154" spans="4:7">
      <c r="D154" s="122"/>
      <c r="E154" s="124"/>
      <c r="F154" s="123"/>
      <c r="G154" s="123"/>
    </row>
    <row r="155" spans="4:7">
      <c r="D155" s="122"/>
      <c r="E155" s="124"/>
      <c r="F155" s="123"/>
      <c r="G155" s="123"/>
    </row>
    <row r="156" spans="4:7">
      <c r="D156" s="122"/>
      <c r="E156" s="124"/>
      <c r="F156" s="123"/>
      <c r="G156" s="123"/>
    </row>
    <row r="157" spans="4:7">
      <c r="D157" s="122"/>
      <c r="E157" s="124"/>
      <c r="F157" s="123"/>
      <c r="G157" s="123"/>
    </row>
    <row r="158" spans="4:7">
      <c r="D158" s="122"/>
      <c r="E158" s="124"/>
      <c r="F158" s="123"/>
      <c r="G158" s="123"/>
    </row>
    <row r="159" spans="4:7">
      <c r="D159" s="122"/>
      <c r="E159" s="124"/>
      <c r="F159" s="123"/>
      <c r="G159" s="123"/>
    </row>
    <row r="160" spans="4:7">
      <c r="D160" s="122"/>
      <c r="E160" s="124"/>
      <c r="F160" s="123"/>
      <c r="G160" s="123"/>
    </row>
    <row r="161" spans="4:7">
      <c r="D161" s="122"/>
      <c r="E161" s="124"/>
      <c r="F161" s="123"/>
      <c r="G161" s="123"/>
    </row>
    <row r="162" spans="4:7">
      <c r="D162" s="122"/>
      <c r="E162" s="124"/>
      <c r="F162" s="123"/>
      <c r="G162" s="123"/>
    </row>
    <row r="163" spans="4:7">
      <c r="D163" s="122"/>
      <c r="E163" s="124"/>
      <c r="F163" s="123"/>
      <c r="G163" s="123"/>
    </row>
    <row r="164" spans="4:7">
      <c r="D164" s="122"/>
      <c r="E164" s="124"/>
      <c r="F164" s="123"/>
      <c r="G164" s="123"/>
    </row>
    <row r="165" spans="4:7">
      <c r="D165" s="122"/>
      <c r="E165" s="124"/>
      <c r="F165" s="123"/>
      <c r="G165" s="123"/>
    </row>
    <row r="166" spans="4:7">
      <c r="D166" s="122"/>
      <c r="E166" s="124"/>
      <c r="F166" s="123"/>
      <c r="G166" s="123"/>
    </row>
    <row r="167" spans="4:7">
      <c r="D167" s="122"/>
      <c r="E167" s="124"/>
      <c r="F167" s="123"/>
      <c r="G167" s="123"/>
    </row>
    <row r="168" spans="4:7">
      <c r="D168" s="122"/>
      <c r="E168" s="124"/>
      <c r="F168" s="123"/>
      <c r="G168" s="123"/>
    </row>
    <row r="169" spans="4:7">
      <c r="D169" s="122"/>
      <c r="E169" s="124"/>
      <c r="F169" s="123"/>
      <c r="G169" s="123"/>
    </row>
    <row r="170" spans="4:7">
      <c r="D170" s="122"/>
      <c r="E170" s="124"/>
      <c r="F170" s="123"/>
      <c r="G170" s="123"/>
    </row>
    <row r="171" spans="4:7">
      <c r="D171" s="122"/>
      <c r="E171" s="124"/>
      <c r="F171" s="123"/>
      <c r="G171" s="123"/>
    </row>
    <row r="172" spans="4:7">
      <c r="D172" s="122"/>
      <c r="E172" s="124"/>
      <c r="F172" s="123"/>
      <c r="G172" s="123"/>
    </row>
    <row r="173" spans="4:7">
      <c r="D173" s="122"/>
      <c r="E173" s="124"/>
      <c r="F173" s="123"/>
      <c r="G173" s="123"/>
    </row>
    <row r="174" spans="4:7">
      <c r="D174" s="122"/>
      <c r="E174" s="124"/>
      <c r="F174" s="123"/>
      <c r="G174" s="123"/>
    </row>
    <row r="175" spans="4:7">
      <c r="D175" s="122"/>
      <c r="E175" s="124"/>
      <c r="F175" s="123"/>
      <c r="G175" s="123"/>
    </row>
    <row r="176" spans="4:7">
      <c r="D176" s="122"/>
      <c r="E176" s="124"/>
      <c r="F176" s="123"/>
      <c r="G176" s="123"/>
    </row>
    <row r="177" spans="4:7">
      <c r="D177" s="122"/>
      <c r="E177" s="124"/>
      <c r="F177" s="123"/>
      <c r="G177" s="123"/>
    </row>
    <row r="178" spans="4:7">
      <c r="D178" s="122"/>
      <c r="E178" s="124"/>
      <c r="F178" s="123"/>
      <c r="G178" s="123"/>
    </row>
    <row r="179" spans="4:7">
      <c r="D179" s="122"/>
      <c r="E179" s="124"/>
      <c r="F179" s="123"/>
      <c r="G179" s="123"/>
    </row>
    <row r="180" spans="4:7">
      <c r="D180" s="122"/>
      <c r="E180" s="124"/>
      <c r="F180" s="123"/>
      <c r="G180" s="123"/>
    </row>
    <row r="181" spans="4:7">
      <c r="D181" s="122"/>
      <c r="E181" s="124"/>
      <c r="F181" s="123"/>
      <c r="G181" s="123"/>
    </row>
    <row r="182" spans="4:7">
      <c r="D182" s="122"/>
      <c r="E182" s="124"/>
      <c r="F182" s="123"/>
      <c r="G182" s="123"/>
    </row>
    <row r="183" spans="4:7">
      <c r="D183" s="122"/>
      <c r="E183" s="124"/>
      <c r="F183" s="123"/>
      <c r="G183" s="123"/>
    </row>
    <row r="184" spans="4:7">
      <c r="D184" s="122"/>
      <c r="E184" s="124"/>
      <c r="F184" s="123"/>
      <c r="G184" s="123"/>
    </row>
    <row r="185" spans="4:7">
      <c r="D185" s="122"/>
      <c r="E185" s="124"/>
      <c r="F185" s="123"/>
      <c r="G185" s="123"/>
    </row>
    <row r="186" spans="4:7">
      <c r="D186" s="122"/>
      <c r="E186" s="124"/>
      <c r="F186" s="123"/>
      <c r="G186" s="123"/>
    </row>
    <row r="187" spans="4:7">
      <c r="D187" s="122"/>
      <c r="E187" s="124"/>
      <c r="F187" s="123"/>
      <c r="G187" s="123"/>
    </row>
    <row r="188" spans="4:7">
      <c r="D188" s="122"/>
      <c r="E188" s="124"/>
      <c r="F188" s="123"/>
      <c r="G188" s="123"/>
    </row>
    <row r="189" spans="4:7">
      <c r="D189" s="122"/>
      <c r="E189" s="124"/>
      <c r="F189" s="123"/>
      <c r="G189" s="123"/>
    </row>
    <row r="190" spans="4:7">
      <c r="D190" s="122"/>
      <c r="E190" s="124"/>
      <c r="F190" s="123"/>
      <c r="G190" s="123"/>
    </row>
    <row r="191" spans="4:7">
      <c r="D191" s="122"/>
      <c r="E191" s="124"/>
      <c r="F191" s="123"/>
      <c r="G191" s="123"/>
    </row>
    <row r="192" spans="4:7">
      <c r="D192" s="122"/>
      <c r="E192" s="124"/>
      <c r="F192" s="123"/>
      <c r="G192" s="123"/>
    </row>
    <row r="193" spans="4:7">
      <c r="D193" s="122"/>
      <c r="E193" s="124"/>
      <c r="F193" s="123"/>
      <c r="G193" s="123"/>
    </row>
    <row r="194" spans="4:7">
      <c r="D194" s="122"/>
      <c r="E194" s="124"/>
      <c r="F194" s="123"/>
      <c r="G194" s="123"/>
    </row>
    <row r="195" spans="4:7">
      <c r="D195" s="122"/>
      <c r="E195" s="124"/>
      <c r="F195" s="123"/>
      <c r="G195" s="123"/>
    </row>
    <row r="196" spans="4:7">
      <c r="D196" s="122"/>
      <c r="E196" s="124"/>
      <c r="F196" s="123"/>
      <c r="G196" s="123"/>
    </row>
    <row r="197" spans="4:7">
      <c r="D197" s="122"/>
      <c r="E197" s="124"/>
      <c r="F197" s="123"/>
      <c r="G197" s="123"/>
    </row>
    <row r="198" spans="4:7">
      <c r="D198" s="122"/>
      <c r="E198" s="124"/>
      <c r="F198" s="123"/>
      <c r="G198" s="123"/>
    </row>
    <row r="199" spans="4:7">
      <c r="D199" s="122"/>
      <c r="E199" s="124"/>
      <c r="F199" s="123"/>
      <c r="G199" s="123"/>
    </row>
    <row r="200" spans="4:7">
      <c r="D200" s="122"/>
      <c r="E200" s="124"/>
      <c r="F200" s="123"/>
      <c r="G200" s="123"/>
    </row>
    <row r="201" spans="4:7">
      <c r="D201" s="122"/>
      <c r="E201" s="124"/>
      <c r="F201" s="123"/>
      <c r="G201" s="123"/>
    </row>
    <row r="202" spans="4:7">
      <c r="D202" s="122"/>
      <c r="E202" s="124"/>
      <c r="F202" s="123"/>
      <c r="G202" s="123"/>
    </row>
    <row r="203" spans="4:7">
      <c r="D203" s="122"/>
      <c r="E203" s="124"/>
      <c r="F203" s="123"/>
      <c r="G203" s="123"/>
    </row>
    <row r="204" spans="4:7">
      <c r="D204" s="122"/>
      <c r="E204" s="124"/>
      <c r="F204" s="123"/>
      <c r="G204" s="123"/>
    </row>
    <row r="205" spans="4:7">
      <c r="D205" s="122"/>
      <c r="E205" s="124"/>
      <c r="F205" s="123"/>
      <c r="G205" s="123"/>
    </row>
    <row r="206" spans="4:7">
      <c r="D206" s="122"/>
      <c r="E206" s="124"/>
      <c r="F206" s="123"/>
      <c r="G206" s="123"/>
    </row>
    <row r="207" spans="4:7">
      <c r="D207" s="122"/>
      <c r="E207" s="124"/>
      <c r="F207" s="123"/>
      <c r="G207" s="123"/>
    </row>
    <row r="208" spans="4:7">
      <c r="D208" s="122"/>
      <c r="E208" s="124"/>
      <c r="F208" s="123"/>
      <c r="G208" s="123"/>
    </row>
    <row r="209" spans="4:7">
      <c r="D209" s="122"/>
      <c r="E209" s="124"/>
      <c r="F209" s="123"/>
      <c r="G209" s="123"/>
    </row>
    <row r="210" spans="4:7">
      <c r="D210" s="122"/>
      <c r="E210" s="124"/>
      <c r="F210" s="123"/>
      <c r="G210" s="123"/>
    </row>
    <row r="211" spans="4:7">
      <c r="D211" s="122"/>
      <c r="E211" s="124"/>
      <c r="F211" s="123"/>
      <c r="G211" s="123"/>
    </row>
    <row r="212" spans="4:7">
      <c r="D212" s="122"/>
      <c r="E212" s="124"/>
      <c r="F212" s="123"/>
      <c r="G212" s="123"/>
    </row>
    <row r="213" spans="4:7">
      <c r="D213" s="122"/>
      <c r="E213" s="124"/>
      <c r="F213" s="123"/>
      <c r="G213" s="123"/>
    </row>
    <row r="214" spans="4:7">
      <c r="D214" s="122"/>
      <c r="E214" s="124"/>
      <c r="F214" s="123"/>
      <c r="G214" s="123"/>
    </row>
    <row r="215" spans="4:7">
      <c r="D215" s="122"/>
      <c r="E215" s="124"/>
      <c r="F215" s="123"/>
      <c r="G215" s="123"/>
    </row>
    <row r="216" spans="4:7">
      <c r="D216" s="122"/>
      <c r="E216" s="124"/>
      <c r="F216" s="123"/>
      <c r="G216" s="123"/>
    </row>
    <row r="217" spans="4:7">
      <c r="D217" s="122"/>
      <c r="E217" s="124"/>
      <c r="F217" s="123"/>
      <c r="G217" s="123"/>
    </row>
    <row r="218" spans="4:7">
      <c r="D218" s="122"/>
      <c r="E218" s="124"/>
      <c r="F218" s="123"/>
      <c r="G218" s="123"/>
    </row>
    <row r="219" spans="4:7">
      <c r="D219" s="122"/>
      <c r="E219" s="124"/>
      <c r="F219" s="123"/>
      <c r="G219" s="123"/>
    </row>
    <row r="220" spans="4:7">
      <c r="D220" s="122"/>
      <c r="E220" s="124"/>
      <c r="F220" s="123"/>
      <c r="G220" s="123"/>
    </row>
    <row r="221" spans="4:7">
      <c r="D221" s="122"/>
      <c r="E221" s="124"/>
      <c r="F221" s="123"/>
      <c r="G221" s="123"/>
    </row>
    <row r="222" spans="4:7">
      <c r="D222" s="122"/>
      <c r="E222" s="124"/>
      <c r="F222" s="123"/>
      <c r="G222" s="123"/>
    </row>
    <row r="223" spans="4:7">
      <c r="D223" s="122"/>
      <c r="E223" s="124"/>
      <c r="F223" s="123"/>
      <c r="G223" s="123"/>
    </row>
    <row r="224" spans="4:7">
      <c r="D224" s="122"/>
      <c r="E224" s="124"/>
      <c r="F224" s="123"/>
      <c r="G224" s="123"/>
    </row>
    <row r="225" spans="4:7">
      <c r="D225" s="122"/>
      <c r="E225" s="124"/>
      <c r="F225" s="123"/>
      <c r="G225" s="123"/>
    </row>
    <row r="226" spans="4:7">
      <c r="D226" s="122"/>
      <c r="E226" s="124"/>
      <c r="F226" s="123"/>
      <c r="G226" s="123"/>
    </row>
    <row r="227" spans="4:7">
      <c r="D227" s="122"/>
      <c r="E227" s="124"/>
      <c r="F227" s="123"/>
      <c r="G227" s="123"/>
    </row>
    <row r="228" spans="4:7">
      <c r="D228" s="122"/>
      <c r="E228" s="124"/>
      <c r="F228" s="123"/>
      <c r="G228" s="123"/>
    </row>
    <row r="229" spans="4:7">
      <c r="D229" s="122"/>
      <c r="E229" s="124"/>
      <c r="F229" s="123"/>
      <c r="G229" s="123"/>
    </row>
    <row r="230" spans="4:7">
      <c r="D230" s="122"/>
      <c r="E230" s="124"/>
      <c r="F230" s="123"/>
      <c r="G230" s="123"/>
    </row>
    <row r="231" spans="4:7">
      <c r="D231" s="122"/>
      <c r="E231" s="124"/>
      <c r="F231" s="123"/>
      <c r="G231" s="123"/>
    </row>
    <row r="232" spans="4:7">
      <c r="D232" s="122"/>
      <c r="E232" s="124"/>
      <c r="F232" s="123"/>
      <c r="G232" s="123"/>
    </row>
    <row r="233" spans="4:7">
      <c r="D233" s="122"/>
      <c r="E233" s="124"/>
      <c r="F233" s="123"/>
      <c r="G233" s="123"/>
    </row>
    <row r="234" spans="4:7">
      <c r="D234" s="122"/>
      <c r="E234" s="124"/>
      <c r="F234" s="123"/>
      <c r="G234" s="123"/>
    </row>
    <row r="235" spans="4:7">
      <c r="D235" s="122"/>
      <c r="E235" s="124"/>
      <c r="F235" s="123"/>
      <c r="G235" s="123"/>
    </row>
    <row r="236" spans="4:7">
      <c r="D236" s="122"/>
      <c r="E236" s="124"/>
      <c r="F236" s="123"/>
      <c r="G236" s="123"/>
    </row>
    <row r="237" spans="4:7">
      <c r="D237" s="122"/>
      <c r="E237" s="124"/>
      <c r="F237" s="123"/>
      <c r="G237" s="123"/>
    </row>
    <row r="238" spans="4:7">
      <c r="D238" s="122"/>
      <c r="E238" s="124"/>
      <c r="F238" s="123"/>
      <c r="G238" s="123"/>
    </row>
    <row r="239" spans="4:7">
      <c r="D239" s="122"/>
      <c r="E239" s="124"/>
      <c r="F239" s="123"/>
      <c r="G239" s="123"/>
    </row>
    <row r="240" spans="4:7">
      <c r="D240" s="122"/>
      <c r="E240" s="124"/>
      <c r="F240" s="123"/>
      <c r="G240" s="123"/>
    </row>
    <row r="241" spans="4:7">
      <c r="D241" s="122"/>
      <c r="E241" s="124"/>
      <c r="F241" s="123"/>
      <c r="G241" s="123"/>
    </row>
    <row r="242" spans="4:7">
      <c r="D242" s="122"/>
      <c r="E242" s="124"/>
      <c r="F242" s="123"/>
      <c r="G242" s="123"/>
    </row>
    <row r="243" spans="4:7">
      <c r="D243" s="122"/>
      <c r="E243" s="124"/>
      <c r="F243" s="123"/>
      <c r="G243" s="123"/>
    </row>
    <row r="244" spans="4:7">
      <c r="D244" s="122"/>
      <c r="E244" s="124"/>
      <c r="F244" s="123"/>
      <c r="G244" s="123"/>
    </row>
    <row r="245" spans="4:7">
      <c r="D245" s="122"/>
      <c r="E245" s="124"/>
      <c r="F245" s="123"/>
      <c r="G245" s="123"/>
    </row>
    <row r="246" spans="4:7">
      <c r="D246" s="122"/>
      <c r="E246" s="124"/>
      <c r="F246" s="123"/>
      <c r="G246" s="123"/>
    </row>
    <row r="247" spans="4:7">
      <c r="D247" s="122"/>
      <c r="E247" s="124"/>
      <c r="F247" s="123"/>
      <c r="G247" s="123"/>
    </row>
    <row r="248" spans="4:7">
      <c r="D248" s="122"/>
      <c r="E248" s="124"/>
      <c r="F248" s="123"/>
      <c r="G248" s="123"/>
    </row>
    <row r="249" spans="4:7">
      <c r="D249" s="122"/>
      <c r="E249" s="124"/>
      <c r="F249" s="123"/>
      <c r="G249" s="123"/>
    </row>
    <row r="250" spans="4:7">
      <c r="D250" s="122"/>
      <c r="E250" s="124"/>
      <c r="F250" s="123"/>
      <c r="G250" s="123"/>
    </row>
    <row r="251" spans="4:7">
      <c r="D251" s="122"/>
      <c r="E251" s="124"/>
      <c r="F251" s="123"/>
      <c r="G251" s="123"/>
    </row>
    <row r="252" spans="4:7">
      <c r="D252" s="122"/>
      <c r="E252" s="124"/>
      <c r="F252" s="123"/>
      <c r="G252" s="123"/>
    </row>
    <row r="253" spans="4:7">
      <c r="D253" s="122"/>
      <c r="E253" s="124"/>
      <c r="F253" s="123"/>
      <c r="G253" s="123"/>
    </row>
    <row r="254" spans="4:7">
      <c r="D254" s="122"/>
      <c r="E254" s="124"/>
      <c r="F254" s="123"/>
      <c r="G254" s="123"/>
    </row>
    <row r="255" spans="4:7">
      <c r="D255" s="122"/>
      <c r="E255" s="124"/>
      <c r="F255" s="123"/>
      <c r="G255" s="123"/>
    </row>
    <row r="256" spans="4:7">
      <c r="D256" s="122"/>
      <c r="E256" s="124"/>
      <c r="F256" s="123"/>
      <c r="G256" s="123"/>
    </row>
    <row r="257" spans="4:7">
      <c r="D257" s="122"/>
      <c r="E257" s="124"/>
      <c r="F257" s="123"/>
      <c r="G257" s="123"/>
    </row>
    <row r="258" spans="4:7">
      <c r="D258" s="122"/>
      <c r="E258" s="124"/>
      <c r="F258" s="123"/>
      <c r="G258" s="123"/>
    </row>
    <row r="259" spans="4:7">
      <c r="D259" s="122"/>
      <c r="E259" s="124"/>
      <c r="F259" s="123"/>
      <c r="G259" s="123"/>
    </row>
    <row r="260" spans="4:7">
      <c r="D260" s="122"/>
      <c r="E260" s="124"/>
      <c r="F260" s="123"/>
      <c r="G260" s="123"/>
    </row>
    <row r="261" spans="4:7">
      <c r="D261" s="122"/>
      <c r="E261" s="124"/>
      <c r="F261" s="123"/>
      <c r="G261" s="123"/>
    </row>
    <row r="262" spans="4:7">
      <c r="D262" s="122"/>
      <c r="E262" s="124"/>
      <c r="F262" s="123"/>
      <c r="G262" s="123"/>
    </row>
    <row r="263" spans="4:7">
      <c r="D263" s="122"/>
      <c r="E263" s="124"/>
      <c r="F263" s="123"/>
      <c r="G263" s="123"/>
    </row>
    <row r="264" spans="4:7">
      <c r="D264" s="122"/>
      <c r="E264" s="124"/>
      <c r="F264" s="123"/>
      <c r="G264" s="123"/>
    </row>
    <row r="265" spans="4:7">
      <c r="D265" s="122"/>
      <c r="E265" s="124"/>
      <c r="F265" s="123"/>
      <c r="G265" s="123"/>
    </row>
    <row r="266" spans="4:7">
      <c r="D266" s="122"/>
      <c r="E266" s="124"/>
      <c r="F266" s="123"/>
      <c r="G266" s="123"/>
    </row>
    <row r="267" spans="4:7">
      <c r="D267" s="122"/>
      <c r="E267" s="124"/>
      <c r="F267" s="123"/>
      <c r="G267" s="123"/>
    </row>
    <row r="268" spans="4:7">
      <c r="D268" s="122"/>
      <c r="E268" s="124"/>
      <c r="F268" s="123"/>
      <c r="G268" s="123"/>
    </row>
    <row r="269" spans="4:7">
      <c r="D269" s="122"/>
      <c r="E269" s="124"/>
      <c r="F269" s="123"/>
      <c r="G269" s="123"/>
    </row>
    <row r="270" spans="4:7">
      <c r="D270" s="122"/>
      <c r="E270" s="124"/>
      <c r="F270" s="123"/>
      <c r="G270" s="123"/>
    </row>
    <row r="271" spans="4:7">
      <c r="D271" s="122"/>
      <c r="E271" s="124"/>
      <c r="F271" s="123"/>
      <c r="G271" s="123"/>
    </row>
    <row r="272" spans="4:7">
      <c r="D272" s="122"/>
      <c r="E272" s="124"/>
      <c r="F272" s="123"/>
      <c r="G272" s="123"/>
    </row>
    <row r="273" spans="4:7">
      <c r="D273" s="122"/>
      <c r="E273" s="124"/>
      <c r="F273" s="123"/>
      <c r="G273" s="123"/>
    </row>
    <row r="274" spans="4:7">
      <c r="D274" s="122"/>
      <c r="E274" s="124"/>
      <c r="F274" s="123"/>
      <c r="G274" s="123"/>
    </row>
    <row r="275" spans="4:7">
      <c r="D275" s="122"/>
      <c r="E275" s="124"/>
      <c r="F275" s="123"/>
      <c r="G275" s="123"/>
    </row>
    <row r="276" spans="4:7">
      <c r="D276" s="122"/>
      <c r="E276" s="124"/>
      <c r="F276" s="123"/>
      <c r="G276" s="123"/>
    </row>
    <row r="277" spans="4:7">
      <c r="D277" s="122"/>
      <c r="E277" s="124"/>
      <c r="F277" s="123"/>
      <c r="G277" s="123"/>
    </row>
    <row r="278" spans="4:7">
      <c r="D278" s="122"/>
      <c r="E278" s="124"/>
      <c r="F278" s="123"/>
      <c r="G278" s="123"/>
    </row>
    <row r="279" spans="4:7">
      <c r="D279" s="122"/>
      <c r="E279" s="124"/>
      <c r="F279" s="123"/>
      <c r="G279" s="123"/>
    </row>
    <row r="280" spans="4:7">
      <c r="D280" s="122"/>
      <c r="E280" s="124"/>
      <c r="F280" s="123"/>
      <c r="G280" s="123"/>
    </row>
    <row r="281" spans="4:7">
      <c r="D281" s="122"/>
      <c r="E281" s="124"/>
      <c r="F281" s="123"/>
      <c r="G281" s="123"/>
    </row>
    <row r="282" spans="4:7">
      <c r="D282" s="122"/>
      <c r="E282" s="124"/>
      <c r="F282" s="123"/>
      <c r="G282" s="123"/>
    </row>
    <row r="283" spans="4:7">
      <c r="D283" s="122"/>
      <c r="E283" s="124"/>
      <c r="F283" s="123"/>
      <c r="G283" s="123"/>
    </row>
    <row r="284" spans="4:7">
      <c r="D284" s="122"/>
      <c r="E284" s="124"/>
      <c r="F284" s="123"/>
      <c r="G284" s="123"/>
    </row>
    <row r="285" spans="4:7">
      <c r="D285" s="122"/>
      <c r="E285" s="124"/>
      <c r="F285" s="123"/>
      <c r="G285" s="123"/>
    </row>
    <row r="286" spans="4:7">
      <c r="D286" s="122"/>
      <c r="E286" s="124"/>
      <c r="F286" s="123"/>
      <c r="G286" s="123"/>
    </row>
    <row r="287" spans="4:7">
      <c r="D287" s="122"/>
      <c r="E287" s="124"/>
      <c r="F287" s="123"/>
      <c r="G287" s="123"/>
    </row>
    <row r="288" spans="4:7">
      <c r="D288" s="122"/>
      <c r="E288" s="124"/>
      <c r="F288" s="123"/>
      <c r="G288" s="123"/>
    </row>
    <row r="289" spans="4:7">
      <c r="D289" s="122"/>
      <c r="E289" s="124"/>
      <c r="F289" s="123"/>
      <c r="G289" s="123"/>
    </row>
    <row r="290" spans="4:7">
      <c r="D290" s="122"/>
      <c r="E290" s="124"/>
      <c r="F290" s="123"/>
      <c r="G290" s="123"/>
    </row>
    <row r="291" spans="4:7">
      <c r="D291" s="122"/>
      <c r="E291" s="124"/>
      <c r="F291" s="123"/>
      <c r="G291" s="123"/>
    </row>
    <row r="292" spans="4:7">
      <c r="D292" s="122"/>
      <c r="E292" s="124"/>
      <c r="F292" s="123"/>
      <c r="G292" s="123"/>
    </row>
    <row r="293" spans="4:7">
      <c r="D293" s="122"/>
      <c r="E293" s="124"/>
      <c r="F293" s="123"/>
      <c r="G293" s="123"/>
    </row>
    <row r="294" spans="4:7">
      <c r="D294" s="122"/>
      <c r="E294" s="124"/>
      <c r="F294" s="123"/>
      <c r="G294" s="123"/>
    </row>
    <row r="295" spans="4:7">
      <c r="D295" s="122"/>
      <c r="E295" s="124"/>
      <c r="F295" s="123"/>
      <c r="G295" s="123"/>
    </row>
    <row r="296" spans="4:7">
      <c r="D296" s="122"/>
      <c r="E296" s="124"/>
      <c r="F296" s="123"/>
      <c r="G296" s="123"/>
    </row>
    <row r="297" spans="4:7">
      <c r="D297" s="122"/>
      <c r="E297" s="124"/>
      <c r="F297" s="123"/>
      <c r="G297" s="123"/>
    </row>
    <row r="298" spans="4:7">
      <c r="D298" s="122"/>
      <c r="E298" s="124"/>
      <c r="F298" s="123"/>
      <c r="G298" s="123"/>
    </row>
    <row r="299" spans="4:7">
      <c r="D299" s="122"/>
      <c r="E299" s="124"/>
      <c r="F299" s="123"/>
      <c r="G299" s="123"/>
    </row>
    <row r="300" spans="4:7">
      <c r="D300" s="122"/>
      <c r="E300" s="124"/>
      <c r="F300" s="123"/>
      <c r="G300" s="123"/>
    </row>
    <row r="301" spans="4:7">
      <c r="D301" s="122"/>
      <c r="E301" s="124"/>
      <c r="F301" s="123"/>
      <c r="G301" s="123"/>
    </row>
    <row r="302" spans="4:7">
      <c r="D302" s="122"/>
      <c r="E302" s="124"/>
      <c r="F302" s="123"/>
      <c r="G302" s="123"/>
    </row>
    <row r="303" spans="4:7">
      <c r="D303" s="122"/>
      <c r="E303" s="124"/>
      <c r="F303" s="123"/>
      <c r="G303" s="123"/>
    </row>
    <row r="304" spans="4:7">
      <c r="D304" s="122"/>
      <c r="E304" s="124"/>
      <c r="F304" s="123"/>
      <c r="G304" s="123"/>
    </row>
    <row r="305" spans="4:7">
      <c r="D305" s="122"/>
      <c r="E305" s="124"/>
      <c r="F305" s="123"/>
      <c r="G305" s="123"/>
    </row>
    <row r="306" spans="4:7">
      <c r="D306" s="122"/>
      <c r="E306" s="124"/>
      <c r="F306" s="123"/>
      <c r="G306" s="123"/>
    </row>
    <row r="307" spans="4:7">
      <c r="D307" s="122"/>
      <c r="E307" s="124"/>
      <c r="F307" s="123"/>
      <c r="G307" s="123"/>
    </row>
    <row r="308" spans="4:7">
      <c r="D308" s="122"/>
      <c r="E308" s="124"/>
      <c r="F308" s="123"/>
      <c r="G308" s="123"/>
    </row>
    <row r="309" spans="4:7">
      <c r="D309" s="122"/>
      <c r="E309" s="124"/>
      <c r="F309" s="123"/>
      <c r="G309" s="123"/>
    </row>
    <row r="310" spans="4:7">
      <c r="D310" s="122"/>
      <c r="E310" s="124"/>
      <c r="F310" s="123"/>
      <c r="G310" s="123"/>
    </row>
    <row r="311" spans="4:7">
      <c r="D311" s="122"/>
      <c r="E311" s="124"/>
      <c r="F311" s="123"/>
      <c r="G311" s="123"/>
    </row>
    <row r="312" spans="4:7">
      <c r="D312" s="122"/>
      <c r="E312" s="124"/>
      <c r="F312" s="123"/>
      <c r="G312" s="123"/>
    </row>
    <row r="313" spans="4:7">
      <c r="D313" s="122"/>
      <c r="E313" s="124"/>
      <c r="F313" s="123"/>
      <c r="G313" s="123"/>
    </row>
    <row r="314" spans="4:7">
      <c r="D314" s="122"/>
      <c r="E314" s="124"/>
      <c r="F314" s="123"/>
      <c r="G314" s="123"/>
    </row>
    <row r="315" spans="4:7">
      <c r="D315" s="122"/>
      <c r="E315" s="124"/>
      <c r="F315" s="123"/>
      <c r="G315" s="123"/>
    </row>
    <row r="316" spans="4:7">
      <c r="D316" s="122"/>
      <c r="E316" s="124"/>
      <c r="F316" s="123"/>
      <c r="G316" s="123"/>
    </row>
    <row r="317" spans="4:7">
      <c r="D317" s="122"/>
      <c r="E317" s="124"/>
      <c r="F317" s="123"/>
      <c r="G317" s="123"/>
    </row>
    <row r="318" spans="4:7">
      <c r="D318" s="122"/>
      <c r="E318" s="124"/>
      <c r="F318" s="123"/>
      <c r="G318" s="123"/>
    </row>
    <row r="319" spans="4:7">
      <c r="D319" s="122"/>
      <c r="E319" s="124"/>
      <c r="F319" s="123"/>
      <c r="G319" s="123"/>
    </row>
    <row r="320" spans="4:7">
      <c r="D320" s="122"/>
      <c r="E320" s="124"/>
      <c r="F320" s="123"/>
      <c r="G320" s="123"/>
    </row>
    <row r="321" spans="4:7">
      <c r="D321" s="122"/>
      <c r="E321" s="124"/>
      <c r="F321" s="123"/>
      <c r="G321" s="123"/>
    </row>
    <row r="322" spans="4:7">
      <c r="D322" s="122"/>
      <c r="E322" s="124"/>
      <c r="F322" s="123"/>
      <c r="G322" s="123"/>
    </row>
    <row r="323" spans="4:7">
      <c r="D323" s="122"/>
      <c r="E323" s="124"/>
      <c r="F323" s="123"/>
      <c r="G323" s="123"/>
    </row>
    <row r="324" spans="4:7">
      <c r="D324" s="122"/>
      <c r="E324" s="124"/>
      <c r="F324" s="123"/>
      <c r="G324" s="123"/>
    </row>
    <row r="325" spans="4:7">
      <c r="D325" s="122"/>
      <c r="E325" s="124"/>
      <c r="F325" s="123"/>
      <c r="G325" s="123"/>
    </row>
    <row r="326" spans="4:7">
      <c r="D326" s="122"/>
      <c r="E326" s="124"/>
      <c r="F326" s="123"/>
      <c r="G326" s="123"/>
    </row>
    <row r="327" spans="4:7">
      <c r="D327" s="122"/>
      <c r="E327" s="124"/>
      <c r="F327" s="123"/>
      <c r="G327" s="123"/>
    </row>
    <row r="328" spans="4:7">
      <c r="D328" s="122"/>
      <c r="E328" s="124"/>
      <c r="F328" s="123"/>
      <c r="G328" s="123"/>
    </row>
    <row r="329" spans="4:7">
      <c r="D329" s="122"/>
      <c r="E329" s="124"/>
      <c r="F329" s="123"/>
      <c r="G329" s="123"/>
    </row>
    <row r="330" spans="4:7">
      <c r="D330" s="122"/>
      <c r="E330" s="124"/>
      <c r="F330" s="123"/>
      <c r="G330" s="123"/>
    </row>
    <row r="331" spans="4:7">
      <c r="D331" s="122"/>
      <c r="E331" s="124"/>
      <c r="F331" s="123"/>
      <c r="G331" s="123"/>
    </row>
    <row r="332" spans="4:7">
      <c r="D332" s="122"/>
      <c r="E332" s="124"/>
      <c r="F332" s="123"/>
      <c r="G332" s="123"/>
    </row>
    <row r="333" spans="4:7">
      <c r="D333" s="122"/>
      <c r="E333" s="124"/>
      <c r="F333" s="123"/>
      <c r="G333" s="123"/>
    </row>
    <row r="334" spans="4:7">
      <c r="D334" s="122"/>
      <c r="E334" s="124"/>
      <c r="F334" s="123"/>
      <c r="G334" s="123"/>
    </row>
    <row r="335" spans="4:7">
      <c r="D335" s="122"/>
      <c r="E335" s="124"/>
      <c r="F335" s="123"/>
      <c r="G335" s="123"/>
    </row>
    <row r="336" spans="4:7">
      <c r="D336" s="122"/>
      <c r="E336" s="124"/>
      <c r="F336" s="123"/>
      <c r="G336" s="123"/>
    </row>
    <row r="337" spans="4:7">
      <c r="D337" s="122"/>
      <c r="E337" s="124"/>
      <c r="F337" s="123"/>
      <c r="G337" s="123"/>
    </row>
    <row r="338" spans="4:7">
      <c r="D338" s="122"/>
      <c r="E338" s="124"/>
      <c r="F338" s="123"/>
      <c r="G338" s="123"/>
    </row>
    <row r="339" spans="4:7">
      <c r="D339" s="122"/>
      <c r="E339" s="124"/>
      <c r="F339" s="123"/>
      <c r="G339" s="123"/>
    </row>
    <row r="340" spans="4:7">
      <c r="D340" s="122"/>
      <c r="E340" s="124"/>
      <c r="F340" s="123"/>
      <c r="G340" s="123"/>
    </row>
    <row r="341" spans="4:7">
      <c r="D341" s="122"/>
      <c r="E341" s="124"/>
      <c r="F341" s="123"/>
      <c r="G341" s="123"/>
    </row>
    <row r="342" spans="4:7">
      <c r="D342" s="122"/>
      <c r="E342" s="124"/>
      <c r="F342" s="123"/>
      <c r="G342" s="123"/>
    </row>
    <row r="343" spans="4:7">
      <c r="D343" s="122"/>
      <c r="E343" s="124"/>
      <c r="F343" s="123"/>
      <c r="G343" s="123"/>
    </row>
    <row r="344" spans="4:7">
      <c r="D344" s="122"/>
      <c r="E344" s="124"/>
      <c r="F344" s="123"/>
      <c r="G344" s="123"/>
    </row>
    <row r="345" spans="4:7">
      <c r="D345" s="122"/>
      <c r="E345" s="124"/>
      <c r="F345" s="123"/>
      <c r="G345" s="123"/>
    </row>
    <row r="346" spans="4:7">
      <c r="D346" s="122"/>
      <c r="E346" s="124"/>
      <c r="F346" s="123"/>
      <c r="G346" s="123"/>
    </row>
    <row r="347" spans="4:7">
      <c r="D347" s="122"/>
      <c r="E347" s="124"/>
      <c r="F347" s="123"/>
      <c r="G347" s="123"/>
    </row>
    <row r="348" spans="4:7">
      <c r="D348" s="122"/>
      <c r="E348" s="124"/>
      <c r="F348" s="123"/>
      <c r="G348" s="123"/>
    </row>
    <row r="349" spans="4:7">
      <c r="D349" s="122"/>
      <c r="E349" s="124"/>
      <c r="F349" s="123"/>
      <c r="G349" s="123"/>
    </row>
    <row r="350" spans="4:7">
      <c r="D350" s="122"/>
      <c r="E350" s="124"/>
      <c r="F350" s="123"/>
      <c r="G350" s="123"/>
    </row>
    <row r="351" spans="4:7">
      <c r="D351" s="122"/>
      <c r="E351" s="124"/>
      <c r="F351" s="123"/>
      <c r="G351" s="123"/>
    </row>
    <row r="352" spans="4:7">
      <c r="D352" s="122"/>
      <c r="E352" s="124"/>
      <c r="F352" s="123"/>
      <c r="G352" s="123"/>
    </row>
    <row r="353" spans="4:7">
      <c r="D353" s="122"/>
      <c r="E353" s="124"/>
      <c r="F353" s="123"/>
      <c r="G353" s="123"/>
    </row>
    <row r="354" spans="4:7">
      <c r="D354" s="122"/>
      <c r="E354" s="124"/>
      <c r="F354" s="123"/>
      <c r="G354" s="123"/>
    </row>
    <row r="355" spans="4:7">
      <c r="D355" s="122"/>
      <c r="E355" s="124"/>
      <c r="F355" s="123"/>
      <c r="G355" s="123"/>
    </row>
    <row r="356" spans="4:7">
      <c r="D356" s="122"/>
      <c r="E356" s="124"/>
      <c r="F356" s="123"/>
      <c r="G356" s="123"/>
    </row>
    <row r="357" spans="4:7">
      <c r="D357" s="122"/>
      <c r="E357" s="124"/>
      <c r="F357" s="123"/>
      <c r="G357" s="123"/>
    </row>
    <row r="358" spans="4:7">
      <c r="D358" s="122"/>
      <c r="E358" s="124"/>
      <c r="F358" s="123"/>
      <c r="G358" s="123"/>
    </row>
    <row r="359" spans="4:7">
      <c r="D359" s="122"/>
      <c r="E359" s="124"/>
      <c r="F359" s="123"/>
      <c r="G359" s="123"/>
    </row>
    <row r="360" spans="4:7">
      <c r="D360" s="122"/>
      <c r="E360" s="124"/>
      <c r="F360" s="123"/>
      <c r="G360" s="123"/>
    </row>
    <row r="361" spans="4:7">
      <c r="D361" s="122"/>
      <c r="E361" s="124"/>
      <c r="F361" s="123"/>
      <c r="G361" s="123"/>
    </row>
    <row r="362" spans="4:7">
      <c r="D362" s="122"/>
      <c r="E362" s="124"/>
      <c r="F362" s="123"/>
      <c r="G362" s="123"/>
    </row>
    <row r="363" spans="4:7">
      <c r="D363" s="122"/>
      <c r="E363" s="124"/>
      <c r="F363" s="123"/>
      <c r="G363" s="123"/>
    </row>
    <row r="364" spans="4:7">
      <c r="D364" s="122"/>
      <c r="E364" s="124"/>
      <c r="F364" s="123"/>
      <c r="G364" s="123"/>
    </row>
    <row r="365" spans="4:7">
      <c r="D365" s="122"/>
      <c r="E365" s="124"/>
      <c r="F365" s="123"/>
      <c r="G365" s="123"/>
    </row>
    <row r="366" spans="4:7">
      <c r="D366" s="122"/>
      <c r="E366" s="124"/>
      <c r="F366" s="123"/>
      <c r="G366" s="123"/>
    </row>
    <row r="367" spans="4:7">
      <c r="D367" s="122"/>
      <c r="E367" s="124"/>
      <c r="F367" s="123"/>
      <c r="G367" s="123"/>
    </row>
    <row r="368" spans="4:7">
      <c r="D368" s="122"/>
      <c r="E368" s="124"/>
      <c r="F368" s="123"/>
      <c r="G368" s="123"/>
    </row>
    <row r="369" spans="4:7">
      <c r="D369" s="122"/>
      <c r="E369" s="124"/>
      <c r="F369" s="123"/>
      <c r="G369" s="123"/>
    </row>
    <row r="370" spans="4:7">
      <c r="D370" s="122"/>
      <c r="E370" s="124"/>
      <c r="F370" s="123"/>
      <c r="G370" s="123"/>
    </row>
    <row r="371" spans="4:7">
      <c r="D371" s="122"/>
      <c r="E371" s="124"/>
      <c r="F371" s="123"/>
      <c r="G371" s="123"/>
    </row>
    <row r="372" spans="4:7">
      <c r="D372" s="122"/>
      <c r="E372" s="124"/>
      <c r="F372" s="123"/>
      <c r="G372" s="123"/>
    </row>
    <row r="373" spans="4:7">
      <c r="D373" s="122"/>
      <c r="E373" s="124"/>
      <c r="F373" s="123"/>
      <c r="G373" s="123"/>
    </row>
    <row r="374" spans="4:7">
      <c r="D374" s="122"/>
      <c r="E374" s="124"/>
      <c r="F374" s="123"/>
      <c r="G374" s="123"/>
    </row>
    <row r="375" spans="4:7">
      <c r="D375" s="122"/>
      <c r="E375" s="124"/>
      <c r="F375" s="123"/>
      <c r="G375" s="123"/>
    </row>
    <row r="376" spans="4:7">
      <c r="D376" s="122"/>
      <c r="E376" s="124"/>
      <c r="F376" s="123"/>
      <c r="G376" s="123"/>
    </row>
    <row r="377" spans="4:7">
      <c r="D377" s="122"/>
      <c r="E377" s="124"/>
      <c r="F377" s="123"/>
      <c r="G377" s="123"/>
    </row>
    <row r="378" spans="4:7">
      <c r="D378" s="122"/>
      <c r="E378" s="124"/>
      <c r="F378" s="123"/>
      <c r="G378" s="123"/>
    </row>
    <row r="379" spans="4:7">
      <c r="D379" s="122"/>
      <c r="E379" s="124"/>
      <c r="F379" s="123"/>
      <c r="G379" s="123"/>
    </row>
    <row r="380" spans="4:7">
      <c r="D380" s="122"/>
      <c r="E380" s="124"/>
      <c r="F380" s="123"/>
      <c r="G380" s="123"/>
    </row>
    <row r="381" spans="4:7">
      <c r="D381" s="122"/>
      <c r="E381" s="124"/>
      <c r="F381" s="123"/>
      <c r="G381" s="123"/>
    </row>
    <row r="382" spans="4:7">
      <c r="D382" s="122"/>
      <c r="E382" s="124"/>
      <c r="F382" s="123"/>
      <c r="G382" s="123"/>
    </row>
    <row r="383" spans="4:7">
      <c r="D383" s="122"/>
      <c r="E383" s="124"/>
      <c r="F383" s="123"/>
      <c r="G383" s="123"/>
    </row>
    <row r="384" spans="4:7">
      <c r="D384" s="122"/>
      <c r="E384" s="124"/>
      <c r="F384" s="123"/>
      <c r="G384" s="123"/>
    </row>
    <row r="385" spans="4:7">
      <c r="D385" s="122"/>
      <c r="E385" s="124"/>
      <c r="F385" s="123"/>
      <c r="G385" s="123"/>
    </row>
    <row r="386" spans="4:7">
      <c r="D386" s="122"/>
      <c r="E386" s="124"/>
      <c r="F386" s="123"/>
      <c r="G386" s="123"/>
    </row>
    <row r="387" spans="4:7">
      <c r="D387" s="122"/>
      <c r="E387" s="124"/>
      <c r="F387" s="123"/>
      <c r="G387" s="123"/>
    </row>
    <row r="388" spans="4:7">
      <c r="D388" s="122"/>
      <c r="E388" s="124"/>
      <c r="F388" s="123"/>
      <c r="G388" s="123"/>
    </row>
    <row r="389" spans="4:7">
      <c r="D389" s="122"/>
      <c r="E389" s="124"/>
      <c r="F389" s="123"/>
      <c r="G389" s="123"/>
    </row>
    <row r="390" spans="4:7">
      <c r="D390" s="122"/>
      <c r="E390" s="124"/>
      <c r="F390" s="123"/>
      <c r="G390" s="123"/>
    </row>
    <row r="391" spans="4:7">
      <c r="D391" s="122"/>
      <c r="E391" s="124"/>
      <c r="F391" s="123"/>
      <c r="G391" s="123"/>
    </row>
    <row r="392" spans="4:7">
      <c r="D392" s="122"/>
      <c r="E392" s="124"/>
      <c r="F392" s="123"/>
      <c r="G392" s="123"/>
    </row>
    <row r="393" spans="4:7">
      <c r="D393" s="122"/>
      <c r="E393" s="124"/>
      <c r="F393" s="123"/>
      <c r="G393" s="123"/>
    </row>
    <row r="394" spans="4:7">
      <c r="D394" s="122"/>
      <c r="E394" s="124"/>
      <c r="F394" s="123"/>
      <c r="G394" s="123"/>
    </row>
    <row r="395" spans="4:7">
      <c r="D395" s="122"/>
      <c r="E395" s="124"/>
      <c r="F395" s="123"/>
      <c r="G395" s="123"/>
    </row>
    <row r="396" spans="4:7">
      <c r="D396" s="122"/>
      <c r="E396" s="124"/>
      <c r="F396" s="123"/>
      <c r="G396" s="123"/>
    </row>
    <row r="397" spans="4:7">
      <c r="D397" s="122"/>
      <c r="E397" s="124"/>
      <c r="F397" s="123"/>
      <c r="G397" s="123"/>
    </row>
    <row r="398" spans="4:7">
      <c r="D398" s="122"/>
      <c r="E398" s="124"/>
      <c r="F398" s="123"/>
      <c r="G398" s="123"/>
    </row>
    <row r="399" spans="4:7">
      <c r="D399" s="122"/>
      <c r="E399" s="124"/>
      <c r="F399" s="123"/>
      <c r="G399" s="123"/>
    </row>
    <row r="400" spans="4:7">
      <c r="D400" s="122"/>
      <c r="E400" s="124"/>
      <c r="F400" s="123"/>
      <c r="G400" s="123"/>
    </row>
    <row r="401" spans="4:7">
      <c r="D401" s="122"/>
      <c r="E401" s="124"/>
      <c r="F401" s="123"/>
      <c r="G401" s="123"/>
    </row>
    <row r="402" spans="4:7">
      <c r="D402" s="122"/>
      <c r="E402" s="124"/>
      <c r="F402" s="123"/>
      <c r="G402" s="123"/>
    </row>
    <row r="403" spans="4:7">
      <c r="D403" s="122"/>
      <c r="E403" s="124"/>
      <c r="F403" s="123"/>
      <c r="G403" s="123"/>
    </row>
    <row r="404" spans="4:7">
      <c r="D404" s="122"/>
      <c r="E404" s="124"/>
      <c r="F404" s="123"/>
      <c r="G404" s="123"/>
    </row>
    <row r="405" spans="4:7">
      <c r="D405" s="122"/>
      <c r="E405" s="124"/>
      <c r="F405" s="123"/>
      <c r="G405" s="123"/>
    </row>
    <row r="406" spans="4:7">
      <c r="D406" s="122"/>
      <c r="E406" s="124"/>
      <c r="F406" s="123"/>
      <c r="G406" s="123"/>
    </row>
    <row r="407" spans="4:7">
      <c r="D407" s="122"/>
      <c r="E407" s="124"/>
      <c r="F407" s="123"/>
      <c r="G407" s="123"/>
    </row>
    <row r="408" spans="4:7">
      <c r="D408" s="122"/>
      <c r="E408" s="124"/>
      <c r="F408" s="123"/>
      <c r="G408" s="123"/>
    </row>
    <row r="409" spans="4:7">
      <c r="D409" s="122"/>
      <c r="E409" s="124"/>
      <c r="F409" s="123"/>
      <c r="G409" s="123"/>
    </row>
    <row r="410" spans="4:7">
      <c r="D410" s="122"/>
      <c r="E410" s="124"/>
      <c r="F410" s="123"/>
      <c r="G410" s="123"/>
    </row>
    <row r="411" spans="4:7">
      <c r="D411" s="122"/>
      <c r="E411" s="124"/>
      <c r="F411" s="123"/>
      <c r="G411" s="123"/>
    </row>
    <row r="412" spans="4:7">
      <c r="D412" s="122"/>
      <c r="E412" s="124"/>
      <c r="F412" s="123"/>
      <c r="G412" s="123"/>
    </row>
    <row r="413" spans="4:7">
      <c r="D413" s="122"/>
      <c r="E413" s="124"/>
      <c r="F413" s="123"/>
      <c r="G413" s="123"/>
    </row>
    <row r="414" spans="4:7">
      <c r="D414" s="122"/>
      <c r="E414" s="124"/>
      <c r="F414" s="123"/>
      <c r="G414" s="123"/>
    </row>
    <row r="415" spans="4:7">
      <c r="D415" s="122"/>
      <c r="E415" s="124"/>
      <c r="F415" s="123"/>
      <c r="G415" s="123"/>
    </row>
    <row r="416" spans="4:7">
      <c r="D416" s="122"/>
      <c r="E416" s="124"/>
      <c r="F416" s="123"/>
      <c r="G416" s="123"/>
    </row>
    <row r="417" spans="4:7">
      <c r="D417" s="122"/>
      <c r="E417" s="124"/>
      <c r="F417" s="123"/>
      <c r="G417" s="123"/>
    </row>
    <row r="418" spans="4:7">
      <c r="D418" s="122"/>
      <c r="E418" s="124"/>
      <c r="F418" s="123"/>
      <c r="G418" s="123"/>
    </row>
    <row r="419" spans="4:7">
      <c r="D419" s="122"/>
      <c r="E419" s="124"/>
      <c r="F419" s="123"/>
      <c r="G419" s="123"/>
    </row>
    <row r="420" spans="4:7">
      <c r="D420" s="122"/>
      <c r="E420" s="124"/>
      <c r="F420" s="123"/>
      <c r="G420" s="123"/>
    </row>
    <row r="421" spans="4:7">
      <c r="D421" s="122"/>
      <c r="E421" s="124"/>
      <c r="F421" s="123"/>
      <c r="G421" s="123"/>
    </row>
    <row r="422" spans="4:7">
      <c r="D422" s="122"/>
      <c r="E422" s="124"/>
      <c r="F422" s="123"/>
      <c r="G422" s="123"/>
    </row>
    <row r="423" spans="4:7">
      <c r="D423" s="122"/>
      <c r="E423" s="124"/>
      <c r="F423" s="123"/>
      <c r="G423" s="123"/>
    </row>
    <row r="424" spans="4:7">
      <c r="D424" s="122"/>
      <c r="E424" s="124"/>
      <c r="F424" s="123"/>
      <c r="G424" s="123"/>
    </row>
    <row r="425" spans="4:7">
      <c r="D425" s="122"/>
      <c r="E425" s="124"/>
      <c r="F425" s="123"/>
      <c r="G425" s="123"/>
    </row>
    <row r="426" spans="4:7">
      <c r="D426" s="122"/>
      <c r="E426" s="124"/>
      <c r="F426" s="123"/>
      <c r="G426" s="123"/>
    </row>
    <row r="427" spans="4:7">
      <c r="D427" s="122"/>
      <c r="E427" s="124"/>
      <c r="F427" s="123"/>
      <c r="G427" s="123"/>
    </row>
    <row r="428" spans="4:7">
      <c r="D428" s="122"/>
      <c r="E428" s="124"/>
      <c r="F428" s="123"/>
      <c r="G428" s="123"/>
    </row>
    <row r="429" spans="4:7">
      <c r="D429" s="122"/>
      <c r="E429" s="124"/>
      <c r="F429" s="123"/>
      <c r="G429" s="123"/>
    </row>
    <row r="430" spans="4:7">
      <c r="D430" s="122"/>
      <c r="E430" s="124"/>
      <c r="F430" s="123"/>
      <c r="G430" s="123"/>
    </row>
    <row r="431" spans="4:7">
      <c r="D431" s="122"/>
      <c r="E431" s="124"/>
      <c r="F431" s="123"/>
      <c r="G431" s="123"/>
    </row>
    <row r="432" spans="4:7">
      <c r="D432" s="122"/>
      <c r="E432" s="124"/>
      <c r="F432" s="123"/>
      <c r="G432" s="123"/>
    </row>
    <row r="433" spans="4:7">
      <c r="D433" s="122"/>
      <c r="E433" s="124"/>
      <c r="F433" s="123"/>
      <c r="G433" s="123"/>
    </row>
    <row r="434" spans="4:7">
      <c r="D434" s="122"/>
      <c r="E434" s="124"/>
      <c r="F434" s="123"/>
      <c r="G434" s="123"/>
    </row>
    <row r="435" spans="4:7">
      <c r="D435" s="122"/>
      <c r="E435" s="124"/>
      <c r="F435" s="123"/>
      <c r="G435" s="123"/>
    </row>
    <row r="436" spans="4:7">
      <c r="D436" s="122"/>
      <c r="E436" s="124"/>
      <c r="F436" s="123"/>
      <c r="G436" s="123"/>
    </row>
    <row r="437" spans="4:7">
      <c r="D437" s="122"/>
      <c r="E437" s="124"/>
      <c r="F437" s="123"/>
      <c r="G437" s="123"/>
    </row>
    <row r="438" spans="4:7">
      <c r="D438" s="122"/>
      <c r="E438" s="124"/>
      <c r="F438" s="123"/>
      <c r="G438" s="123"/>
    </row>
    <row r="439" spans="4:7">
      <c r="D439" s="122"/>
      <c r="E439" s="124"/>
      <c r="F439" s="123"/>
      <c r="G439" s="123"/>
    </row>
    <row r="440" spans="4:7">
      <c r="D440" s="122"/>
      <c r="E440" s="124"/>
      <c r="F440" s="123"/>
      <c r="G440" s="123"/>
    </row>
    <row r="441" spans="4:7">
      <c r="D441" s="122"/>
      <c r="E441" s="124"/>
      <c r="F441" s="123"/>
      <c r="G441" s="123"/>
    </row>
    <row r="442" spans="4:7">
      <c r="D442" s="122"/>
      <c r="E442" s="124"/>
      <c r="F442" s="123"/>
      <c r="G442" s="123"/>
    </row>
    <row r="443" spans="4:7">
      <c r="D443" s="122"/>
      <c r="E443" s="124"/>
      <c r="F443" s="123"/>
      <c r="G443" s="123"/>
    </row>
    <row r="444" spans="4:7">
      <c r="D444" s="122"/>
      <c r="E444" s="124"/>
      <c r="F444" s="123"/>
      <c r="G444" s="123"/>
    </row>
    <row r="445" spans="4:7">
      <c r="D445" s="122"/>
      <c r="E445" s="124"/>
      <c r="F445" s="123"/>
      <c r="G445" s="123"/>
    </row>
    <row r="446" spans="4:7">
      <c r="D446" s="122"/>
      <c r="E446" s="124"/>
      <c r="F446" s="123"/>
      <c r="G446" s="123"/>
    </row>
    <row r="447" spans="4:7">
      <c r="D447" s="122"/>
      <c r="E447" s="124"/>
      <c r="F447" s="123"/>
      <c r="G447" s="123"/>
    </row>
    <row r="448" spans="4:7">
      <c r="D448" s="122"/>
      <c r="E448" s="124"/>
      <c r="F448" s="123"/>
      <c r="G448" s="123"/>
    </row>
    <row r="449" spans="4:7">
      <c r="D449" s="122"/>
      <c r="E449" s="124"/>
      <c r="F449" s="123"/>
      <c r="G449" s="123"/>
    </row>
    <row r="450" spans="4:7">
      <c r="D450" s="122"/>
      <c r="E450" s="124"/>
      <c r="F450" s="123"/>
      <c r="G450" s="123"/>
    </row>
    <row r="451" spans="4:7">
      <c r="D451" s="122"/>
      <c r="E451" s="124"/>
      <c r="F451" s="123"/>
      <c r="G451" s="123"/>
    </row>
    <row r="452" spans="4:7">
      <c r="D452" s="122"/>
      <c r="E452" s="124"/>
      <c r="F452" s="123"/>
      <c r="G452" s="123"/>
    </row>
    <row r="453" spans="4:7">
      <c r="D453" s="122"/>
      <c r="E453" s="124"/>
      <c r="F453" s="123"/>
      <c r="G453" s="123"/>
    </row>
    <row r="454" spans="4:7">
      <c r="D454" s="122"/>
      <c r="E454" s="124"/>
      <c r="F454" s="123"/>
      <c r="G454" s="123"/>
    </row>
    <row r="455" spans="4:7">
      <c r="D455" s="122"/>
      <c r="E455" s="124"/>
      <c r="F455" s="123"/>
      <c r="G455" s="123"/>
    </row>
    <row r="456" spans="4:7">
      <c r="D456" s="122"/>
      <c r="E456" s="124"/>
      <c r="F456" s="123"/>
      <c r="G456" s="123"/>
    </row>
    <row r="457" spans="4:7">
      <c r="D457" s="122"/>
      <c r="E457" s="124"/>
      <c r="F457" s="123"/>
      <c r="G457" s="123"/>
    </row>
    <row r="458" spans="4:7">
      <c r="D458" s="122"/>
      <c r="E458" s="124"/>
      <c r="F458" s="123"/>
      <c r="G458" s="123"/>
    </row>
    <row r="459" spans="4:7">
      <c r="D459" s="122"/>
      <c r="E459" s="124"/>
      <c r="F459" s="123"/>
      <c r="G459" s="123"/>
    </row>
    <row r="460" spans="4:7">
      <c r="D460" s="122"/>
      <c r="E460" s="124"/>
      <c r="F460" s="123"/>
      <c r="G460" s="123"/>
    </row>
    <row r="461" spans="4:7">
      <c r="D461" s="122"/>
      <c r="E461" s="124"/>
      <c r="F461" s="123"/>
      <c r="G461" s="123"/>
    </row>
    <row r="462" spans="4:7">
      <c r="D462" s="122"/>
      <c r="E462" s="124"/>
      <c r="F462" s="123"/>
      <c r="G462" s="123"/>
    </row>
    <row r="463" spans="4:7">
      <c r="D463" s="122"/>
      <c r="E463" s="124"/>
      <c r="F463" s="123"/>
      <c r="G463" s="123"/>
    </row>
    <row r="464" spans="4:7">
      <c r="D464" s="122"/>
      <c r="E464" s="124"/>
      <c r="F464" s="123"/>
      <c r="G464" s="123"/>
    </row>
    <row r="465" spans="4:7">
      <c r="D465" s="122"/>
      <c r="E465" s="124"/>
      <c r="F465" s="123"/>
      <c r="G465" s="123"/>
    </row>
    <row r="466" spans="4:7">
      <c r="D466" s="122"/>
      <c r="E466" s="124"/>
      <c r="F466" s="123"/>
      <c r="G466" s="123"/>
    </row>
    <row r="467" spans="4:7">
      <c r="D467" s="122"/>
      <c r="E467" s="124"/>
      <c r="F467" s="123"/>
      <c r="G467" s="123"/>
    </row>
    <row r="468" spans="4:7">
      <c r="D468" s="122"/>
      <c r="E468" s="124"/>
      <c r="F468" s="123"/>
      <c r="G468" s="123"/>
    </row>
    <row r="469" spans="4:7">
      <c r="D469" s="122"/>
      <c r="E469" s="124"/>
      <c r="F469" s="123"/>
      <c r="G469" s="123"/>
    </row>
    <row r="470" spans="4:7">
      <c r="D470" s="122"/>
      <c r="E470" s="124"/>
      <c r="F470" s="123"/>
      <c r="G470" s="123"/>
    </row>
    <row r="471" spans="4:7">
      <c r="D471" s="122"/>
      <c r="E471" s="124"/>
      <c r="F471" s="123"/>
      <c r="G471" s="123"/>
    </row>
    <row r="472" spans="4:7">
      <c r="D472" s="122"/>
      <c r="E472" s="124"/>
      <c r="F472" s="123"/>
      <c r="G472" s="123"/>
    </row>
    <row r="473" spans="4:7">
      <c r="D473" s="122"/>
      <c r="E473" s="124"/>
      <c r="F473" s="123"/>
      <c r="G473" s="123"/>
    </row>
    <row r="474" spans="4:7">
      <c r="D474" s="122"/>
      <c r="E474" s="124"/>
      <c r="F474" s="123"/>
      <c r="G474" s="123"/>
    </row>
    <row r="475" spans="4:7">
      <c r="D475" s="122"/>
      <c r="E475" s="124"/>
      <c r="F475" s="123"/>
      <c r="G475" s="123"/>
    </row>
    <row r="476" spans="4:7">
      <c r="D476" s="122"/>
      <c r="E476" s="124"/>
      <c r="F476" s="123"/>
      <c r="G476" s="123"/>
    </row>
    <row r="477" spans="4:7">
      <c r="D477" s="122"/>
      <c r="E477" s="124"/>
      <c r="F477" s="123"/>
      <c r="G477" s="123"/>
    </row>
    <row r="478" spans="4:7">
      <c r="D478" s="122"/>
      <c r="E478" s="124"/>
      <c r="F478" s="123"/>
      <c r="G478" s="123"/>
    </row>
    <row r="479" spans="4:7">
      <c r="D479" s="122"/>
      <c r="E479" s="124"/>
      <c r="F479" s="123"/>
      <c r="G479" s="123"/>
    </row>
    <row r="480" spans="4:7">
      <c r="D480" s="122"/>
      <c r="E480" s="124"/>
      <c r="F480" s="123"/>
      <c r="G480" s="123"/>
    </row>
    <row r="481" spans="4:7">
      <c r="D481" s="122"/>
      <c r="E481" s="124"/>
      <c r="F481" s="123"/>
      <c r="G481" s="123"/>
    </row>
    <row r="482" spans="4:7">
      <c r="D482" s="122"/>
      <c r="E482" s="124"/>
      <c r="F482" s="123"/>
      <c r="G482" s="123"/>
    </row>
    <row r="483" spans="4:7">
      <c r="D483" s="122"/>
      <c r="E483" s="124"/>
      <c r="F483" s="123"/>
      <c r="G483" s="123"/>
    </row>
    <row r="484" spans="4:7">
      <c r="D484" s="122"/>
      <c r="E484" s="124"/>
      <c r="F484" s="123"/>
      <c r="G484" s="123"/>
    </row>
    <row r="485" spans="4:7">
      <c r="D485" s="122"/>
      <c r="E485" s="124"/>
      <c r="F485" s="123"/>
      <c r="G485" s="123"/>
    </row>
    <row r="486" spans="4:7">
      <c r="D486" s="122"/>
      <c r="E486" s="124"/>
      <c r="F486" s="123"/>
      <c r="G486" s="123"/>
    </row>
    <row r="487" spans="4:7">
      <c r="D487" s="122"/>
      <c r="E487" s="124"/>
      <c r="F487" s="123"/>
      <c r="G487" s="123"/>
    </row>
    <row r="488" spans="4:7">
      <c r="D488" s="122"/>
      <c r="E488" s="124"/>
      <c r="F488" s="123"/>
      <c r="G488" s="123"/>
    </row>
    <row r="489" spans="4:7">
      <c r="D489" s="122"/>
      <c r="E489" s="124"/>
      <c r="F489" s="123"/>
      <c r="G489" s="123"/>
    </row>
    <row r="490" spans="4:7">
      <c r="D490" s="122"/>
      <c r="E490" s="124"/>
      <c r="F490" s="123"/>
      <c r="G490" s="123"/>
    </row>
    <row r="491" spans="4:7">
      <c r="D491" s="122"/>
      <c r="E491" s="124"/>
      <c r="F491" s="123"/>
      <c r="G491" s="123"/>
    </row>
    <row r="492" spans="4:7">
      <c r="D492" s="122"/>
      <c r="E492" s="124"/>
      <c r="F492" s="123"/>
      <c r="G492" s="123"/>
    </row>
    <row r="493" spans="4:7">
      <c r="D493" s="122"/>
      <c r="E493" s="124"/>
      <c r="F493" s="123"/>
      <c r="G493" s="123"/>
    </row>
    <row r="494" spans="4:7">
      <c r="D494" s="122"/>
      <c r="E494" s="124"/>
      <c r="F494" s="123"/>
      <c r="G494" s="123"/>
    </row>
    <row r="495" spans="4:7">
      <c r="D495" s="122"/>
      <c r="E495" s="124"/>
      <c r="F495" s="123"/>
      <c r="G495" s="123"/>
    </row>
    <row r="496" spans="4:7">
      <c r="D496" s="122"/>
      <c r="E496" s="124"/>
      <c r="F496" s="123"/>
      <c r="G496" s="123"/>
    </row>
    <row r="497" spans="4:7">
      <c r="D497" s="122"/>
      <c r="E497" s="124"/>
      <c r="F497" s="123"/>
      <c r="G497" s="123"/>
    </row>
    <row r="498" spans="4:7">
      <c r="D498" s="122"/>
      <c r="E498" s="124"/>
      <c r="F498" s="123"/>
      <c r="G498" s="123"/>
    </row>
    <row r="499" spans="4:7">
      <c r="D499" s="122"/>
      <c r="E499" s="124"/>
      <c r="F499" s="123"/>
      <c r="G499" s="123"/>
    </row>
    <row r="500" spans="4:7">
      <c r="D500" s="122"/>
      <c r="E500" s="124"/>
      <c r="F500" s="123"/>
      <c r="G500" s="123"/>
    </row>
    <row r="501" spans="4:7">
      <c r="D501" s="122"/>
      <c r="E501" s="124"/>
      <c r="F501" s="123"/>
      <c r="G501" s="123"/>
    </row>
    <row r="502" spans="4:7">
      <c r="D502" s="122"/>
      <c r="E502" s="124"/>
      <c r="F502" s="123"/>
      <c r="G502" s="123"/>
    </row>
    <row r="503" spans="4:7">
      <c r="D503" s="122"/>
      <c r="E503" s="124"/>
      <c r="F503" s="123"/>
      <c r="G503" s="123"/>
    </row>
    <row r="504" spans="4:7">
      <c r="D504" s="122"/>
      <c r="E504" s="124"/>
      <c r="F504" s="123"/>
      <c r="G504" s="123"/>
    </row>
    <row r="505" spans="4:7">
      <c r="D505" s="122"/>
      <c r="E505" s="124"/>
      <c r="F505" s="123"/>
      <c r="G505" s="123"/>
    </row>
    <row r="506" spans="4:7">
      <c r="D506" s="122"/>
      <c r="E506" s="124"/>
      <c r="F506" s="123"/>
      <c r="G506" s="123"/>
    </row>
    <row r="507" spans="4:7">
      <c r="D507" s="122"/>
      <c r="E507" s="124"/>
      <c r="F507" s="123"/>
      <c r="G507" s="123"/>
    </row>
    <row r="508" spans="4:7">
      <c r="D508" s="122"/>
      <c r="E508" s="124"/>
      <c r="F508" s="123"/>
      <c r="G508" s="123"/>
    </row>
    <row r="509" spans="4:7">
      <c r="D509" s="122"/>
      <c r="E509" s="124"/>
      <c r="F509" s="123"/>
      <c r="G509" s="123"/>
    </row>
    <row r="510" spans="4:7">
      <c r="D510" s="122"/>
      <c r="E510" s="124"/>
      <c r="F510" s="123"/>
      <c r="G510" s="123"/>
    </row>
    <row r="511" spans="4:7">
      <c r="D511" s="122"/>
      <c r="E511" s="124"/>
      <c r="F511" s="123"/>
      <c r="G511" s="123"/>
    </row>
    <row r="512" spans="4:7">
      <c r="D512" s="122"/>
      <c r="E512" s="124"/>
      <c r="F512" s="123"/>
      <c r="G512" s="123"/>
    </row>
    <row r="513" spans="4:7">
      <c r="D513" s="122"/>
      <c r="E513" s="124"/>
      <c r="F513" s="123"/>
      <c r="G513" s="123"/>
    </row>
    <row r="514" spans="4:7">
      <c r="D514" s="122"/>
      <c r="E514" s="124"/>
      <c r="F514" s="123"/>
      <c r="G514" s="123"/>
    </row>
    <row r="515" spans="4:7">
      <c r="D515" s="122"/>
      <c r="E515" s="124"/>
      <c r="F515" s="123"/>
      <c r="G515" s="123"/>
    </row>
    <row r="516" spans="4:7">
      <c r="D516" s="122"/>
      <c r="E516" s="124"/>
      <c r="F516" s="123"/>
      <c r="G516" s="123"/>
    </row>
    <row r="517" spans="4:7">
      <c r="D517" s="122"/>
      <c r="E517" s="124"/>
      <c r="F517" s="123"/>
      <c r="G517" s="123"/>
    </row>
    <row r="518" spans="4:7">
      <c r="D518" s="122"/>
      <c r="E518" s="124"/>
      <c r="F518" s="123"/>
      <c r="G518" s="123"/>
    </row>
    <row r="519" spans="4:7">
      <c r="D519" s="122"/>
      <c r="E519" s="124"/>
      <c r="F519" s="123"/>
      <c r="G519" s="123"/>
    </row>
    <row r="520" spans="4:7">
      <c r="D520" s="122"/>
      <c r="E520" s="124"/>
      <c r="F520" s="123"/>
      <c r="G520" s="123"/>
    </row>
    <row r="521" spans="4:7">
      <c r="D521" s="122"/>
      <c r="E521" s="124"/>
      <c r="F521" s="123"/>
      <c r="G521" s="123"/>
    </row>
    <row r="522" spans="4:7">
      <c r="D522" s="122"/>
      <c r="E522" s="124"/>
      <c r="F522" s="123"/>
      <c r="G522" s="123"/>
    </row>
    <row r="523" spans="4:7">
      <c r="D523" s="122"/>
      <c r="E523" s="124"/>
      <c r="F523" s="123"/>
      <c r="G523" s="123"/>
    </row>
    <row r="524" spans="4:7">
      <c r="D524" s="122"/>
      <c r="E524" s="124"/>
      <c r="F524" s="123"/>
      <c r="G524" s="123"/>
    </row>
    <row r="525" spans="4:7">
      <c r="D525" s="122"/>
      <c r="E525" s="124"/>
      <c r="F525" s="123"/>
      <c r="G525" s="123"/>
    </row>
    <row r="526" spans="4:7">
      <c r="D526" s="122"/>
      <c r="E526" s="124"/>
      <c r="F526" s="123"/>
      <c r="G526" s="123"/>
    </row>
    <row r="527" spans="4:7">
      <c r="D527" s="122"/>
      <c r="E527" s="124"/>
      <c r="F527" s="123"/>
      <c r="G527" s="123"/>
    </row>
    <row r="528" spans="4:7">
      <c r="D528" s="122"/>
      <c r="E528" s="124"/>
      <c r="F528" s="123"/>
      <c r="G528" s="123"/>
    </row>
    <row r="529" spans="4:7">
      <c r="D529" s="122"/>
      <c r="E529" s="124"/>
      <c r="F529" s="123"/>
      <c r="G529" s="123"/>
    </row>
    <row r="530" spans="4:7">
      <c r="D530" s="122"/>
      <c r="E530" s="124"/>
      <c r="F530" s="123"/>
      <c r="G530" s="123"/>
    </row>
    <row r="531" spans="4:7">
      <c r="D531" s="122"/>
      <c r="E531" s="124"/>
      <c r="F531" s="123"/>
      <c r="G531" s="123"/>
    </row>
    <row r="532" spans="4:7">
      <c r="D532" s="122"/>
      <c r="E532" s="124"/>
      <c r="F532" s="123"/>
      <c r="G532" s="123"/>
    </row>
    <row r="533" spans="4:7">
      <c r="D533" s="122"/>
      <c r="E533" s="124"/>
      <c r="F533" s="123"/>
      <c r="G533" s="123"/>
    </row>
    <row r="534" spans="4:7">
      <c r="D534" s="122"/>
      <c r="E534" s="124"/>
      <c r="F534" s="123"/>
      <c r="G534" s="123"/>
    </row>
    <row r="535" spans="4:7">
      <c r="D535" s="122"/>
      <c r="E535" s="124"/>
      <c r="F535" s="123"/>
      <c r="G535" s="123"/>
    </row>
    <row r="536" spans="4:7">
      <c r="D536" s="122"/>
      <c r="E536" s="124"/>
      <c r="F536" s="123"/>
      <c r="G536" s="123"/>
    </row>
    <row r="537" spans="4:7">
      <c r="D537" s="122"/>
      <c r="E537" s="124"/>
      <c r="F537" s="123"/>
      <c r="G537" s="123"/>
    </row>
    <row r="538" spans="4:7">
      <c r="D538" s="122"/>
      <c r="E538" s="124"/>
      <c r="F538" s="123"/>
      <c r="G538" s="123"/>
    </row>
    <row r="539" spans="4:7">
      <c r="D539" s="122"/>
      <c r="E539" s="124"/>
      <c r="F539" s="123"/>
      <c r="G539" s="123"/>
    </row>
    <row r="540" spans="4:7">
      <c r="D540" s="122"/>
      <c r="E540" s="124"/>
      <c r="F540" s="123"/>
      <c r="G540" s="123"/>
    </row>
    <row r="541" spans="4:7">
      <c r="D541" s="122"/>
      <c r="E541" s="124"/>
      <c r="F541" s="123"/>
      <c r="G541" s="123"/>
    </row>
    <row r="542" spans="4:7">
      <c r="D542" s="122"/>
      <c r="E542" s="124"/>
      <c r="F542" s="123"/>
      <c r="G542" s="123"/>
    </row>
    <row r="543" spans="4:7">
      <c r="D543" s="122"/>
      <c r="E543" s="124"/>
      <c r="F543" s="123"/>
      <c r="G543" s="123"/>
    </row>
    <row r="544" spans="4:7">
      <c r="D544" s="122"/>
      <c r="E544" s="124"/>
      <c r="F544" s="123"/>
      <c r="G544" s="123"/>
    </row>
    <row r="545" spans="4:7">
      <c r="D545" s="122"/>
      <c r="E545" s="124"/>
      <c r="F545" s="123"/>
      <c r="G545" s="123"/>
    </row>
    <row r="546" spans="4:7">
      <c r="D546" s="122"/>
      <c r="E546" s="124"/>
      <c r="F546" s="123"/>
      <c r="G546" s="123"/>
    </row>
    <row r="547" spans="4:7">
      <c r="D547" s="122"/>
      <c r="E547" s="124"/>
      <c r="F547" s="123"/>
      <c r="G547" s="123"/>
    </row>
    <row r="548" spans="4:7">
      <c r="D548" s="122"/>
      <c r="E548" s="124"/>
      <c r="F548" s="123"/>
      <c r="G548" s="123"/>
    </row>
    <row r="549" spans="4:7">
      <c r="D549" s="122"/>
      <c r="E549" s="124"/>
      <c r="F549" s="123"/>
      <c r="G549" s="123"/>
    </row>
    <row r="550" spans="4:7">
      <c r="D550" s="122"/>
      <c r="E550" s="124"/>
      <c r="F550" s="123"/>
      <c r="G550" s="123"/>
    </row>
    <row r="551" spans="4:7">
      <c r="D551" s="122"/>
      <c r="E551" s="124"/>
      <c r="F551" s="123"/>
      <c r="G551" s="123"/>
    </row>
    <row r="552" spans="4:7">
      <c r="D552" s="122"/>
      <c r="E552" s="124"/>
      <c r="F552" s="123"/>
      <c r="G552" s="123"/>
    </row>
    <row r="553" spans="4:7">
      <c r="D553" s="122"/>
      <c r="E553" s="124"/>
      <c r="F553" s="123"/>
      <c r="G553" s="123"/>
    </row>
    <row r="554" spans="4:7">
      <c r="D554" s="122"/>
      <c r="E554" s="124"/>
      <c r="F554" s="123"/>
      <c r="G554" s="123"/>
    </row>
    <row r="555" spans="4:7">
      <c r="D555" s="122"/>
      <c r="E555" s="124"/>
      <c r="F555" s="123"/>
      <c r="G555" s="123"/>
    </row>
    <row r="556" spans="4:7">
      <c r="D556" s="122"/>
      <c r="E556" s="124"/>
      <c r="F556" s="123"/>
      <c r="G556" s="123"/>
    </row>
    <row r="557" spans="4:7">
      <c r="D557" s="122"/>
      <c r="E557" s="124"/>
      <c r="F557" s="123"/>
      <c r="G557" s="123"/>
    </row>
    <row r="558" spans="4:7">
      <c r="D558" s="122"/>
      <c r="E558" s="124"/>
      <c r="F558" s="123"/>
      <c r="G558" s="123"/>
    </row>
    <row r="559" spans="4:7">
      <c r="D559" s="122"/>
      <c r="E559" s="124"/>
      <c r="F559" s="123"/>
      <c r="G559" s="123"/>
    </row>
    <row r="560" spans="4:7">
      <c r="D560" s="122"/>
      <c r="E560" s="124"/>
      <c r="F560" s="123"/>
      <c r="G560" s="123"/>
    </row>
    <row r="561" spans="4:7">
      <c r="D561" s="122"/>
      <c r="E561" s="124"/>
      <c r="F561" s="123"/>
      <c r="G561" s="123"/>
    </row>
    <row r="562" spans="4:7">
      <c r="D562" s="122"/>
      <c r="E562" s="124"/>
      <c r="F562" s="123"/>
      <c r="G562" s="123"/>
    </row>
    <row r="563" spans="4:7">
      <c r="D563" s="122"/>
      <c r="E563" s="124"/>
      <c r="F563" s="123"/>
      <c r="G563" s="123"/>
    </row>
    <row r="564" spans="4:7">
      <c r="D564" s="122"/>
      <c r="E564" s="124"/>
      <c r="F564" s="123"/>
      <c r="G564" s="123"/>
    </row>
    <row r="565" spans="4:7">
      <c r="D565" s="122"/>
      <c r="E565" s="124"/>
      <c r="F565" s="123"/>
      <c r="G565" s="123"/>
    </row>
    <row r="566" spans="4:7">
      <c r="D566" s="122"/>
      <c r="E566" s="124"/>
      <c r="F566" s="123"/>
      <c r="G566" s="123"/>
    </row>
    <row r="567" spans="4:7">
      <c r="D567" s="122"/>
      <c r="E567" s="124"/>
      <c r="F567" s="123"/>
      <c r="G567" s="123"/>
    </row>
    <row r="568" spans="4:7">
      <c r="D568" s="122"/>
      <c r="E568" s="124"/>
      <c r="F568" s="123"/>
      <c r="G568" s="123"/>
    </row>
    <row r="569" spans="4:7">
      <c r="D569" s="122"/>
      <c r="E569" s="124"/>
      <c r="F569" s="123"/>
      <c r="G569" s="123"/>
    </row>
    <row r="570" spans="4:7">
      <c r="D570" s="122"/>
      <c r="E570" s="124"/>
      <c r="F570" s="123"/>
      <c r="G570" s="123"/>
    </row>
    <row r="571" spans="4:7">
      <c r="D571" s="122"/>
      <c r="E571" s="124"/>
      <c r="F571" s="123"/>
      <c r="G571" s="123"/>
    </row>
    <row r="572" spans="4:7">
      <c r="D572" s="122"/>
      <c r="E572" s="124"/>
      <c r="F572" s="123"/>
      <c r="G572" s="123"/>
    </row>
    <row r="573" spans="4:7">
      <c r="D573" s="122"/>
      <c r="E573" s="124"/>
      <c r="F573" s="123"/>
      <c r="G573" s="123"/>
    </row>
    <row r="574" spans="4:7">
      <c r="D574" s="122"/>
      <c r="E574" s="124"/>
      <c r="F574" s="123"/>
      <c r="G574" s="123"/>
    </row>
    <row r="575" spans="4:7">
      <c r="D575" s="122"/>
      <c r="E575" s="124"/>
      <c r="F575" s="123"/>
      <c r="G575" s="123"/>
    </row>
    <row r="576" spans="4:7">
      <c r="D576" s="122"/>
      <c r="E576" s="124"/>
      <c r="F576" s="123"/>
      <c r="G576" s="123"/>
    </row>
    <row r="577" spans="4:7">
      <c r="D577" s="122"/>
      <c r="E577" s="124"/>
      <c r="F577" s="123"/>
      <c r="G577" s="123"/>
    </row>
    <row r="578" spans="4:7">
      <c r="D578" s="122"/>
      <c r="E578" s="124"/>
      <c r="F578" s="123"/>
      <c r="G578" s="123"/>
    </row>
    <row r="579" spans="4:7">
      <c r="D579" s="122"/>
      <c r="E579" s="124"/>
      <c r="F579" s="123"/>
      <c r="G579" s="123"/>
    </row>
    <row r="580" spans="4:7">
      <c r="D580" s="122"/>
      <c r="E580" s="124"/>
      <c r="F580" s="123"/>
      <c r="G580" s="123"/>
    </row>
    <row r="581" spans="4:7">
      <c r="D581" s="122"/>
      <c r="E581" s="124"/>
      <c r="F581" s="123"/>
      <c r="G581" s="123"/>
    </row>
    <row r="582" spans="4:7">
      <c r="D582" s="122"/>
      <c r="E582" s="124"/>
      <c r="F582" s="123"/>
      <c r="G582" s="123"/>
    </row>
    <row r="583" spans="4:7">
      <c r="D583" s="122"/>
      <c r="E583" s="124"/>
      <c r="F583" s="123"/>
      <c r="G583" s="123"/>
    </row>
    <row r="584" spans="4:7">
      <c r="D584" s="122"/>
      <c r="E584" s="124"/>
      <c r="F584" s="123"/>
      <c r="G584" s="123"/>
    </row>
    <row r="585" spans="4:7">
      <c r="D585" s="122"/>
      <c r="E585" s="124"/>
      <c r="F585" s="123"/>
      <c r="G585" s="123"/>
    </row>
    <row r="586" spans="4:7">
      <c r="D586" s="122"/>
      <c r="E586" s="124"/>
      <c r="F586" s="123"/>
      <c r="G586" s="123"/>
    </row>
    <row r="587" spans="4:7">
      <c r="D587" s="122"/>
      <c r="E587" s="124"/>
      <c r="F587" s="123"/>
      <c r="G587" s="123"/>
    </row>
    <row r="588" spans="4:7">
      <c r="D588" s="122"/>
      <c r="E588" s="124"/>
      <c r="F588" s="123"/>
      <c r="G588" s="123"/>
    </row>
    <row r="589" spans="4:7">
      <c r="D589" s="122"/>
      <c r="E589" s="124"/>
      <c r="F589" s="123"/>
      <c r="G589" s="123"/>
    </row>
    <row r="590" spans="4:7">
      <c r="D590" s="122"/>
      <c r="E590" s="124"/>
      <c r="F590" s="123"/>
      <c r="G590" s="123"/>
    </row>
    <row r="591" spans="4:7">
      <c r="D591" s="122"/>
      <c r="E591" s="124"/>
      <c r="F591" s="123"/>
      <c r="G591" s="123"/>
    </row>
    <row r="592" spans="4:7">
      <c r="D592" s="122"/>
      <c r="E592" s="124"/>
      <c r="F592" s="123"/>
      <c r="G592" s="123"/>
    </row>
    <row r="593" spans="4:7">
      <c r="D593" s="122"/>
      <c r="E593" s="124"/>
      <c r="F593" s="123"/>
      <c r="G593" s="123"/>
    </row>
    <row r="594" spans="4:7">
      <c r="D594" s="122"/>
      <c r="E594" s="124"/>
      <c r="F594" s="123"/>
      <c r="G594" s="123"/>
    </row>
    <row r="595" spans="4:7">
      <c r="D595" s="122"/>
      <c r="E595" s="124"/>
      <c r="F595" s="123"/>
      <c r="G595" s="123"/>
    </row>
    <row r="596" spans="4:7">
      <c r="D596" s="122"/>
      <c r="E596" s="124"/>
      <c r="F596" s="123"/>
      <c r="G596" s="123"/>
    </row>
    <row r="597" spans="4:7">
      <c r="D597" s="122"/>
      <c r="E597" s="124"/>
      <c r="F597" s="123"/>
      <c r="G597" s="123"/>
    </row>
    <row r="598" spans="4:7">
      <c r="D598" s="122"/>
      <c r="E598" s="124"/>
      <c r="F598" s="123"/>
      <c r="G598" s="123"/>
    </row>
    <row r="599" spans="4:7">
      <c r="D599" s="122"/>
      <c r="E599" s="124"/>
      <c r="F599" s="123"/>
      <c r="G599" s="123"/>
    </row>
    <row r="600" spans="4:7">
      <c r="D600" s="122"/>
      <c r="E600" s="124"/>
      <c r="F600" s="123"/>
      <c r="G600" s="123"/>
    </row>
    <row r="601" spans="4:7">
      <c r="D601" s="122"/>
      <c r="E601" s="124"/>
      <c r="F601" s="123"/>
      <c r="G601" s="123"/>
    </row>
    <row r="602" spans="4:7">
      <c r="D602" s="122"/>
      <c r="E602" s="124"/>
      <c r="F602" s="123"/>
      <c r="G602" s="123"/>
    </row>
    <row r="603" spans="4:7">
      <c r="D603" s="122"/>
      <c r="E603" s="124"/>
      <c r="F603" s="123"/>
      <c r="G603" s="123"/>
    </row>
    <row r="604" spans="4:7">
      <c r="D604" s="122"/>
      <c r="E604" s="124"/>
      <c r="F604" s="123"/>
      <c r="G604" s="123"/>
    </row>
    <row r="605" spans="4:7">
      <c r="D605" s="122"/>
      <c r="E605" s="124"/>
      <c r="F605" s="123"/>
      <c r="G605" s="123"/>
    </row>
    <row r="606" spans="4:7">
      <c r="D606" s="122"/>
      <c r="E606" s="124"/>
      <c r="F606" s="123"/>
      <c r="G606" s="123"/>
    </row>
    <row r="607" spans="4:7">
      <c r="D607" s="122"/>
      <c r="E607" s="124"/>
      <c r="F607" s="123"/>
      <c r="G607" s="123"/>
    </row>
    <row r="608" spans="4:7">
      <c r="D608" s="122"/>
      <c r="E608" s="124"/>
      <c r="F608" s="123"/>
      <c r="G608" s="123"/>
    </row>
    <row r="609" spans="4:7">
      <c r="D609" s="122"/>
      <c r="E609" s="124"/>
      <c r="F609" s="123"/>
      <c r="G609" s="123"/>
    </row>
    <row r="610" spans="4:7">
      <c r="D610" s="122"/>
      <c r="E610" s="124"/>
      <c r="F610" s="123"/>
      <c r="G610" s="123"/>
    </row>
    <row r="611" spans="4:7">
      <c r="D611" s="122"/>
      <c r="E611" s="124"/>
      <c r="F611" s="123"/>
      <c r="G611" s="123"/>
    </row>
    <row r="612" spans="4:7">
      <c r="D612" s="122"/>
      <c r="E612" s="124"/>
      <c r="F612" s="123"/>
      <c r="G612" s="123"/>
    </row>
    <row r="613" spans="4:7">
      <c r="D613" s="122"/>
      <c r="E613" s="124"/>
      <c r="F613" s="123"/>
      <c r="G613" s="123"/>
    </row>
    <row r="614" spans="4:7">
      <c r="D614" s="122"/>
      <c r="E614" s="124"/>
      <c r="F614" s="123"/>
      <c r="G614" s="123"/>
    </row>
    <row r="615" spans="4:7">
      <c r="D615" s="122"/>
      <c r="E615" s="124"/>
      <c r="F615" s="123"/>
      <c r="G615" s="123"/>
    </row>
    <row r="616" spans="4:7">
      <c r="D616" s="122"/>
      <c r="E616" s="124"/>
      <c r="F616" s="123"/>
      <c r="G616" s="123"/>
    </row>
    <row r="617" spans="4:7">
      <c r="D617" s="122"/>
      <c r="E617" s="124"/>
      <c r="F617" s="123"/>
      <c r="G617" s="123"/>
    </row>
    <row r="618" spans="4:7">
      <c r="D618" s="122"/>
      <c r="E618" s="124"/>
      <c r="F618" s="123"/>
      <c r="G618" s="123"/>
    </row>
    <row r="619" spans="4:7">
      <c r="D619" s="122"/>
      <c r="E619" s="124"/>
      <c r="F619" s="123"/>
      <c r="G619" s="123"/>
    </row>
    <row r="620" spans="4:7">
      <c r="D620" s="122"/>
      <c r="E620" s="124"/>
      <c r="F620" s="123"/>
      <c r="G620" s="123"/>
    </row>
    <row r="621" spans="4:7">
      <c r="D621" s="122"/>
      <c r="E621" s="124"/>
      <c r="F621" s="123"/>
      <c r="G621" s="123"/>
    </row>
    <row r="622" spans="4:7">
      <c r="D622" s="122"/>
      <c r="E622" s="124"/>
      <c r="F622" s="123"/>
      <c r="G622" s="123"/>
    </row>
    <row r="623" spans="4:7">
      <c r="D623" s="122"/>
      <c r="E623" s="124"/>
      <c r="F623" s="123"/>
      <c r="G623" s="123"/>
    </row>
    <row r="624" spans="4:7">
      <c r="D624" s="122"/>
      <c r="E624" s="124"/>
      <c r="F624" s="123"/>
      <c r="G624" s="123"/>
    </row>
    <row r="625" spans="4:7">
      <c r="D625" s="122"/>
      <c r="E625" s="124"/>
      <c r="F625" s="123"/>
      <c r="G625" s="123"/>
    </row>
    <row r="626" spans="4:7">
      <c r="D626" s="122"/>
      <c r="E626" s="124"/>
      <c r="F626" s="123"/>
      <c r="G626" s="123"/>
    </row>
    <row r="627" spans="4:7">
      <c r="D627" s="122"/>
      <c r="E627" s="124"/>
      <c r="F627" s="123"/>
      <c r="G627" s="123"/>
    </row>
    <row r="628" spans="4:7">
      <c r="D628" s="122"/>
      <c r="E628" s="124"/>
      <c r="F628" s="123"/>
      <c r="G628" s="123"/>
    </row>
    <row r="629" spans="4:7">
      <c r="D629" s="122"/>
      <c r="E629" s="124"/>
      <c r="F629" s="123"/>
      <c r="G629" s="123"/>
    </row>
    <row r="630" spans="4:7">
      <c r="D630" s="122"/>
      <c r="E630" s="124"/>
      <c r="F630" s="123"/>
      <c r="G630" s="123"/>
    </row>
    <row r="631" spans="4:7">
      <c r="D631" s="122"/>
      <c r="E631" s="124"/>
      <c r="F631" s="123"/>
      <c r="G631" s="123"/>
    </row>
    <row r="632" spans="4:7">
      <c r="D632" s="122"/>
      <c r="E632" s="124"/>
      <c r="F632" s="123"/>
      <c r="G632" s="123"/>
    </row>
    <row r="633" spans="4:7">
      <c r="D633" s="122"/>
      <c r="E633" s="124"/>
      <c r="F633" s="123"/>
      <c r="G633" s="123"/>
    </row>
    <row r="634" spans="4:7">
      <c r="D634" s="122"/>
      <c r="E634" s="124"/>
      <c r="F634" s="123"/>
      <c r="G634" s="123"/>
    </row>
    <row r="635" spans="4:7">
      <c r="D635" s="122"/>
      <c r="E635" s="124"/>
      <c r="F635" s="123"/>
      <c r="G635" s="123"/>
    </row>
    <row r="636" spans="4:7">
      <c r="D636" s="122"/>
      <c r="E636" s="124"/>
      <c r="F636" s="123"/>
      <c r="G636" s="123"/>
    </row>
    <row r="637" spans="4:7">
      <c r="D637" s="122"/>
      <c r="E637" s="124"/>
      <c r="F637" s="123"/>
      <c r="G637" s="123"/>
    </row>
    <row r="638" spans="4:7">
      <c r="D638" s="122"/>
      <c r="E638" s="124"/>
      <c r="F638" s="123"/>
      <c r="G638" s="123"/>
    </row>
    <row r="639" spans="4:7">
      <c r="D639" s="122"/>
      <c r="E639" s="124"/>
      <c r="F639" s="123"/>
      <c r="G639" s="123"/>
    </row>
    <row r="640" spans="4:7">
      <c r="D640" s="122"/>
      <c r="E640" s="124"/>
      <c r="F640" s="123"/>
      <c r="G640" s="123"/>
    </row>
    <row r="641" spans="4:7">
      <c r="D641" s="122"/>
      <c r="E641" s="124"/>
      <c r="F641" s="123"/>
      <c r="G641" s="123"/>
    </row>
    <row r="642" spans="4:7">
      <c r="D642" s="122"/>
      <c r="E642" s="124"/>
      <c r="F642" s="123"/>
      <c r="G642" s="123"/>
    </row>
    <row r="643" spans="4:7">
      <c r="D643" s="122"/>
      <c r="E643" s="124"/>
      <c r="F643" s="123"/>
      <c r="G643" s="123"/>
    </row>
    <row r="644" spans="4:7">
      <c r="D644" s="122"/>
      <c r="E644" s="124"/>
      <c r="F644" s="123"/>
      <c r="G644" s="123"/>
    </row>
    <row r="645" spans="4:7">
      <c r="D645" s="122"/>
      <c r="E645" s="124"/>
      <c r="F645" s="123"/>
      <c r="G645" s="123"/>
    </row>
    <row r="646" spans="4:7">
      <c r="D646" s="122"/>
      <c r="E646" s="124"/>
      <c r="F646" s="123"/>
      <c r="G646" s="123"/>
    </row>
    <row r="647" spans="4:7">
      <c r="D647" s="122"/>
      <c r="E647" s="124"/>
      <c r="F647" s="123"/>
      <c r="G647" s="123"/>
    </row>
    <row r="648" spans="4:7">
      <c r="D648" s="122"/>
      <c r="E648" s="124"/>
      <c r="F648" s="123"/>
      <c r="G648" s="123"/>
    </row>
    <row r="649" spans="4:7">
      <c r="D649" s="122"/>
      <c r="E649" s="124"/>
      <c r="F649" s="123"/>
      <c r="G649" s="123"/>
    </row>
    <row r="650" spans="4:7">
      <c r="D650" s="122"/>
      <c r="E650" s="124"/>
      <c r="F650" s="123"/>
      <c r="G650" s="123"/>
    </row>
    <row r="651" spans="4:7">
      <c r="D651" s="122"/>
      <c r="E651" s="124"/>
      <c r="F651" s="123"/>
      <c r="G651" s="123"/>
    </row>
    <row r="652" spans="4:7">
      <c r="D652" s="122"/>
      <c r="E652" s="124"/>
      <c r="F652" s="123"/>
      <c r="G652" s="123"/>
    </row>
    <row r="653" spans="4:7">
      <c r="D653" s="122"/>
      <c r="E653" s="124"/>
      <c r="F653" s="123"/>
      <c r="G653" s="123"/>
    </row>
    <row r="654" spans="4:7">
      <c r="D654" s="122"/>
      <c r="E654" s="124"/>
      <c r="F654" s="123"/>
      <c r="G654" s="123"/>
    </row>
    <row r="655" spans="4:7">
      <c r="D655" s="122"/>
      <c r="E655" s="124"/>
      <c r="F655" s="123"/>
      <c r="G655" s="123"/>
    </row>
    <row r="656" spans="4:7">
      <c r="D656" s="122"/>
      <c r="E656" s="124"/>
      <c r="F656" s="123"/>
      <c r="G656" s="123"/>
    </row>
    <row r="657" spans="4:7">
      <c r="D657" s="122"/>
      <c r="E657" s="124"/>
      <c r="F657" s="123"/>
      <c r="G657" s="123"/>
    </row>
    <row r="658" spans="4:7">
      <c r="D658" s="122"/>
      <c r="E658" s="124"/>
      <c r="F658" s="123"/>
      <c r="G658" s="123"/>
    </row>
    <row r="659" spans="4:7">
      <c r="D659" s="122"/>
      <c r="E659" s="124"/>
      <c r="F659" s="123"/>
      <c r="G659" s="123"/>
    </row>
    <row r="660" spans="4:7">
      <c r="D660" s="122"/>
      <c r="E660" s="124"/>
      <c r="F660" s="123"/>
      <c r="G660" s="123"/>
    </row>
    <row r="661" spans="4:7">
      <c r="D661" s="122"/>
      <c r="E661" s="124"/>
      <c r="F661" s="123"/>
      <c r="G661" s="123"/>
    </row>
    <row r="662" spans="4:7">
      <c r="D662" s="122"/>
      <c r="E662" s="124"/>
      <c r="F662" s="123"/>
      <c r="G662" s="123"/>
    </row>
    <row r="663" spans="4:7">
      <c r="D663" s="122"/>
      <c r="E663" s="124"/>
      <c r="F663" s="123"/>
      <c r="G663" s="123"/>
    </row>
    <row r="664" spans="4:7">
      <c r="D664" s="122"/>
      <c r="E664" s="124"/>
      <c r="F664" s="123"/>
      <c r="G664" s="123"/>
    </row>
    <row r="665" spans="4:7">
      <c r="D665" s="122"/>
      <c r="E665" s="124"/>
      <c r="F665" s="123"/>
      <c r="G665" s="123"/>
    </row>
    <row r="666" spans="4:7">
      <c r="D666" s="122"/>
      <c r="E666" s="124"/>
      <c r="F666" s="123"/>
      <c r="G666" s="123"/>
    </row>
    <row r="667" spans="4:7">
      <c r="D667" s="122"/>
      <c r="E667" s="124"/>
      <c r="F667" s="123"/>
      <c r="G667" s="123"/>
    </row>
    <row r="668" spans="4:7">
      <c r="D668" s="122"/>
      <c r="E668" s="124"/>
      <c r="F668" s="123"/>
      <c r="G668" s="123"/>
    </row>
    <row r="669" spans="4:7">
      <c r="D669" s="122"/>
      <c r="E669" s="124"/>
      <c r="F669" s="123"/>
      <c r="G669" s="123"/>
    </row>
    <row r="670" spans="4:7">
      <c r="D670" s="122"/>
      <c r="E670" s="124"/>
      <c r="F670" s="123"/>
      <c r="G670" s="123"/>
    </row>
    <row r="671" spans="4:7">
      <c r="D671" s="122"/>
      <c r="E671" s="124"/>
      <c r="F671" s="123"/>
      <c r="G671" s="123"/>
    </row>
    <row r="672" spans="4:7">
      <c r="D672" s="122"/>
      <c r="E672" s="124"/>
      <c r="F672" s="123"/>
      <c r="G672" s="123"/>
    </row>
    <row r="673" spans="4:7">
      <c r="D673" s="122"/>
      <c r="E673" s="124"/>
      <c r="F673" s="123"/>
      <c r="G673" s="123"/>
    </row>
    <row r="674" spans="4:7">
      <c r="D674" s="122"/>
      <c r="E674" s="124"/>
      <c r="F674" s="123"/>
      <c r="G674" s="123"/>
    </row>
    <row r="675" spans="4:7">
      <c r="D675" s="122"/>
      <c r="E675" s="124"/>
      <c r="F675" s="123"/>
      <c r="G675" s="123"/>
    </row>
    <row r="676" spans="4:7">
      <c r="D676" s="122"/>
      <c r="E676" s="124"/>
      <c r="F676" s="123"/>
      <c r="G676" s="123"/>
    </row>
    <row r="677" spans="4:7">
      <c r="D677" s="122"/>
      <c r="E677" s="124"/>
      <c r="F677" s="123"/>
      <c r="G677" s="123"/>
    </row>
    <row r="678" spans="4:7">
      <c r="D678" s="122"/>
      <c r="E678" s="124"/>
      <c r="F678" s="123"/>
      <c r="G678" s="123"/>
    </row>
    <row r="679" spans="4:7">
      <c r="D679" s="122"/>
      <c r="E679" s="124"/>
      <c r="F679" s="123"/>
      <c r="G679" s="123"/>
    </row>
    <row r="680" spans="4:7">
      <c r="D680" s="122"/>
      <c r="E680" s="124"/>
      <c r="F680" s="123"/>
      <c r="G680" s="123"/>
    </row>
    <row r="681" spans="4:7">
      <c r="D681" s="122"/>
      <c r="E681" s="124"/>
      <c r="F681" s="123"/>
      <c r="G681" s="123"/>
    </row>
    <row r="682" spans="4:7">
      <c r="D682" s="122"/>
      <c r="E682" s="124"/>
      <c r="F682" s="123"/>
      <c r="G682" s="123"/>
    </row>
    <row r="683" spans="4:7">
      <c r="D683" s="122"/>
      <c r="E683" s="124"/>
      <c r="F683" s="123"/>
      <c r="G683" s="123"/>
    </row>
    <row r="684" spans="4:7">
      <c r="D684" s="122"/>
      <c r="E684" s="124"/>
      <c r="F684" s="123"/>
      <c r="G684" s="123"/>
    </row>
    <row r="685" spans="4:7">
      <c r="D685" s="122"/>
      <c r="E685" s="124"/>
      <c r="F685" s="123"/>
      <c r="G685" s="123"/>
    </row>
    <row r="686" spans="4:7">
      <c r="D686" s="122"/>
      <c r="E686" s="124"/>
      <c r="F686" s="123"/>
      <c r="G686" s="123"/>
    </row>
    <row r="687" spans="4:7">
      <c r="D687" s="122"/>
      <c r="E687" s="124"/>
      <c r="F687" s="123"/>
      <c r="G687" s="123"/>
    </row>
    <row r="688" spans="4:7">
      <c r="D688" s="122"/>
      <c r="E688" s="124"/>
      <c r="F688" s="123"/>
      <c r="G688" s="123"/>
    </row>
    <row r="689" spans="4:7">
      <c r="D689" s="122"/>
      <c r="E689" s="124"/>
      <c r="F689" s="123"/>
      <c r="G689" s="123"/>
    </row>
    <row r="690" spans="4:7">
      <c r="D690" s="122"/>
      <c r="E690" s="124"/>
      <c r="F690" s="123"/>
      <c r="G690" s="123"/>
    </row>
    <row r="691" spans="4:7">
      <c r="D691" s="122"/>
      <c r="E691" s="124"/>
      <c r="F691" s="123"/>
      <c r="G691" s="123"/>
    </row>
    <row r="692" spans="4:7">
      <c r="D692" s="122"/>
      <c r="E692" s="124"/>
      <c r="F692" s="123"/>
      <c r="G692" s="123"/>
    </row>
    <row r="693" spans="4:7">
      <c r="D693" s="122"/>
      <c r="E693" s="124"/>
      <c r="F693" s="123"/>
      <c r="G693" s="123"/>
    </row>
    <row r="694" spans="4:7">
      <c r="D694" s="122"/>
      <c r="E694" s="124"/>
      <c r="F694" s="123"/>
      <c r="G694" s="123"/>
    </row>
    <row r="695" spans="4:7">
      <c r="D695" s="122"/>
      <c r="E695" s="124"/>
      <c r="F695" s="123"/>
      <c r="G695" s="123"/>
    </row>
    <row r="696" spans="4:7">
      <c r="D696" s="122"/>
      <c r="E696" s="124"/>
      <c r="F696" s="123"/>
      <c r="G696" s="123"/>
    </row>
    <row r="697" spans="4:7">
      <c r="D697" s="122"/>
      <c r="E697" s="124"/>
      <c r="F697" s="123"/>
      <c r="G697" s="123"/>
    </row>
    <row r="698" spans="4:7">
      <c r="D698" s="122"/>
      <c r="E698" s="124"/>
      <c r="F698" s="123"/>
      <c r="G698" s="123"/>
    </row>
    <row r="699" spans="4:7">
      <c r="D699" s="122"/>
      <c r="E699" s="124"/>
      <c r="F699" s="123"/>
      <c r="G699" s="123"/>
    </row>
    <row r="700" spans="4:7">
      <c r="D700" s="122"/>
      <c r="E700" s="124"/>
      <c r="F700" s="123"/>
      <c r="G700" s="123"/>
    </row>
    <row r="701" spans="4:7">
      <c r="D701" s="122"/>
      <c r="E701" s="124"/>
      <c r="F701" s="123"/>
      <c r="G701" s="123"/>
    </row>
    <row r="702" spans="4:7">
      <c r="D702" s="122"/>
      <c r="E702" s="124"/>
      <c r="F702" s="123"/>
      <c r="G702" s="123"/>
    </row>
    <row r="703" spans="4:7">
      <c r="D703" s="122"/>
      <c r="E703" s="124"/>
      <c r="F703" s="123"/>
      <c r="G703" s="123"/>
    </row>
    <row r="704" spans="4:7">
      <c r="D704" s="122"/>
      <c r="E704" s="124"/>
      <c r="F704" s="123"/>
      <c r="G704" s="123"/>
    </row>
    <row r="705" spans="4:7">
      <c r="D705" s="122"/>
      <c r="E705" s="124"/>
      <c r="F705" s="123"/>
      <c r="G705" s="123"/>
    </row>
    <row r="706" spans="4:7">
      <c r="D706" s="122"/>
      <c r="E706" s="124"/>
      <c r="F706" s="123"/>
      <c r="G706" s="123"/>
    </row>
    <row r="707" spans="4:7">
      <c r="D707" s="122"/>
      <c r="E707" s="124"/>
      <c r="F707" s="123"/>
      <c r="G707" s="123"/>
    </row>
    <row r="708" spans="4:7">
      <c r="D708" s="122"/>
      <c r="E708" s="124"/>
      <c r="F708" s="123"/>
      <c r="G708" s="123"/>
    </row>
    <row r="709" spans="4:7">
      <c r="D709" s="122"/>
      <c r="E709" s="124"/>
      <c r="F709" s="123"/>
      <c r="G709" s="123"/>
    </row>
    <row r="710" spans="4:7">
      <c r="D710" s="122"/>
      <c r="E710" s="124"/>
      <c r="F710" s="123"/>
      <c r="G710" s="123"/>
    </row>
    <row r="711" spans="4:7">
      <c r="D711" s="122"/>
      <c r="E711" s="124"/>
      <c r="F711" s="123"/>
      <c r="G711" s="123"/>
    </row>
    <row r="712" spans="4:7">
      <c r="D712" s="122"/>
      <c r="E712" s="124"/>
      <c r="F712" s="123"/>
      <c r="G712" s="123"/>
    </row>
    <row r="713" spans="4:7">
      <c r="D713" s="122"/>
      <c r="E713" s="124"/>
      <c r="F713" s="123"/>
      <c r="G713" s="123"/>
    </row>
    <row r="714" spans="4:7">
      <c r="D714" s="122"/>
      <c r="E714" s="124"/>
      <c r="F714" s="123"/>
      <c r="G714" s="123"/>
    </row>
    <row r="715" spans="4:7">
      <c r="D715" s="122"/>
      <c r="E715" s="124"/>
      <c r="F715" s="123"/>
      <c r="G715" s="123"/>
    </row>
    <row r="716" spans="4:7">
      <c r="D716" s="122"/>
      <c r="E716" s="124"/>
      <c r="F716" s="123"/>
      <c r="G716" s="123"/>
    </row>
    <row r="717" spans="4:7">
      <c r="D717" s="122"/>
      <c r="E717" s="124"/>
      <c r="F717" s="123"/>
      <c r="G717" s="123"/>
    </row>
    <row r="718" spans="4:7">
      <c r="D718" s="122"/>
      <c r="E718" s="124"/>
      <c r="F718" s="123"/>
      <c r="G718" s="123"/>
    </row>
    <row r="719" spans="4:7">
      <c r="D719" s="122"/>
      <c r="E719" s="124"/>
      <c r="F719" s="123"/>
      <c r="G719" s="123"/>
    </row>
    <row r="720" spans="4:7">
      <c r="D720" s="122"/>
      <c r="E720" s="124"/>
      <c r="F720" s="123"/>
      <c r="G720" s="123"/>
    </row>
    <row r="721" spans="4:7">
      <c r="D721" s="122"/>
      <c r="E721" s="124"/>
      <c r="F721" s="123"/>
      <c r="G721" s="123"/>
    </row>
    <row r="722" spans="4:7">
      <c r="D722" s="122"/>
      <c r="E722" s="124"/>
      <c r="F722" s="123"/>
      <c r="G722" s="123"/>
    </row>
    <row r="723" spans="4:7">
      <c r="D723" s="122"/>
      <c r="E723" s="124"/>
      <c r="F723" s="123"/>
      <c r="G723" s="123"/>
    </row>
    <row r="724" spans="4:7">
      <c r="D724" s="122"/>
      <c r="E724" s="124"/>
      <c r="F724" s="123"/>
      <c r="G724" s="123"/>
    </row>
    <row r="725" spans="4:7">
      <c r="D725" s="122"/>
      <c r="E725" s="124"/>
      <c r="F725" s="123"/>
      <c r="G725" s="123"/>
    </row>
    <row r="726" spans="4:7">
      <c r="D726" s="122"/>
      <c r="E726" s="124"/>
      <c r="F726" s="123"/>
      <c r="G726" s="123"/>
    </row>
    <row r="727" spans="4:7">
      <c r="D727" s="122"/>
      <c r="E727" s="124"/>
      <c r="F727" s="123"/>
      <c r="G727" s="123"/>
    </row>
    <row r="728" spans="4:7">
      <c r="D728" s="122"/>
      <c r="E728" s="124"/>
      <c r="F728" s="123"/>
      <c r="G728" s="123"/>
    </row>
    <row r="729" spans="4:7">
      <c r="D729" s="122"/>
      <c r="E729" s="124"/>
      <c r="F729" s="123"/>
      <c r="G729" s="123"/>
    </row>
    <row r="730" spans="4:7">
      <c r="D730" s="122"/>
      <c r="E730" s="124"/>
      <c r="F730" s="123"/>
      <c r="G730" s="123"/>
    </row>
  </sheetData>
  <mergeCells count="1">
    <mergeCell ref="A1:AH1"/>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11"/>
  <sheetViews>
    <sheetView workbookViewId="0">
      <pane ySplit="1" topLeftCell="A2" activePane="bottomLeft" state="frozen"/>
      <selection pane="bottomLeft" activeCell="M12" sqref="M12"/>
    </sheetView>
  </sheetViews>
  <sheetFormatPr defaultColWidth="0" defaultRowHeight="12.75"/>
  <cols>
    <col min="1" max="1" width="2.140625" style="264" customWidth="1"/>
    <col min="2" max="2" width="10.28515625" style="264" customWidth="1"/>
    <col min="3" max="4" width="10.140625" style="265" customWidth="1"/>
    <col min="5" max="5" width="7.140625" style="265" bestFit="1" customWidth="1"/>
    <col min="6" max="6" width="12" style="265" customWidth="1"/>
    <col min="7" max="7" width="22.140625" style="265" customWidth="1"/>
    <col min="8" max="8" width="21.28515625" style="265" customWidth="1"/>
    <col min="9" max="31" width="9.140625" style="265" customWidth="1"/>
    <col min="32" max="34" width="0" style="264" hidden="1" customWidth="1"/>
    <col min="35" max="16384" width="9.140625" style="264" hidden="1"/>
  </cols>
  <sheetData>
    <row r="1" spans="1:31" ht="120" customHeight="1">
      <c r="A1" s="333" t="s">
        <v>405</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row>
    <row r="2" spans="1:31">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row>
    <row r="3" spans="1:31">
      <c r="A3" s="14"/>
      <c r="B3" s="15"/>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row>
    <row r="4" spans="1:31">
      <c r="C4" s="264"/>
      <c r="D4" s="264"/>
      <c r="E4" s="264"/>
      <c r="F4" s="264"/>
      <c r="G4" s="264"/>
      <c r="H4" s="264"/>
      <c r="I4" s="264"/>
      <c r="J4" s="264"/>
      <c r="K4" s="264"/>
      <c r="L4" s="264"/>
      <c r="M4" s="264"/>
      <c r="N4" s="264"/>
      <c r="O4" s="264"/>
      <c r="P4" s="264"/>
      <c r="Q4" s="264"/>
      <c r="R4" s="264"/>
      <c r="S4" s="264"/>
      <c r="T4" s="264"/>
      <c r="U4" s="264"/>
      <c r="V4" s="264"/>
      <c r="W4" s="264"/>
      <c r="X4" s="264"/>
      <c r="Y4" s="264"/>
      <c r="Z4" s="264"/>
      <c r="AA4" s="264"/>
      <c r="AB4" s="264"/>
      <c r="AC4" s="264"/>
      <c r="AD4" s="264"/>
      <c r="AE4" s="264"/>
    </row>
    <row r="5" spans="1:31">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row>
    <row r="6" spans="1:31">
      <c r="B6" s="16"/>
      <c r="C6" s="264"/>
      <c r="D6" s="264"/>
      <c r="E6" s="264"/>
      <c r="F6" s="264"/>
      <c r="G6" s="264"/>
      <c r="H6" s="264"/>
      <c r="I6" s="264"/>
      <c r="J6" s="264"/>
      <c r="K6" s="264"/>
      <c r="L6" s="264"/>
      <c r="M6" s="264"/>
      <c r="N6" s="264"/>
      <c r="O6" s="264"/>
      <c r="P6" s="264"/>
      <c r="Q6" s="264"/>
      <c r="R6" s="264"/>
      <c r="S6" s="264"/>
      <c r="T6" s="264"/>
      <c r="U6" s="264"/>
      <c r="V6" s="264"/>
      <c r="W6" s="264"/>
      <c r="X6" s="264"/>
      <c r="Y6" s="264"/>
      <c r="Z6" s="264"/>
      <c r="AA6" s="264"/>
      <c r="AB6" s="264"/>
      <c r="AC6" s="264"/>
      <c r="AD6" s="264"/>
      <c r="AE6" s="264"/>
    </row>
    <row r="7" spans="1:31">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row>
    <row r="8" spans="1:31">
      <c r="C8" s="264"/>
      <c r="D8" s="264"/>
      <c r="E8" s="264"/>
      <c r="F8" s="264"/>
      <c r="G8" s="264"/>
      <c r="H8" s="264"/>
      <c r="I8" s="264"/>
      <c r="J8" s="264"/>
      <c r="K8" s="264"/>
      <c r="L8" s="264"/>
      <c r="M8" s="264"/>
      <c r="N8" s="264"/>
      <c r="O8" s="264"/>
      <c r="P8" s="264"/>
      <c r="Q8" s="264"/>
      <c r="R8" s="264"/>
      <c r="S8" s="264"/>
      <c r="T8" s="264"/>
      <c r="U8" s="264"/>
      <c r="V8" s="264"/>
      <c r="W8" s="264"/>
      <c r="X8" s="264"/>
      <c r="Y8" s="264"/>
      <c r="Z8" s="264"/>
      <c r="AA8" s="264"/>
      <c r="AB8" s="264"/>
      <c r="AC8" s="264"/>
      <c r="AD8" s="264"/>
      <c r="AE8" s="264"/>
    </row>
    <row r="9" spans="1:31">
      <c r="A9" s="14"/>
      <c r="C9" s="5"/>
      <c r="D9" s="264"/>
      <c r="E9" s="264"/>
      <c r="F9" s="264"/>
      <c r="G9" s="264"/>
      <c r="H9" s="264"/>
      <c r="I9" s="264"/>
      <c r="J9" s="264"/>
      <c r="K9" s="264"/>
      <c r="L9" s="264"/>
      <c r="M9" s="264"/>
      <c r="N9" s="264"/>
      <c r="O9" s="264"/>
      <c r="P9" s="264"/>
      <c r="Q9" s="264"/>
      <c r="R9" s="264"/>
      <c r="S9" s="264"/>
      <c r="T9" s="264"/>
      <c r="U9" s="264"/>
      <c r="V9" s="264"/>
      <c r="W9" s="264"/>
      <c r="X9" s="264"/>
      <c r="Y9" s="264"/>
      <c r="Z9" s="264"/>
      <c r="AA9" s="264"/>
      <c r="AB9" s="264"/>
      <c r="AC9" s="264"/>
      <c r="AD9" s="264"/>
      <c r="AE9" s="264"/>
    </row>
    <row r="10" spans="1:31">
      <c r="C10" s="264"/>
      <c r="D10" s="264"/>
      <c r="E10" s="264"/>
      <c r="F10" s="264"/>
      <c r="G10" s="264"/>
      <c r="H10" s="264"/>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row>
    <row r="11" spans="1:31">
      <c r="C11" s="264"/>
      <c r="D11" s="264"/>
      <c r="E11" s="264"/>
      <c r="F11" s="264"/>
      <c r="G11" s="264"/>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row>
    <row r="12" spans="1:31">
      <c r="B12" s="16"/>
      <c r="C12" s="264"/>
      <c r="D12" s="264"/>
      <c r="E12" s="264"/>
      <c r="F12" s="264"/>
      <c r="G12" s="264"/>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row>
    <row r="13" spans="1:31">
      <c r="B13" s="17"/>
      <c r="C13" s="264"/>
      <c r="D13" s="264"/>
      <c r="E13" s="264"/>
      <c r="F13" s="264"/>
      <c r="G13" s="264"/>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row>
    <row r="14" spans="1:31">
      <c r="B14" s="17"/>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row>
    <row r="15" spans="1:31">
      <c r="B15" s="17"/>
      <c r="C15" s="264"/>
      <c r="D15" s="264"/>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row>
    <row r="16" spans="1:31">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row>
    <row r="17" spans="2:31">
      <c r="B17" s="17"/>
      <c r="C17" s="264"/>
      <c r="D17" s="264"/>
      <c r="E17" s="264"/>
      <c r="F17" s="264"/>
      <c r="G17" s="264"/>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row>
    <row r="18" spans="2:31">
      <c r="B18" s="17"/>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row>
    <row r="19" spans="2:31">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264"/>
      <c r="AE19" s="264"/>
    </row>
    <row r="20" spans="2:31">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row>
    <row r="21" spans="2:31">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row>
    <row r="22" spans="2:31">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4"/>
      <c r="AC22" s="264"/>
      <c r="AD22" s="264"/>
      <c r="AE22" s="264"/>
    </row>
    <row r="23" spans="2:31">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64"/>
      <c r="AC23" s="264"/>
      <c r="AD23" s="264"/>
      <c r="AE23" s="264"/>
    </row>
    <row r="24" spans="2:31">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4"/>
      <c r="AD24" s="264"/>
      <c r="AE24" s="264"/>
    </row>
    <row r="25" spans="2:31">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64"/>
      <c r="AE25" s="264"/>
    </row>
    <row r="26" spans="2:31">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c r="AE26" s="264"/>
    </row>
    <row r="30" spans="2:31">
      <c r="D30" s="231" t="s">
        <v>326</v>
      </c>
    </row>
    <row r="31" spans="2:31">
      <c r="D31" s="121"/>
      <c r="E31" s="121"/>
      <c r="F31" s="121"/>
      <c r="G31" s="121"/>
    </row>
    <row r="32" spans="2:31" ht="25.5">
      <c r="D32" s="267" t="s">
        <v>341</v>
      </c>
      <c r="E32" s="268" t="s">
        <v>342</v>
      </c>
      <c r="F32" s="268" t="s">
        <v>364</v>
      </c>
      <c r="G32" s="268" t="s">
        <v>362</v>
      </c>
      <c r="H32" s="269" t="s">
        <v>363</v>
      </c>
    </row>
    <row r="33" spans="2:8" s="265" customFormat="1">
      <c r="B33" s="264"/>
      <c r="D33" s="270" t="s">
        <v>15</v>
      </c>
      <c r="E33" s="271">
        <v>3.1</v>
      </c>
      <c r="F33" s="272"/>
      <c r="G33" s="272">
        <v>5.4626342564130237</v>
      </c>
      <c r="H33" s="273"/>
    </row>
    <row r="34" spans="2:8" s="265" customFormat="1">
      <c r="B34" s="264"/>
      <c r="D34" s="274" t="str">
        <f t="shared" ref="D34:D48" si="0">CONCATENATE(LEFT(D33,4)+1,"-",TEXT(RIGHT(D33,2)+1,"00"))</f>
        <v>2005-06</v>
      </c>
      <c r="E34" s="271">
        <v>4.9000000000000004</v>
      </c>
      <c r="F34" s="272"/>
      <c r="G34" s="272">
        <v>5.4626342564130237</v>
      </c>
      <c r="H34" s="273"/>
    </row>
    <row r="35" spans="2:8" s="265" customFormat="1">
      <c r="B35" s="264"/>
      <c r="D35" s="274" t="str">
        <f t="shared" si="0"/>
        <v>2006-07</v>
      </c>
      <c r="E35" s="271">
        <v>6.2</v>
      </c>
      <c r="F35" s="272"/>
      <c r="G35" s="272">
        <v>5.4626342564130237</v>
      </c>
      <c r="H35" s="273"/>
    </row>
    <row r="36" spans="2:8" s="265" customFormat="1">
      <c r="D36" s="274" t="str">
        <f t="shared" si="0"/>
        <v>2007-08</v>
      </c>
      <c r="E36" s="271">
        <v>4.0999999999999996</v>
      </c>
      <c r="F36" s="272"/>
      <c r="G36" s="272">
        <v>5.4626342564130237</v>
      </c>
      <c r="H36" s="273"/>
    </row>
    <row r="37" spans="2:8" s="265" customFormat="1">
      <c r="D37" s="274" t="str">
        <f t="shared" si="0"/>
        <v>2008-09</v>
      </c>
      <c r="E37" s="271">
        <v>4.3</v>
      </c>
      <c r="F37" s="272"/>
      <c r="G37" s="272">
        <v>5.4626342564130237</v>
      </c>
      <c r="H37" s="273"/>
    </row>
    <row r="38" spans="2:8" s="265" customFormat="1">
      <c r="D38" s="274" t="str">
        <f t="shared" si="0"/>
        <v>2009-10</v>
      </c>
      <c r="E38" s="271">
        <v>4.0999999999999996</v>
      </c>
      <c r="F38" s="272"/>
      <c r="G38" s="272">
        <v>5.4626342564130237</v>
      </c>
      <c r="H38" s="273"/>
    </row>
    <row r="39" spans="2:8" s="265" customFormat="1">
      <c r="D39" s="274" t="str">
        <f t="shared" si="0"/>
        <v>2010-11</v>
      </c>
      <c r="E39" s="271">
        <v>4.7</v>
      </c>
      <c r="F39" s="272"/>
      <c r="G39" s="272">
        <v>5.4626342564130237</v>
      </c>
      <c r="H39" s="273"/>
    </row>
    <row r="40" spans="2:8" s="265" customFormat="1">
      <c r="D40" s="274" t="str">
        <f t="shared" si="0"/>
        <v>2011-12</v>
      </c>
      <c r="E40" s="271">
        <v>7.6</v>
      </c>
      <c r="F40" s="272"/>
      <c r="G40" s="272">
        <v>5.4626342564130237</v>
      </c>
      <c r="H40" s="273"/>
    </row>
    <row r="41" spans="2:8" s="265" customFormat="1">
      <c r="D41" s="274" t="str">
        <f t="shared" si="0"/>
        <v>2012-13</v>
      </c>
      <c r="E41" s="271">
        <v>4.5999999999999996</v>
      </c>
      <c r="F41" s="272"/>
      <c r="G41" s="272">
        <v>5.4626342564130237</v>
      </c>
      <c r="H41" s="273"/>
    </row>
    <row r="42" spans="2:8" s="265" customFormat="1">
      <c r="D42" s="274" t="str">
        <f t="shared" si="0"/>
        <v>2013-14</v>
      </c>
      <c r="E42" s="271">
        <v>5.5</v>
      </c>
      <c r="F42" s="271">
        <v>5.5</v>
      </c>
      <c r="G42" s="272">
        <v>5.4626342564130237</v>
      </c>
      <c r="H42" s="275">
        <v>5.5</v>
      </c>
    </row>
    <row r="43" spans="2:8" s="265" customFormat="1">
      <c r="B43" s="276"/>
      <c r="D43" s="274" t="str">
        <f t="shared" si="0"/>
        <v>2014-15</v>
      </c>
      <c r="E43" s="271"/>
      <c r="F43" s="271">
        <v>1.7309316886563897</v>
      </c>
      <c r="G43" s="272"/>
      <c r="H43" s="273">
        <v>3.25</v>
      </c>
    </row>
    <row r="44" spans="2:8" s="265" customFormat="1">
      <c r="D44" s="274" t="str">
        <f t="shared" si="0"/>
        <v>2015-16</v>
      </c>
      <c r="E44" s="272"/>
      <c r="F44" s="272">
        <v>2.8105616758432594</v>
      </c>
      <c r="G44" s="272"/>
      <c r="H44" s="273">
        <v>2</v>
      </c>
    </row>
    <row r="45" spans="2:8" s="265" customFormat="1">
      <c r="D45" s="274" t="str">
        <f t="shared" si="0"/>
        <v>2016-17</v>
      </c>
      <c r="E45" s="272"/>
      <c r="F45" s="272">
        <v>3.546866622063261</v>
      </c>
      <c r="G45" s="272"/>
      <c r="H45" s="273">
        <v>3.5</v>
      </c>
    </row>
    <row r="46" spans="2:8" s="265" customFormat="1">
      <c r="D46" s="274" t="str">
        <f t="shared" si="0"/>
        <v>2017-18</v>
      </c>
      <c r="E46" s="272"/>
      <c r="F46" s="272">
        <v>3.3549496442197624</v>
      </c>
      <c r="G46" s="272"/>
      <c r="H46" s="273">
        <v>2.75</v>
      </c>
    </row>
    <row r="47" spans="2:8" s="265" customFormat="1">
      <c r="D47" s="274" t="str">
        <f t="shared" si="0"/>
        <v>2018-19</v>
      </c>
      <c r="E47" s="272"/>
      <c r="F47" s="272">
        <v>2.1254326393085439</v>
      </c>
      <c r="G47" s="272"/>
      <c r="H47" s="273">
        <v>2.75</v>
      </c>
    </row>
    <row r="48" spans="2:8" s="265" customFormat="1">
      <c r="D48" s="277" t="str">
        <f t="shared" si="0"/>
        <v>2019-20</v>
      </c>
      <c r="E48" s="278"/>
      <c r="F48" s="278">
        <v>2.0057495453066148</v>
      </c>
      <c r="G48" s="278"/>
      <c r="H48" s="279"/>
    </row>
    <row r="49" spans="4:7" s="265" customFormat="1">
      <c r="D49" s="122"/>
      <c r="E49" s="124"/>
      <c r="F49" s="123"/>
      <c r="G49" s="123"/>
    </row>
    <row r="50" spans="4:7" s="265" customFormat="1">
      <c r="D50" s="122"/>
      <c r="E50" s="124"/>
      <c r="F50" s="123"/>
      <c r="G50" s="123"/>
    </row>
    <row r="51" spans="4:7" s="265" customFormat="1">
      <c r="D51" s="122"/>
      <c r="E51" s="124"/>
      <c r="F51" s="123"/>
      <c r="G51" s="123"/>
    </row>
    <row r="52" spans="4:7" s="265" customFormat="1">
      <c r="D52" s="122"/>
      <c r="E52" s="124"/>
      <c r="F52" s="123"/>
      <c r="G52" s="123"/>
    </row>
    <row r="53" spans="4:7" s="265" customFormat="1">
      <c r="D53" s="122"/>
      <c r="E53" s="124"/>
      <c r="F53" s="123"/>
      <c r="G53" s="123"/>
    </row>
    <row r="54" spans="4:7" s="265" customFormat="1">
      <c r="D54" s="122"/>
      <c r="E54" s="124"/>
      <c r="F54" s="123"/>
      <c r="G54" s="123"/>
    </row>
    <row r="55" spans="4:7" s="265" customFormat="1">
      <c r="D55" s="122"/>
      <c r="E55" s="124"/>
      <c r="F55" s="123"/>
      <c r="G55" s="123"/>
    </row>
    <row r="56" spans="4:7" s="265" customFormat="1">
      <c r="D56" s="122"/>
      <c r="E56" s="124"/>
      <c r="F56" s="123"/>
      <c r="G56" s="123"/>
    </row>
    <row r="57" spans="4:7" s="265" customFormat="1">
      <c r="D57" s="122"/>
      <c r="E57" s="124"/>
      <c r="F57" s="123"/>
      <c r="G57" s="123"/>
    </row>
    <row r="58" spans="4:7" s="265" customFormat="1">
      <c r="D58" s="122"/>
      <c r="E58" s="124"/>
      <c r="F58" s="123"/>
      <c r="G58" s="123"/>
    </row>
    <row r="59" spans="4:7" s="265" customFormat="1">
      <c r="D59" s="122"/>
      <c r="E59" s="124"/>
      <c r="F59" s="123"/>
      <c r="G59" s="123"/>
    </row>
    <row r="60" spans="4:7" s="265" customFormat="1">
      <c r="D60" s="122"/>
      <c r="E60" s="124"/>
      <c r="F60" s="123"/>
      <c r="G60" s="123"/>
    </row>
    <row r="61" spans="4:7" s="265" customFormat="1">
      <c r="D61" s="122"/>
      <c r="E61" s="124"/>
      <c r="F61" s="123"/>
      <c r="G61" s="123"/>
    </row>
    <row r="62" spans="4:7" s="265" customFormat="1">
      <c r="D62" s="122"/>
      <c r="E62" s="124"/>
      <c r="F62" s="123"/>
      <c r="G62" s="123"/>
    </row>
    <row r="63" spans="4:7" s="265" customFormat="1">
      <c r="D63" s="122"/>
      <c r="E63" s="124"/>
      <c r="F63" s="123"/>
      <c r="G63" s="123"/>
    </row>
    <row r="64" spans="4:7" s="265" customFormat="1">
      <c r="D64" s="122"/>
      <c r="E64" s="124"/>
      <c r="F64" s="123"/>
      <c r="G64" s="123"/>
    </row>
    <row r="65" spans="4:7" s="265" customFormat="1">
      <c r="D65" s="122"/>
      <c r="E65" s="124"/>
      <c r="F65" s="123"/>
      <c r="G65" s="123"/>
    </row>
    <row r="66" spans="4:7" s="265" customFormat="1">
      <c r="D66" s="122"/>
      <c r="E66" s="124"/>
      <c r="F66" s="123"/>
      <c r="G66" s="123"/>
    </row>
    <row r="67" spans="4:7" s="265" customFormat="1">
      <c r="D67" s="122"/>
      <c r="E67" s="124"/>
      <c r="F67" s="123"/>
      <c r="G67" s="123"/>
    </row>
    <row r="68" spans="4:7" s="265" customFormat="1">
      <c r="D68" s="122"/>
      <c r="E68" s="124"/>
      <c r="F68" s="123"/>
      <c r="G68" s="123"/>
    </row>
    <row r="69" spans="4:7" s="265" customFormat="1">
      <c r="D69" s="122"/>
      <c r="E69" s="124"/>
      <c r="F69" s="123"/>
      <c r="G69" s="123"/>
    </row>
    <row r="70" spans="4:7" s="265" customFormat="1">
      <c r="D70" s="122"/>
      <c r="E70" s="124"/>
      <c r="F70" s="123"/>
      <c r="G70" s="123"/>
    </row>
    <row r="71" spans="4:7" s="265" customFormat="1">
      <c r="D71" s="122"/>
      <c r="E71" s="124"/>
      <c r="F71" s="123"/>
      <c r="G71" s="123"/>
    </row>
    <row r="72" spans="4:7" s="265" customFormat="1">
      <c r="D72" s="122"/>
      <c r="E72" s="124"/>
      <c r="F72" s="123"/>
      <c r="G72" s="123"/>
    </row>
    <row r="73" spans="4:7" s="265" customFormat="1">
      <c r="D73" s="122"/>
      <c r="E73" s="124"/>
      <c r="F73" s="123"/>
      <c r="G73" s="123"/>
    </row>
    <row r="74" spans="4:7" s="265" customFormat="1">
      <c r="D74" s="122"/>
      <c r="E74" s="124"/>
      <c r="F74" s="123"/>
      <c r="G74" s="123"/>
    </row>
    <row r="75" spans="4:7" s="265" customFormat="1">
      <c r="D75" s="122"/>
      <c r="E75" s="124"/>
      <c r="F75" s="123"/>
      <c r="G75" s="123"/>
    </row>
    <row r="76" spans="4:7" s="265" customFormat="1">
      <c r="D76" s="122"/>
      <c r="E76" s="124"/>
      <c r="F76" s="123"/>
      <c r="G76" s="123"/>
    </row>
    <row r="77" spans="4:7" s="265" customFormat="1">
      <c r="D77" s="122"/>
      <c r="E77" s="124"/>
      <c r="F77" s="123"/>
      <c r="G77" s="123"/>
    </row>
    <row r="78" spans="4:7" s="265" customFormat="1">
      <c r="D78" s="122"/>
      <c r="E78" s="124"/>
      <c r="F78" s="123"/>
      <c r="G78" s="123"/>
    </row>
    <row r="79" spans="4:7" s="265" customFormat="1">
      <c r="D79" s="122"/>
      <c r="E79" s="124"/>
      <c r="F79" s="123"/>
      <c r="G79" s="123"/>
    </row>
    <row r="80" spans="4:7" s="265" customFormat="1">
      <c r="D80" s="122"/>
      <c r="E80" s="124"/>
      <c r="F80" s="123"/>
      <c r="G80" s="123"/>
    </row>
    <row r="81" spans="4:7" s="265" customFormat="1">
      <c r="D81" s="122"/>
      <c r="E81" s="124"/>
      <c r="F81" s="123"/>
      <c r="G81" s="123"/>
    </row>
    <row r="82" spans="4:7" s="265" customFormat="1">
      <c r="D82" s="122"/>
      <c r="E82" s="124"/>
      <c r="F82" s="123"/>
      <c r="G82" s="123"/>
    </row>
    <row r="83" spans="4:7" s="265" customFormat="1">
      <c r="D83" s="122"/>
      <c r="E83" s="124"/>
      <c r="F83" s="123"/>
      <c r="G83" s="123"/>
    </row>
    <row r="84" spans="4:7" s="265" customFormat="1">
      <c r="D84" s="122"/>
      <c r="E84" s="124"/>
      <c r="F84" s="123"/>
      <c r="G84" s="123"/>
    </row>
    <row r="85" spans="4:7" s="265" customFormat="1">
      <c r="D85" s="122"/>
      <c r="E85" s="124"/>
      <c r="F85" s="123"/>
      <c r="G85" s="123"/>
    </row>
    <row r="86" spans="4:7" s="265" customFormat="1">
      <c r="D86" s="122"/>
      <c r="E86" s="124"/>
      <c r="F86" s="123"/>
      <c r="G86" s="123"/>
    </row>
    <row r="87" spans="4:7" s="265" customFormat="1">
      <c r="D87" s="122"/>
      <c r="E87" s="124"/>
      <c r="F87" s="123"/>
      <c r="G87" s="123"/>
    </row>
    <row r="88" spans="4:7" s="265" customFormat="1">
      <c r="D88" s="122"/>
      <c r="E88" s="124"/>
      <c r="F88" s="123"/>
      <c r="G88" s="123"/>
    </row>
    <row r="89" spans="4:7" s="265" customFormat="1">
      <c r="D89" s="122"/>
      <c r="E89" s="124"/>
      <c r="F89" s="123"/>
      <c r="G89" s="123"/>
    </row>
    <row r="90" spans="4:7" s="265" customFormat="1">
      <c r="D90" s="122"/>
      <c r="E90" s="124"/>
      <c r="F90" s="123"/>
      <c r="G90" s="123"/>
    </row>
    <row r="91" spans="4:7" s="265" customFormat="1">
      <c r="D91" s="122"/>
      <c r="E91" s="124"/>
      <c r="F91" s="123"/>
      <c r="G91" s="123"/>
    </row>
    <row r="92" spans="4:7" s="265" customFormat="1">
      <c r="D92" s="122"/>
      <c r="E92" s="124"/>
      <c r="F92" s="123"/>
      <c r="G92" s="123"/>
    </row>
    <row r="93" spans="4:7" s="265" customFormat="1">
      <c r="D93" s="122"/>
      <c r="E93" s="124"/>
      <c r="F93" s="123"/>
      <c r="G93" s="123"/>
    </row>
    <row r="94" spans="4:7" s="265" customFormat="1">
      <c r="D94" s="122"/>
      <c r="E94" s="124"/>
      <c r="F94" s="123"/>
      <c r="G94" s="123"/>
    </row>
    <row r="95" spans="4:7" s="265" customFormat="1">
      <c r="D95" s="122"/>
      <c r="E95" s="124"/>
      <c r="F95" s="123"/>
      <c r="G95" s="123"/>
    </row>
    <row r="96" spans="4:7" s="265" customFormat="1">
      <c r="D96" s="122"/>
      <c r="E96" s="124"/>
      <c r="F96" s="123"/>
      <c r="G96" s="123"/>
    </row>
    <row r="97" spans="4:7" s="265" customFormat="1">
      <c r="D97" s="122"/>
      <c r="E97" s="124"/>
      <c r="F97" s="123"/>
      <c r="G97" s="123"/>
    </row>
    <row r="98" spans="4:7" s="265" customFormat="1">
      <c r="D98" s="122"/>
      <c r="E98" s="124"/>
      <c r="F98" s="123"/>
      <c r="G98" s="123"/>
    </row>
    <row r="99" spans="4:7" s="265" customFormat="1">
      <c r="D99" s="122"/>
      <c r="E99" s="124"/>
      <c r="F99" s="123"/>
      <c r="G99" s="123"/>
    </row>
    <row r="100" spans="4:7" s="265" customFormat="1">
      <c r="D100" s="122"/>
      <c r="E100" s="124"/>
      <c r="F100" s="123"/>
      <c r="G100" s="123"/>
    </row>
    <row r="101" spans="4:7" s="265" customFormat="1">
      <c r="D101" s="122"/>
      <c r="E101" s="124"/>
      <c r="F101" s="123"/>
      <c r="G101" s="123"/>
    </row>
    <row r="102" spans="4:7" s="265" customFormat="1">
      <c r="D102" s="122"/>
      <c r="E102" s="124"/>
      <c r="F102" s="123"/>
      <c r="G102" s="123"/>
    </row>
    <row r="103" spans="4:7" s="265" customFormat="1">
      <c r="D103" s="122"/>
      <c r="E103" s="124"/>
      <c r="F103" s="123"/>
      <c r="G103" s="123"/>
    </row>
    <row r="104" spans="4:7" s="265" customFormat="1">
      <c r="D104" s="122"/>
      <c r="E104" s="124"/>
      <c r="F104" s="123"/>
      <c r="G104" s="123"/>
    </row>
    <row r="105" spans="4:7" s="265" customFormat="1">
      <c r="D105" s="122"/>
      <c r="E105" s="124"/>
      <c r="F105" s="123"/>
      <c r="G105" s="123"/>
    </row>
    <row r="106" spans="4:7" s="265" customFormat="1">
      <c r="D106" s="122"/>
      <c r="E106" s="124"/>
      <c r="F106" s="123"/>
      <c r="G106" s="123"/>
    </row>
    <row r="107" spans="4:7" s="265" customFormat="1">
      <c r="D107" s="122"/>
      <c r="E107" s="124"/>
      <c r="F107" s="123"/>
      <c r="G107" s="123"/>
    </row>
    <row r="108" spans="4:7" s="265" customFormat="1">
      <c r="D108" s="122"/>
      <c r="E108" s="124"/>
      <c r="F108" s="123"/>
      <c r="G108" s="123"/>
    </row>
    <row r="109" spans="4:7" s="265" customFormat="1">
      <c r="D109" s="122"/>
      <c r="E109" s="124"/>
      <c r="F109" s="123"/>
      <c r="G109" s="123"/>
    </row>
    <row r="110" spans="4:7" s="265" customFormat="1">
      <c r="D110" s="122"/>
      <c r="E110" s="124"/>
      <c r="F110" s="123"/>
      <c r="G110" s="123"/>
    </row>
    <row r="111" spans="4:7" s="265" customFormat="1">
      <c r="D111" s="122"/>
      <c r="E111" s="124"/>
      <c r="F111" s="123"/>
      <c r="G111" s="123"/>
    </row>
    <row r="112" spans="4:7" s="265" customFormat="1">
      <c r="D112" s="122"/>
      <c r="E112" s="124"/>
      <c r="F112" s="123"/>
      <c r="G112" s="123"/>
    </row>
    <row r="113" spans="4:7" s="265" customFormat="1">
      <c r="D113" s="122"/>
      <c r="E113" s="124"/>
      <c r="F113" s="123"/>
      <c r="G113" s="123"/>
    </row>
    <row r="114" spans="4:7" s="265" customFormat="1">
      <c r="D114" s="122"/>
      <c r="E114" s="124"/>
      <c r="F114" s="123"/>
      <c r="G114" s="123"/>
    </row>
    <row r="115" spans="4:7" s="265" customFormat="1">
      <c r="D115" s="122"/>
      <c r="E115" s="124"/>
      <c r="F115" s="123"/>
      <c r="G115" s="123"/>
    </row>
    <row r="116" spans="4:7" s="265" customFormat="1">
      <c r="D116" s="122"/>
      <c r="E116" s="124"/>
      <c r="F116" s="123"/>
      <c r="G116" s="123"/>
    </row>
    <row r="117" spans="4:7" s="265" customFormat="1">
      <c r="D117" s="122"/>
      <c r="E117" s="124"/>
      <c r="F117" s="123"/>
      <c r="G117" s="123"/>
    </row>
    <row r="118" spans="4:7" s="265" customFormat="1">
      <c r="D118" s="122"/>
      <c r="E118" s="124"/>
      <c r="F118" s="123"/>
      <c r="G118" s="123"/>
    </row>
    <row r="119" spans="4:7" s="265" customFormat="1">
      <c r="D119" s="122"/>
      <c r="E119" s="124"/>
      <c r="F119" s="123"/>
      <c r="G119" s="123"/>
    </row>
    <row r="120" spans="4:7" s="265" customFormat="1">
      <c r="D120" s="122"/>
      <c r="E120" s="124"/>
      <c r="F120" s="123"/>
      <c r="G120" s="123"/>
    </row>
    <row r="121" spans="4:7" s="265" customFormat="1">
      <c r="D121" s="122"/>
      <c r="E121" s="124"/>
      <c r="F121" s="123"/>
      <c r="G121" s="123"/>
    </row>
    <row r="122" spans="4:7" s="265" customFormat="1">
      <c r="D122" s="122"/>
      <c r="E122" s="124"/>
      <c r="F122" s="123"/>
      <c r="G122" s="123"/>
    </row>
    <row r="123" spans="4:7" s="265" customFormat="1">
      <c r="D123" s="122"/>
      <c r="E123" s="124"/>
      <c r="F123" s="123"/>
      <c r="G123" s="123"/>
    </row>
    <row r="124" spans="4:7" s="265" customFormat="1">
      <c r="D124" s="122"/>
      <c r="E124" s="124"/>
      <c r="F124" s="123"/>
      <c r="G124" s="123"/>
    </row>
    <row r="125" spans="4:7" s="265" customFormat="1">
      <c r="D125" s="122"/>
      <c r="E125" s="124"/>
      <c r="F125" s="123"/>
      <c r="G125" s="123"/>
    </row>
    <row r="126" spans="4:7" s="265" customFormat="1">
      <c r="D126" s="122"/>
      <c r="E126" s="124"/>
      <c r="F126" s="123"/>
      <c r="G126" s="123"/>
    </row>
    <row r="127" spans="4:7" s="265" customFormat="1">
      <c r="D127" s="122"/>
      <c r="E127" s="124"/>
      <c r="F127" s="123"/>
      <c r="G127" s="123"/>
    </row>
    <row r="128" spans="4:7" s="265" customFormat="1">
      <c r="D128" s="122"/>
      <c r="E128" s="124"/>
      <c r="F128" s="123"/>
      <c r="G128" s="123"/>
    </row>
    <row r="129" spans="4:7" s="265" customFormat="1">
      <c r="D129" s="122"/>
      <c r="E129" s="124"/>
      <c r="F129" s="123"/>
      <c r="G129" s="123"/>
    </row>
    <row r="130" spans="4:7" s="265" customFormat="1">
      <c r="D130" s="122"/>
      <c r="E130" s="124"/>
      <c r="F130" s="123"/>
      <c r="G130" s="123"/>
    </row>
    <row r="131" spans="4:7" s="265" customFormat="1">
      <c r="D131" s="122"/>
      <c r="E131" s="124"/>
      <c r="F131" s="123"/>
      <c r="G131" s="123"/>
    </row>
    <row r="132" spans="4:7" s="265" customFormat="1">
      <c r="D132" s="122"/>
      <c r="E132" s="124"/>
      <c r="F132" s="123"/>
      <c r="G132" s="123"/>
    </row>
    <row r="133" spans="4:7" s="265" customFormat="1">
      <c r="D133" s="122"/>
      <c r="E133" s="124"/>
      <c r="F133" s="123"/>
      <c r="G133" s="123"/>
    </row>
    <row r="134" spans="4:7" s="265" customFormat="1">
      <c r="D134" s="122"/>
      <c r="E134" s="124"/>
      <c r="F134" s="123"/>
      <c r="G134" s="123"/>
    </row>
    <row r="135" spans="4:7" s="265" customFormat="1">
      <c r="D135" s="122"/>
      <c r="E135" s="124"/>
      <c r="F135" s="123"/>
      <c r="G135" s="123"/>
    </row>
    <row r="136" spans="4:7" s="265" customFormat="1">
      <c r="D136" s="122"/>
      <c r="E136" s="124"/>
      <c r="F136" s="123"/>
      <c r="G136" s="123"/>
    </row>
    <row r="137" spans="4:7" s="265" customFormat="1">
      <c r="D137" s="122"/>
      <c r="E137" s="124"/>
      <c r="F137" s="123"/>
      <c r="G137" s="123"/>
    </row>
    <row r="138" spans="4:7" s="265" customFormat="1">
      <c r="D138" s="122"/>
      <c r="E138" s="124"/>
      <c r="F138" s="123"/>
      <c r="G138" s="123"/>
    </row>
    <row r="139" spans="4:7" s="265" customFormat="1">
      <c r="D139" s="122"/>
      <c r="E139" s="124"/>
      <c r="F139" s="123"/>
      <c r="G139" s="123"/>
    </row>
    <row r="140" spans="4:7" s="265" customFormat="1">
      <c r="D140" s="122"/>
      <c r="E140" s="124"/>
      <c r="F140" s="123"/>
      <c r="G140" s="123"/>
    </row>
    <row r="141" spans="4:7" s="265" customFormat="1">
      <c r="D141" s="122"/>
      <c r="E141" s="124"/>
      <c r="F141" s="123"/>
      <c r="G141" s="123"/>
    </row>
    <row r="142" spans="4:7" s="265" customFormat="1">
      <c r="D142" s="122"/>
      <c r="E142" s="124"/>
      <c r="F142" s="123"/>
      <c r="G142" s="123"/>
    </row>
    <row r="143" spans="4:7" s="265" customFormat="1">
      <c r="D143" s="122"/>
      <c r="E143" s="124"/>
      <c r="F143" s="123"/>
      <c r="G143" s="123"/>
    </row>
    <row r="144" spans="4:7" s="265" customFormat="1">
      <c r="D144" s="122"/>
      <c r="E144" s="124"/>
      <c r="F144" s="123"/>
      <c r="G144" s="123"/>
    </row>
    <row r="145" spans="4:7" s="265" customFormat="1">
      <c r="D145" s="122"/>
      <c r="E145" s="124"/>
      <c r="F145" s="123"/>
      <c r="G145" s="123"/>
    </row>
    <row r="146" spans="4:7" s="265" customFormat="1">
      <c r="D146" s="122"/>
      <c r="E146" s="124"/>
      <c r="F146" s="123"/>
      <c r="G146" s="123"/>
    </row>
    <row r="147" spans="4:7" s="265" customFormat="1">
      <c r="D147" s="122"/>
      <c r="E147" s="124"/>
      <c r="F147" s="123"/>
      <c r="G147" s="123"/>
    </row>
    <row r="148" spans="4:7" s="265" customFormat="1">
      <c r="D148" s="122"/>
      <c r="E148" s="124"/>
      <c r="F148" s="123"/>
      <c r="G148" s="123"/>
    </row>
    <row r="149" spans="4:7" s="265" customFormat="1">
      <c r="D149" s="122"/>
      <c r="E149" s="124"/>
      <c r="F149" s="123"/>
      <c r="G149" s="123"/>
    </row>
    <row r="150" spans="4:7" s="265" customFormat="1">
      <c r="D150" s="122"/>
      <c r="E150" s="124"/>
      <c r="F150" s="123"/>
      <c r="G150" s="123"/>
    </row>
    <row r="151" spans="4:7" s="265" customFormat="1">
      <c r="D151" s="122"/>
      <c r="E151" s="124"/>
      <c r="F151" s="123"/>
      <c r="G151" s="123"/>
    </row>
    <row r="152" spans="4:7" s="265" customFormat="1">
      <c r="D152" s="122"/>
      <c r="E152" s="124"/>
      <c r="F152" s="123"/>
      <c r="G152" s="123"/>
    </row>
    <row r="153" spans="4:7" s="265" customFormat="1">
      <c r="D153" s="122"/>
      <c r="E153" s="124"/>
      <c r="F153" s="123"/>
      <c r="G153" s="123"/>
    </row>
    <row r="154" spans="4:7" s="265" customFormat="1">
      <c r="D154" s="122"/>
      <c r="E154" s="124"/>
      <c r="F154" s="123"/>
      <c r="G154" s="123"/>
    </row>
    <row r="155" spans="4:7" s="265" customFormat="1">
      <c r="D155" s="122"/>
      <c r="E155" s="124"/>
      <c r="F155" s="123"/>
      <c r="G155" s="123"/>
    </row>
    <row r="156" spans="4:7" s="265" customFormat="1">
      <c r="D156" s="122"/>
      <c r="E156" s="124"/>
      <c r="F156" s="123"/>
      <c r="G156" s="123"/>
    </row>
    <row r="157" spans="4:7" s="265" customFormat="1">
      <c r="D157" s="122"/>
      <c r="E157" s="124"/>
      <c r="F157" s="123"/>
      <c r="G157" s="123"/>
    </row>
    <row r="158" spans="4:7" s="265" customFormat="1">
      <c r="D158" s="122"/>
      <c r="E158" s="124"/>
      <c r="F158" s="123"/>
      <c r="G158" s="123"/>
    </row>
    <row r="159" spans="4:7" s="265" customFormat="1">
      <c r="D159" s="122"/>
      <c r="E159" s="124"/>
      <c r="F159" s="123"/>
      <c r="G159" s="123"/>
    </row>
    <row r="160" spans="4:7" s="265" customFormat="1">
      <c r="D160" s="122"/>
      <c r="E160" s="124"/>
      <c r="F160" s="123"/>
      <c r="G160" s="123"/>
    </row>
    <row r="161" spans="4:7" s="265" customFormat="1">
      <c r="D161" s="122"/>
      <c r="E161" s="124"/>
      <c r="F161" s="123"/>
      <c r="G161" s="123"/>
    </row>
    <row r="162" spans="4:7" s="265" customFormat="1">
      <c r="D162" s="122"/>
      <c r="E162" s="124"/>
      <c r="F162" s="123"/>
      <c r="G162" s="123"/>
    </row>
    <row r="163" spans="4:7" s="265" customFormat="1">
      <c r="D163" s="122"/>
      <c r="E163" s="124"/>
      <c r="F163" s="123"/>
      <c r="G163" s="123"/>
    </row>
    <row r="164" spans="4:7" s="265" customFormat="1">
      <c r="D164" s="122"/>
      <c r="E164" s="124"/>
      <c r="F164" s="123"/>
      <c r="G164" s="123"/>
    </row>
    <row r="165" spans="4:7" s="265" customFormat="1">
      <c r="D165" s="122"/>
      <c r="E165" s="124"/>
      <c r="F165" s="123"/>
      <c r="G165" s="123"/>
    </row>
    <row r="166" spans="4:7" s="265" customFormat="1">
      <c r="D166" s="122"/>
      <c r="E166" s="124"/>
      <c r="F166" s="123"/>
      <c r="G166" s="123"/>
    </row>
    <row r="167" spans="4:7" s="265" customFormat="1">
      <c r="D167" s="122"/>
      <c r="E167" s="124"/>
      <c r="F167" s="123"/>
      <c r="G167" s="123"/>
    </row>
    <row r="168" spans="4:7" s="265" customFormat="1">
      <c r="D168" s="122"/>
      <c r="E168" s="124"/>
      <c r="F168" s="123"/>
      <c r="G168" s="123"/>
    </row>
    <row r="169" spans="4:7" s="265" customFormat="1">
      <c r="D169" s="122"/>
      <c r="E169" s="124"/>
      <c r="F169" s="123"/>
      <c r="G169" s="123"/>
    </row>
    <row r="170" spans="4:7" s="265" customFormat="1">
      <c r="D170" s="122"/>
      <c r="E170" s="124"/>
      <c r="F170" s="123"/>
      <c r="G170" s="123"/>
    </row>
    <row r="171" spans="4:7" s="265" customFormat="1">
      <c r="D171" s="122"/>
      <c r="E171" s="124"/>
      <c r="F171" s="123"/>
      <c r="G171" s="123"/>
    </row>
    <row r="172" spans="4:7" s="265" customFormat="1">
      <c r="D172" s="122"/>
      <c r="E172" s="124"/>
      <c r="F172" s="123"/>
      <c r="G172" s="123"/>
    </row>
    <row r="173" spans="4:7" s="265" customFormat="1">
      <c r="D173" s="122"/>
      <c r="E173" s="124"/>
      <c r="F173" s="123"/>
      <c r="G173" s="123"/>
    </row>
    <row r="174" spans="4:7" s="265" customFormat="1">
      <c r="D174" s="122"/>
      <c r="E174" s="124"/>
      <c r="F174" s="123"/>
      <c r="G174" s="123"/>
    </row>
    <row r="175" spans="4:7" s="265" customFormat="1">
      <c r="D175" s="122"/>
      <c r="E175" s="124"/>
      <c r="F175" s="123"/>
      <c r="G175" s="123"/>
    </row>
    <row r="176" spans="4:7" s="265" customFormat="1">
      <c r="D176" s="122"/>
      <c r="E176" s="124"/>
      <c r="F176" s="123"/>
      <c r="G176" s="123"/>
    </row>
    <row r="177" spans="4:7" s="265" customFormat="1">
      <c r="D177" s="122"/>
      <c r="E177" s="124"/>
      <c r="F177" s="123"/>
      <c r="G177" s="123"/>
    </row>
    <row r="178" spans="4:7" s="265" customFormat="1">
      <c r="D178" s="122"/>
      <c r="E178" s="124"/>
      <c r="F178" s="123"/>
      <c r="G178" s="123"/>
    </row>
    <row r="179" spans="4:7" s="265" customFormat="1">
      <c r="D179" s="122"/>
      <c r="E179" s="124"/>
      <c r="F179" s="123"/>
      <c r="G179" s="123"/>
    </row>
    <row r="180" spans="4:7" s="265" customFormat="1">
      <c r="D180" s="122"/>
      <c r="E180" s="124"/>
      <c r="F180" s="123"/>
      <c r="G180" s="123"/>
    </row>
    <row r="181" spans="4:7" s="265" customFormat="1">
      <c r="D181" s="122"/>
      <c r="E181" s="124"/>
      <c r="F181" s="123"/>
      <c r="G181" s="123"/>
    </row>
    <row r="182" spans="4:7" s="265" customFormat="1">
      <c r="D182" s="122"/>
      <c r="E182" s="124"/>
      <c r="F182" s="123"/>
      <c r="G182" s="123"/>
    </row>
    <row r="183" spans="4:7" s="265" customFormat="1">
      <c r="D183" s="122"/>
      <c r="E183" s="124"/>
      <c r="F183" s="123"/>
      <c r="G183" s="123"/>
    </row>
    <row r="184" spans="4:7" s="265" customFormat="1">
      <c r="D184" s="122"/>
      <c r="E184" s="124"/>
      <c r="F184" s="123"/>
      <c r="G184" s="123"/>
    </row>
    <row r="185" spans="4:7" s="265" customFormat="1">
      <c r="D185" s="122"/>
      <c r="E185" s="124"/>
      <c r="F185" s="123"/>
      <c r="G185" s="123"/>
    </row>
    <row r="186" spans="4:7" s="265" customFormat="1">
      <c r="D186" s="122"/>
      <c r="E186" s="124"/>
      <c r="F186" s="123"/>
      <c r="G186" s="123"/>
    </row>
    <row r="187" spans="4:7" s="265" customFormat="1">
      <c r="D187" s="122"/>
      <c r="E187" s="124"/>
      <c r="F187" s="123"/>
      <c r="G187" s="123"/>
    </row>
    <row r="188" spans="4:7" s="265" customFormat="1">
      <c r="D188" s="122"/>
      <c r="E188" s="124"/>
      <c r="F188" s="123"/>
      <c r="G188" s="123"/>
    </row>
    <row r="189" spans="4:7" s="265" customFormat="1">
      <c r="D189" s="122"/>
      <c r="E189" s="124"/>
      <c r="F189" s="123"/>
      <c r="G189" s="123"/>
    </row>
    <row r="190" spans="4:7" s="265" customFormat="1">
      <c r="D190" s="122"/>
      <c r="E190" s="124"/>
      <c r="F190" s="123"/>
      <c r="G190" s="123"/>
    </row>
    <row r="191" spans="4:7" s="265" customFormat="1">
      <c r="D191" s="122"/>
      <c r="E191" s="124"/>
      <c r="F191" s="123"/>
      <c r="G191" s="123"/>
    </row>
    <row r="192" spans="4:7" s="265" customFormat="1">
      <c r="D192" s="122"/>
      <c r="E192" s="124"/>
      <c r="F192" s="123"/>
      <c r="G192" s="123"/>
    </row>
    <row r="193" spans="4:7" s="265" customFormat="1">
      <c r="D193" s="122"/>
      <c r="E193" s="124"/>
      <c r="F193" s="123"/>
      <c r="G193" s="123"/>
    </row>
    <row r="194" spans="4:7" s="265" customFormat="1">
      <c r="D194" s="122"/>
      <c r="E194" s="124"/>
      <c r="F194" s="123"/>
      <c r="G194" s="123"/>
    </row>
    <row r="195" spans="4:7" s="265" customFormat="1">
      <c r="D195" s="122"/>
      <c r="E195" s="124"/>
      <c r="F195" s="123"/>
      <c r="G195" s="123"/>
    </row>
    <row r="196" spans="4:7" s="265" customFormat="1">
      <c r="D196" s="122"/>
      <c r="E196" s="124"/>
      <c r="F196" s="123"/>
      <c r="G196" s="123"/>
    </row>
    <row r="197" spans="4:7" s="265" customFormat="1">
      <c r="D197" s="122"/>
      <c r="E197" s="124"/>
      <c r="F197" s="123"/>
      <c r="G197" s="123"/>
    </row>
    <row r="198" spans="4:7" s="265" customFormat="1">
      <c r="D198" s="122"/>
      <c r="E198" s="124"/>
      <c r="F198" s="123"/>
      <c r="G198" s="123"/>
    </row>
    <row r="199" spans="4:7" s="265" customFormat="1">
      <c r="D199" s="122"/>
      <c r="E199" s="124"/>
      <c r="F199" s="123"/>
      <c r="G199" s="123"/>
    </row>
    <row r="200" spans="4:7" s="265" customFormat="1">
      <c r="D200" s="122"/>
      <c r="E200" s="124"/>
      <c r="F200" s="123"/>
      <c r="G200" s="123"/>
    </row>
    <row r="201" spans="4:7" s="265" customFormat="1">
      <c r="D201" s="122"/>
      <c r="E201" s="124"/>
      <c r="F201" s="123"/>
      <c r="G201" s="123"/>
    </row>
    <row r="202" spans="4:7" s="265" customFormat="1">
      <c r="D202" s="122"/>
      <c r="E202" s="124"/>
      <c r="F202" s="123"/>
      <c r="G202" s="123"/>
    </row>
    <row r="203" spans="4:7" s="265" customFormat="1">
      <c r="D203" s="122"/>
      <c r="E203" s="124"/>
      <c r="F203" s="123"/>
      <c r="G203" s="123"/>
    </row>
    <row r="204" spans="4:7" s="265" customFormat="1">
      <c r="D204" s="122"/>
      <c r="E204" s="124"/>
      <c r="F204" s="123"/>
      <c r="G204" s="123"/>
    </row>
    <row r="205" spans="4:7" s="265" customFormat="1">
      <c r="D205" s="122"/>
      <c r="E205" s="124"/>
      <c r="F205" s="123"/>
      <c r="G205" s="123"/>
    </row>
    <row r="206" spans="4:7" s="265" customFormat="1">
      <c r="D206" s="122"/>
      <c r="E206" s="124"/>
      <c r="F206" s="123"/>
      <c r="G206" s="123"/>
    </row>
    <row r="207" spans="4:7" s="265" customFormat="1">
      <c r="D207" s="122"/>
      <c r="E207" s="124"/>
      <c r="F207" s="123"/>
      <c r="G207" s="123"/>
    </row>
    <row r="208" spans="4:7" s="265" customFormat="1">
      <c r="D208" s="122"/>
      <c r="E208" s="124"/>
      <c r="F208" s="123"/>
      <c r="G208" s="123"/>
    </row>
    <row r="209" spans="4:7" s="265" customFormat="1">
      <c r="D209" s="122"/>
      <c r="E209" s="124"/>
      <c r="F209" s="123"/>
      <c r="G209" s="123"/>
    </row>
    <row r="210" spans="4:7" s="265" customFormat="1">
      <c r="D210" s="122"/>
      <c r="E210" s="124"/>
      <c r="F210" s="123"/>
      <c r="G210" s="123"/>
    </row>
    <row r="211" spans="4:7" s="265" customFormat="1">
      <c r="D211" s="122"/>
      <c r="E211" s="124"/>
      <c r="F211" s="123"/>
      <c r="G211" s="123"/>
    </row>
    <row r="212" spans="4:7" s="265" customFormat="1">
      <c r="D212" s="122"/>
      <c r="E212" s="124"/>
      <c r="F212" s="123"/>
      <c r="G212" s="123"/>
    </row>
    <row r="213" spans="4:7" s="265" customFormat="1">
      <c r="D213" s="122"/>
      <c r="E213" s="124"/>
      <c r="F213" s="123"/>
      <c r="G213" s="123"/>
    </row>
    <row r="214" spans="4:7" s="265" customFormat="1">
      <c r="D214" s="122"/>
      <c r="E214" s="124"/>
      <c r="F214" s="123"/>
      <c r="G214" s="123"/>
    </row>
    <row r="215" spans="4:7" s="265" customFormat="1">
      <c r="D215" s="122"/>
      <c r="E215" s="124"/>
      <c r="F215" s="123"/>
      <c r="G215" s="123"/>
    </row>
    <row r="216" spans="4:7" s="265" customFormat="1">
      <c r="D216" s="122"/>
      <c r="E216" s="124"/>
      <c r="F216" s="123"/>
      <c r="G216" s="123"/>
    </row>
    <row r="217" spans="4:7" s="265" customFormat="1">
      <c r="D217" s="122"/>
      <c r="E217" s="124"/>
      <c r="F217" s="123"/>
      <c r="G217" s="123"/>
    </row>
    <row r="218" spans="4:7" s="265" customFormat="1">
      <c r="D218" s="122"/>
      <c r="E218" s="124"/>
      <c r="F218" s="123"/>
      <c r="G218" s="123"/>
    </row>
    <row r="219" spans="4:7" s="265" customFormat="1">
      <c r="D219" s="122"/>
      <c r="E219" s="124"/>
      <c r="F219" s="123"/>
      <c r="G219" s="123"/>
    </row>
    <row r="220" spans="4:7" s="265" customFormat="1">
      <c r="D220" s="122"/>
      <c r="E220" s="124"/>
      <c r="F220" s="123"/>
      <c r="G220" s="123"/>
    </row>
    <row r="221" spans="4:7" s="265" customFormat="1">
      <c r="D221" s="122"/>
      <c r="E221" s="124"/>
      <c r="F221" s="123"/>
      <c r="G221" s="123"/>
    </row>
    <row r="222" spans="4:7" s="265" customFormat="1">
      <c r="D222" s="122"/>
      <c r="E222" s="124"/>
      <c r="F222" s="123"/>
      <c r="G222" s="123"/>
    </row>
    <row r="223" spans="4:7" s="265" customFormat="1">
      <c r="D223" s="122"/>
      <c r="E223" s="124"/>
      <c r="F223" s="123"/>
      <c r="G223" s="123"/>
    </row>
    <row r="224" spans="4:7" s="265" customFormat="1">
      <c r="D224" s="122"/>
      <c r="E224" s="124"/>
      <c r="F224" s="123"/>
      <c r="G224" s="123"/>
    </row>
    <row r="225" spans="4:7" s="265" customFormat="1">
      <c r="D225" s="122"/>
      <c r="E225" s="124"/>
      <c r="F225" s="123"/>
      <c r="G225" s="123"/>
    </row>
    <row r="226" spans="4:7" s="265" customFormat="1">
      <c r="D226" s="122"/>
      <c r="E226" s="124"/>
      <c r="F226" s="123"/>
      <c r="G226" s="123"/>
    </row>
    <row r="227" spans="4:7" s="265" customFormat="1">
      <c r="D227" s="122"/>
      <c r="E227" s="124"/>
      <c r="F227" s="123"/>
      <c r="G227" s="123"/>
    </row>
    <row r="228" spans="4:7" s="265" customFormat="1">
      <c r="D228" s="122"/>
      <c r="E228" s="124"/>
      <c r="F228" s="123"/>
      <c r="G228" s="123"/>
    </row>
    <row r="229" spans="4:7" s="265" customFormat="1">
      <c r="D229" s="122"/>
      <c r="E229" s="124"/>
      <c r="F229" s="123"/>
      <c r="G229" s="123"/>
    </row>
    <row r="230" spans="4:7" s="265" customFormat="1">
      <c r="D230" s="122"/>
      <c r="E230" s="124"/>
      <c r="F230" s="123"/>
      <c r="G230" s="123"/>
    </row>
    <row r="231" spans="4:7" s="265" customFormat="1">
      <c r="D231" s="122"/>
      <c r="E231" s="124"/>
      <c r="F231" s="123"/>
      <c r="G231" s="123"/>
    </row>
    <row r="232" spans="4:7" s="265" customFormat="1">
      <c r="D232" s="122"/>
      <c r="E232" s="124"/>
      <c r="F232" s="123"/>
      <c r="G232" s="123"/>
    </row>
    <row r="233" spans="4:7" s="265" customFormat="1">
      <c r="D233" s="122"/>
      <c r="E233" s="124"/>
      <c r="F233" s="123"/>
      <c r="G233" s="123"/>
    </row>
    <row r="234" spans="4:7" s="265" customFormat="1">
      <c r="D234" s="122"/>
      <c r="E234" s="124"/>
      <c r="F234" s="123"/>
      <c r="G234" s="123"/>
    </row>
    <row r="235" spans="4:7" s="265" customFormat="1">
      <c r="D235" s="122"/>
      <c r="E235" s="124"/>
      <c r="F235" s="123"/>
      <c r="G235" s="123"/>
    </row>
    <row r="236" spans="4:7" s="265" customFormat="1">
      <c r="D236" s="122"/>
      <c r="E236" s="124"/>
      <c r="F236" s="123"/>
      <c r="G236" s="123"/>
    </row>
    <row r="237" spans="4:7" s="265" customFormat="1">
      <c r="D237" s="122"/>
      <c r="E237" s="124"/>
      <c r="F237" s="123"/>
      <c r="G237" s="123"/>
    </row>
    <row r="238" spans="4:7" s="265" customFormat="1">
      <c r="D238" s="122"/>
      <c r="E238" s="124"/>
      <c r="F238" s="123"/>
      <c r="G238" s="123"/>
    </row>
    <row r="239" spans="4:7" s="265" customFormat="1">
      <c r="D239" s="122"/>
      <c r="E239" s="124"/>
      <c r="F239" s="123"/>
      <c r="G239" s="123"/>
    </row>
    <row r="240" spans="4:7" s="265" customFormat="1">
      <c r="D240" s="122"/>
      <c r="E240" s="124"/>
      <c r="F240" s="123"/>
      <c r="G240" s="123"/>
    </row>
    <row r="241" spans="4:7" s="265" customFormat="1">
      <c r="D241" s="122"/>
      <c r="E241" s="124"/>
      <c r="F241" s="123"/>
      <c r="G241" s="123"/>
    </row>
    <row r="242" spans="4:7" s="265" customFormat="1">
      <c r="D242" s="122"/>
      <c r="E242" s="124"/>
      <c r="F242" s="123"/>
      <c r="G242" s="123"/>
    </row>
    <row r="243" spans="4:7" s="265" customFormat="1">
      <c r="D243" s="122"/>
      <c r="E243" s="124"/>
      <c r="F243" s="123"/>
      <c r="G243" s="123"/>
    </row>
    <row r="244" spans="4:7" s="265" customFormat="1">
      <c r="D244" s="122"/>
      <c r="E244" s="124"/>
      <c r="F244" s="123"/>
      <c r="G244" s="123"/>
    </row>
    <row r="245" spans="4:7" s="265" customFormat="1">
      <c r="D245" s="122"/>
      <c r="E245" s="124"/>
      <c r="F245" s="123"/>
      <c r="G245" s="123"/>
    </row>
    <row r="246" spans="4:7" s="265" customFormat="1">
      <c r="D246" s="122"/>
      <c r="E246" s="124"/>
      <c r="F246" s="123"/>
      <c r="G246" s="123"/>
    </row>
    <row r="247" spans="4:7" s="265" customFormat="1">
      <c r="D247" s="122"/>
      <c r="E247" s="124"/>
      <c r="F247" s="123"/>
      <c r="G247" s="123"/>
    </row>
    <row r="248" spans="4:7" s="265" customFormat="1">
      <c r="D248" s="122"/>
      <c r="E248" s="124"/>
      <c r="F248" s="123"/>
      <c r="G248" s="123"/>
    </row>
    <row r="249" spans="4:7" s="265" customFormat="1">
      <c r="D249" s="122"/>
      <c r="E249" s="124"/>
      <c r="F249" s="123"/>
      <c r="G249" s="123"/>
    </row>
    <row r="250" spans="4:7" s="265" customFormat="1">
      <c r="D250" s="122"/>
      <c r="E250" s="124"/>
      <c r="F250" s="123"/>
      <c r="G250" s="123"/>
    </row>
    <row r="251" spans="4:7" s="265" customFormat="1">
      <c r="D251" s="122"/>
      <c r="E251" s="124"/>
      <c r="F251" s="123"/>
      <c r="G251" s="123"/>
    </row>
    <row r="252" spans="4:7" s="265" customFormat="1">
      <c r="D252" s="122"/>
      <c r="E252" s="124"/>
      <c r="F252" s="123"/>
      <c r="G252" s="123"/>
    </row>
    <row r="253" spans="4:7" s="265" customFormat="1">
      <c r="D253" s="122"/>
      <c r="E253" s="124"/>
      <c r="F253" s="123"/>
      <c r="G253" s="123"/>
    </row>
    <row r="254" spans="4:7" s="265" customFormat="1">
      <c r="D254" s="122"/>
      <c r="E254" s="124"/>
      <c r="F254" s="123"/>
      <c r="G254" s="123"/>
    </row>
    <row r="255" spans="4:7" s="265" customFormat="1">
      <c r="D255" s="122"/>
      <c r="E255" s="124"/>
      <c r="F255" s="123"/>
      <c r="G255" s="123"/>
    </row>
    <row r="256" spans="4:7" s="265" customFormat="1">
      <c r="D256" s="122"/>
      <c r="E256" s="124"/>
      <c r="F256" s="123"/>
      <c r="G256" s="123"/>
    </row>
    <row r="257" spans="4:7" s="265" customFormat="1">
      <c r="D257" s="122"/>
      <c r="E257" s="124"/>
      <c r="F257" s="123"/>
      <c r="G257" s="123"/>
    </row>
    <row r="258" spans="4:7" s="265" customFormat="1">
      <c r="D258" s="122"/>
      <c r="E258" s="124"/>
      <c r="F258" s="123"/>
      <c r="G258" s="123"/>
    </row>
    <row r="259" spans="4:7" s="265" customFormat="1">
      <c r="D259" s="122"/>
      <c r="E259" s="124"/>
      <c r="F259" s="123"/>
      <c r="G259" s="123"/>
    </row>
    <row r="260" spans="4:7" s="265" customFormat="1">
      <c r="D260" s="122"/>
      <c r="E260" s="124"/>
      <c r="F260" s="123"/>
      <c r="G260" s="123"/>
    </row>
    <row r="261" spans="4:7" s="265" customFormat="1">
      <c r="D261" s="122"/>
      <c r="E261" s="124"/>
      <c r="F261" s="123"/>
      <c r="G261" s="123"/>
    </row>
    <row r="262" spans="4:7" s="265" customFormat="1">
      <c r="D262" s="122"/>
      <c r="E262" s="124"/>
      <c r="F262" s="123"/>
      <c r="G262" s="123"/>
    </row>
    <row r="263" spans="4:7" s="265" customFormat="1">
      <c r="D263" s="122"/>
      <c r="E263" s="124"/>
      <c r="F263" s="123"/>
      <c r="G263" s="123"/>
    </row>
    <row r="264" spans="4:7" s="265" customFormat="1">
      <c r="D264" s="122"/>
      <c r="E264" s="124"/>
      <c r="F264" s="123"/>
      <c r="G264" s="123"/>
    </row>
    <row r="265" spans="4:7" s="265" customFormat="1">
      <c r="D265" s="122"/>
      <c r="E265" s="124"/>
      <c r="F265" s="123"/>
      <c r="G265" s="123"/>
    </row>
    <row r="266" spans="4:7" s="265" customFormat="1">
      <c r="D266" s="122"/>
      <c r="E266" s="124"/>
      <c r="F266" s="123"/>
      <c r="G266" s="123"/>
    </row>
    <row r="267" spans="4:7" s="265" customFormat="1">
      <c r="D267" s="122"/>
      <c r="E267" s="124"/>
      <c r="F267" s="123"/>
      <c r="G267" s="123"/>
    </row>
    <row r="268" spans="4:7" s="265" customFormat="1">
      <c r="D268" s="122"/>
      <c r="E268" s="124"/>
      <c r="F268" s="123"/>
      <c r="G268" s="123"/>
    </row>
    <row r="269" spans="4:7" s="265" customFormat="1">
      <c r="D269" s="122"/>
      <c r="E269" s="124"/>
      <c r="F269" s="123"/>
      <c r="G269" s="123"/>
    </row>
    <row r="270" spans="4:7" s="265" customFormat="1">
      <c r="D270" s="122"/>
      <c r="E270" s="124"/>
      <c r="F270" s="123"/>
      <c r="G270" s="123"/>
    </row>
    <row r="271" spans="4:7" s="265" customFormat="1">
      <c r="D271" s="122"/>
      <c r="E271" s="124"/>
      <c r="F271" s="123"/>
      <c r="G271" s="123"/>
    </row>
    <row r="272" spans="4:7" s="265" customFormat="1">
      <c r="D272" s="122"/>
      <c r="E272" s="124"/>
      <c r="F272" s="123"/>
      <c r="G272" s="123"/>
    </row>
    <row r="273" spans="4:7" s="265" customFormat="1">
      <c r="D273" s="122"/>
      <c r="E273" s="124"/>
      <c r="F273" s="123"/>
      <c r="G273" s="123"/>
    </row>
    <row r="274" spans="4:7" s="265" customFormat="1">
      <c r="D274" s="122"/>
      <c r="E274" s="124"/>
      <c r="F274" s="123"/>
      <c r="G274" s="123"/>
    </row>
    <row r="275" spans="4:7" s="265" customFormat="1">
      <c r="D275" s="122"/>
      <c r="E275" s="124"/>
      <c r="F275" s="123"/>
      <c r="G275" s="123"/>
    </row>
    <row r="276" spans="4:7" s="265" customFormat="1">
      <c r="D276" s="122"/>
      <c r="E276" s="124"/>
      <c r="F276" s="123"/>
      <c r="G276" s="123"/>
    </row>
    <row r="277" spans="4:7" s="265" customFormat="1">
      <c r="D277" s="122"/>
      <c r="E277" s="124"/>
      <c r="F277" s="123"/>
      <c r="G277" s="123"/>
    </row>
    <row r="278" spans="4:7" s="265" customFormat="1">
      <c r="D278" s="122"/>
      <c r="E278" s="124"/>
      <c r="F278" s="123"/>
      <c r="G278" s="123"/>
    </row>
    <row r="279" spans="4:7" s="265" customFormat="1">
      <c r="D279" s="122"/>
      <c r="E279" s="124"/>
      <c r="F279" s="123"/>
      <c r="G279" s="123"/>
    </row>
    <row r="280" spans="4:7" s="265" customFormat="1">
      <c r="D280" s="122"/>
      <c r="E280" s="124"/>
      <c r="F280" s="123"/>
      <c r="G280" s="123"/>
    </row>
    <row r="281" spans="4:7" s="265" customFormat="1">
      <c r="D281" s="122"/>
      <c r="E281" s="124"/>
      <c r="F281" s="123"/>
      <c r="G281" s="123"/>
    </row>
    <row r="282" spans="4:7" s="265" customFormat="1">
      <c r="D282" s="122"/>
      <c r="E282" s="124"/>
      <c r="F282" s="123"/>
      <c r="G282" s="123"/>
    </row>
    <row r="283" spans="4:7" s="265" customFormat="1">
      <c r="D283" s="122"/>
      <c r="E283" s="124"/>
      <c r="F283" s="123"/>
      <c r="G283" s="123"/>
    </row>
    <row r="284" spans="4:7" s="265" customFormat="1">
      <c r="D284" s="122"/>
      <c r="E284" s="124"/>
      <c r="F284" s="123"/>
      <c r="G284" s="123"/>
    </row>
    <row r="285" spans="4:7" s="265" customFormat="1">
      <c r="D285" s="122"/>
      <c r="E285" s="124"/>
      <c r="F285" s="123"/>
      <c r="G285" s="123"/>
    </row>
    <row r="286" spans="4:7" s="265" customFormat="1">
      <c r="D286" s="122"/>
      <c r="E286" s="124"/>
      <c r="F286" s="123"/>
      <c r="G286" s="123"/>
    </row>
    <row r="287" spans="4:7" s="265" customFormat="1">
      <c r="D287" s="122"/>
      <c r="E287" s="124"/>
      <c r="F287" s="123"/>
      <c r="G287" s="123"/>
    </row>
    <row r="288" spans="4:7" s="265" customFormat="1">
      <c r="D288" s="122"/>
      <c r="E288" s="124"/>
      <c r="F288" s="123"/>
      <c r="G288" s="123"/>
    </row>
    <row r="289" spans="4:7" s="265" customFormat="1">
      <c r="D289" s="122"/>
      <c r="E289" s="124"/>
      <c r="F289" s="123"/>
      <c r="G289" s="123"/>
    </row>
    <row r="290" spans="4:7" s="265" customFormat="1">
      <c r="D290" s="122"/>
      <c r="E290" s="124"/>
      <c r="F290" s="123"/>
      <c r="G290" s="123"/>
    </row>
    <row r="291" spans="4:7" s="265" customFormat="1">
      <c r="D291" s="122"/>
      <c r="E291" s="124"/>
      <c r="F291" s="123"/>
      <c r="G291" s="123"/>
    </row>
    <row r="292" spans="4:7" s="265" customFormat="1">
      <c r="D292" s="122"/>
      <c r="E292" s="124"/>
      <c r="F292" s="123"/>
      <c r="G292" s="123"/>
    </row>
    <row r="293" spans="4:7" s="265" customFormat="1">
      <c r="D293" s="122"/>
      <c r="E293" s="124"/>
      <c r="F293" s="123"/>
      <c r="G293" s="123"/>
    </row>
    <row r="294" spans="4:7" s="265" customFormat="1">
      <c r="D294" s="122"/>
      <c r="E294" s="124"/>
      <c r="F294" s="123"/>
      <c r="G294" s="123"/>
    </row>
    <row r="295" spans="4:7" s="265" customFormat="1">
      <c r="D295" s="122"/>
      <c r="E295" s="124"/>
      <c r="F295" s="123"/>
      <c r="G295" s="123"/>
    </row>
    <row r="296" spans="4:7" s="265" customFormat="1">
      <c r="D296" s="122"/>
      <c r="E296" s="124"/>
      <c r="F296" s="123"/>
      <c r="G296" s="123"/>
    </row>
    <row r="297" spans="4:7" s="265" customFormat="1">
      <c r="D297" s="122"/>
      <c r="E297" s="124"/>
      <c r="F297" s="123"/>
      <c r="G297" s="123"/>
    </row>
    <row r="298" spans="4:7" s="265" customFormat="1">
      <c r="D298" s="122"/>
      <c r="E298" s="124"/>
      <c r="F298" s="123"/>
      <c r="G298" s="123"/>
    </row>
    <row r="299" spans="4:7" s="265" customFormat="1">
      <c r="D299" s="122"/>
      <c r="E299" s="124"/>
      <c r="F299" s="123"/>
      <c r="G299" s="123"/>
    </row>
    <row r="300" spans="4:7" s="265" customFormat="1">
      <c r="D300" s="122"/>
      <c r="E300" s="124"/>
      <c r="F300" s="123"/>
      <c r="G300" s="123"/>
    </row>
    <row r="301" spans="4:7" s="265" customFormat="1">
      <c r="D301" s="122"/>
      <c r="E301" s="124"/>
      <c r="F301" s="123"/>
      <c r="G301" s="123"/>
    </row>
    <row r="302" spans="4:7" s="265" customFormat="1">
      <c r="D302" s="122"/>
      <c r="E302" s="124"/>
      <c r="F302" s="123"/>
      <c r="G302" s="123"/>
    </row>
    <row r="303" spans="4:7" s="265" customFormat="1">
      <c r="D303" s="122"/>
      <c r="E303" s="124"/>
      <c r="F303" s="123"/>
      <c r="G303" s="123"/>
    </row>
    <row r="304" spans="4:7" s="265" customFormat="1">
      <c r="D304" s="122"/>
      <c r="E304" s="124"/>
      <c r="F304" s="123"/>
      <c r="G304" s="123"/>
    </row>
    <row r="305" spans="4:7" s="265" customFormat="1">
      <c r="D305" s="122"/>
      <c r="E305" s="124"/>
      <c r="F305" s="123"/>
      <c r="G305" s="123"/>
    </row>
    <row r="306" spans="4:7" s="265" customFormat="1">
      <c r="D306" s="122"/>
      <c r="E306" s="124"/>
      <c r="F306" s="123"/>
      <c r="G306" s="123"/>
    </row>
    <row r="307" spans="4:7" s="265" customFormat="1">
      <c r="D307" s="122"/>
      <c r="E307" s="124"/>
      <c r="F307" s="123"/>
      <c r="G307" s="123"/>
    </row>
    <row r="308" spans="4:7" s="265" customFormat="1">
      <c r="D308" s="122"/>
      <c r="E308" s="124"/>
      <c r="F308" s="123"/>
      <c r="G308" s="123"/>
    </row>
    <row r="309" spans="4:7" s="265" customFormat="1">
      <c r="D309" s="122"/>
      <c r="E309" s="124"/>
      <c r="F309" s="123"/>
      <c r="G309" s="123"/>
    </row>
    <row r="310" spans="4:7" s="265" customFormat="1">
      <c r="D310" s="122"/>
      <c r="E310" s="124"/>
      <c r="F310" s="123"/>
      <c r="G310" s="123"/>
    </row>
    <row r="311" spans="4:7" s="265" customFormat="1">
      <c r="D311" s="122"/>
      <c r="E311" s="124"/>
      <c r="F311" s="123"/>
      <c r="G311" s="123"/>
    </row>
    <row r="312" spans="4:7" s="265" customFormat="1">
      <c r="D312" s="122"/>
      <c r="E312" s="124"/>
      <c r="F312" s="123"/>
      <c r="G312" s="123"/>
    </row>
    <row r="313" spans="4:7" s="265" customFormat="1">
      <c r="D313" s="122"/>
      <c r="E313" s="124"/>
      <c r="F313" s="123"/>
      <c r="G313" s="123"/>
    </row>
    <row r="314" spans="4:7" s="265" customFormat="1">
      <c r="D314" s="122"/>
      <c r="E314" s="124"/>
      <c r="F314" s="123"/>
      <c r="G314" s="123"/>
    </row>
    <row r="315" spans="4:7" s="265" customFormat="1">
      <c r="D315" s="122"/>
      <c r="E315" s="124"/>
      <c r="F315" s="123"/>
      <c r="G315" s="123"/>
    </row>
    <row r="316" spans="4:7" s="265" customFormat="1">
      <c r="D316" s="122"/>
      <c r="E316" s="124"/>
      <c r="F316" s="123"/>
      <c r="G316" s="123"/>
    </row>
    <row r="317" spans="4:7" s="265" customFormat="1">
      <c r="D317" s="122"/>
      <c r="E317" s="124"/>
      <c r="F317" s="123"/>
      <c r="G317" s="123"/>
    </row>
    <row r="318" spans="4:7" s="265" customFormat="1">
      <c r="D318" s="122"/>
      <c r="E318" s="124"/>
      <c r="F318" s="123"/>
      <c r="G318" s="123"/>
    </row>
    <row r="319" spans="4:7" s="265" customFormat="1">
      <c r="D319" s="122"/>
      <c r="E319" s="124"/>
      <c r="F319" s="123"/>
      <c r="G319" s="123"/>
    </row>
    <row r="320" spans="4:7" s="265" customFormat="1">
      <c r="D320" s="122"/>
      <c r="E320" s="124"/>
      <c r="F320" s="123"/>
      <c r="G320" s="123"/>
    </row>
    <row r="321" spans="4:7" s="265" customFormat="1">
      <c r="D321" s="122"/>
      <c r="E321" s="124"/>
      <c r="F321" s="123"/>
      <c r="G321" s="123"/>
    </row>
    <row r="322" spans="4:7" s="265" customFormat="1">
      <c r="D322" s="122"/>
      <c r="E322" s="124"/>
      <c r="F322" s="123"/>
      <c r="G322" s="123"/>
    </row>
    <row r="323" spans="4:7" s="265" customFormat="1">
      <c r="D323" s="122"/>
      <c r="E323" s="124"/>
      <c r="F323" s="123"/>
      <c r="G323" s="123"/>
    </row>
    <row r="324" spans="4:7" s="265" customFormat="1">
      <c r="D324" s="122"/>
      <c r="E324" s="124"/>
      <c r="F324" s="123"/>
      <c r="G324" s="123"/>
    </row>
    <row r="325" spans="4:7" s="265" customFormat="1">
      <c r="D325" s="122"/>
      <c r="E325" s="124"/>
      <c r="F325" s="123"/>
      <c r="G325" s="123"/>
    </row>
    <row r="326" spans="4:7" s="265" customFormat="1">
      <c r="D326" s="122"/>
      <c r="E326" s="124"/>
      <c r="F326" s="123"/>
      <c r="G326" s="123"/>
    </row>
    <row r="327" spans="4:7" s="265" customFormat="1">
      <c r="D327" s="122"/>
      <c r="E327" s="124"/>
      <c r="F327" s="123"/>
      <c r="G327" s="123"/>
    </row>
    <row r="328" spans="4:7" s="265" customFormat="1">
      <c r="D328" s="122"/>
      <c r="E328" s="124"/>
      <c r="F328" s="123"/>
      <c r="G328" s="123"/>
    </row>
    <row r="329" spans="4:7" s="265" customFormat="1">
      <c r="D329" s="122"/>
      <c r="E329" s="124"/>
      <c r="F329" s="123"/>
      <c r="G329" s="123"/>
    </row>
    <row r="330" spans="4:7" s="265" customFormat="1">
      <c r="D330" s="122"/>
      <c r="E330" s="124"/>
      <c r="F330" s="123"/>
      <c r="G330" s="123"/>
    </row>
    <row r="331" spans="4:7" s="265" customFormat="1">
      <c r="D331" s="122"/>
      <c r="E331" s="124"/>
      <c r="F331" s="123"/>
      <c r="G331" s="123"/>
    </row>
    <row r="332" spans="4:7" s="265" customFormat="1">
      <c r="D332" s="122"/>
      <c r="E332" s="124"/>
      <c r="F332" s="123"/>
      <c r="G332" s="123"/>
    </row>
    <row r="333" spans="4:7" s="265" customFormat="1">
      <c r="D333" s="122"/>
      <c r="E333" s="124"/>
      <c r="F333" s="123"/>
      <c r="G333" s="123"/>
    </row>
    <row r="334" spans="4:7" s="265" customFormat="1">
      <c r="D334" s="122"/>
      <c r="E334" s="124"/>
      <c r="F334" s="123"/>
      <c r="G334" s="123"/>
    </row>
    <row r="335" spans="4:7" s="265" customFormat="1">
      <c r="D335" s="122"/>
      <c r="E335" s="124"/>
      <c r="F335" s="123"/>
      <c r="G335" s="123"/>
    </row>
    <row r="336" spans="4:7" s="265" customFormat="1">
      <c r="D336" s="122"/>
      <c r="E336" s="124"/>
      <c r="F336" s="123"/>
      <c r="G336" s="123"/>
    </row>
    <row r="337" spans="4:7" s="265" customFormat="1">
      <c r="D337" s="122"/>
      <c r="E337" s="124"/>
      <c r="F337" s="123"/>
      <c r="G337" s="123"/>
    </row>
    <row r="338" spans="4:7" s="265" customFormat="1">
      <c r="D338" s="122"/>
      <c r="E338" s="124"/>
      <c r="F338" s="123"/>
      <c r="G338" s="123"/>
    </row>
    <row r="339" spans="4:7" s="265" customFormat="1">
      <c r="D339" s="122"/>
      <c r="E339" s="124"/>
      <c r="F339" s="123"/>
      <c r="G339" s="123"/>
    </row>
    <row r="340" spans="4:7" s="265" customFormat="1">
      <c r="D340" s="122"/>
      <c r="E340" s="124"/>
      <c r="F340" s="123"/>
      <c r="G340" s="123"/>
    </row>
    <row r="341" spans="4:7" s="265" customFormat="1">
      <c r="D341" s="122"/>
      <c r="E341" s="124"/>
      <c r="F341" s="123"/>
      <c r="G341" s="123"/>
    </row>
    <row r="342" spans="4:7" s="265" customFormat="1">
      <c r="D342" s="122"/>
      <c r="E342" s="124"/>
      <c r="F342" s="123"/>
      <c r="G342" s="123"/>
    </row>
    <row r="343" spans="4:7" s="265" customFormat="1">
      <c r="D343" s="122"/>
      <c r="E343" s="124"/>
      <c r="F343" s="123"/>
      <c r="G343" s="123"/>
    </row>
    <row r="344" spans="4:7" s="265" customFormat="1">
      <c r="D344" s="122"/>
      <c r="E344" s="124"/>
      <c r="F344" s="123"/>
      <c r="G344" s="123"/>
    </row>
    <row r="345" spans="4:7" s="265" customFormat="1">
      <c r="D345" s="122"/>
      <c r="E345" s="124"/>
      <c r="F345" s="123"/>
      <c r="G345" s="123"/>
    </row>
    <row r="346" spans="4:7" s="265" customFormat="1">
      <c r="D346" s="122"/>
      <c r="E346" s="124"/>
      <c r="F346" s="123"/>
      <c r="G346" s="123"/>
    </row>
    <row r="347" spans="4:7" s="265" customFormat="1">
      <c r="D347" s="122"/>
      <c r="E347" s="124"/>
      <c r="F347" s="123"/>
      <c r="G347" s="123"/>
    </row>
    <row r="348" spans="4:7" s="265" customFormat="1">
      <c r="D348" s="122"/>
      <c r="E348" s="124"/>
      <c r="F348" s="123"/>
      <c r="G348" s="123"/>
    </row>
    <row r="349" spans="4:7" s="265" customFormat="1">
      <c r="D349" s="122"/>
      <c r="E349" s="124"/>
      <c r="F349" s="123"/>
      <c r="G349" s="123"/>
    </row>
    <row r="350" spans="4:7" s="265" customFormat="1">
      <c r="D350" s="122"/>
      <c r="E350" s="124"/>
      <c r="F350" s="123"/>
      <c r="G350" s="123"/>
    </row>
    <row r="351" spans="4:7" s="265" customFormat="1">
      <c r="D351" s="122"/>
      <c r="E351" s="124"/>
      <c r="F351" s="123"/>
      <c r="G351" s="123"/>
    </row>
    <row r="352" spans="4:7" s="265" customFormat="1">
      <c r="D352" s="122"/>
      <c r="E352" s="124"/>
      <c r="F352" s="123"/>
      <c r="G352" s="123"/>
    </row>
    <row r="353" spans="4:7" s="265" customFormat="1">
      <c r="D353" s="122"/>
      <c r="E353" s="124"/>
      <c r="F353" s="123"/>
      <c r="G353" s="123"/>
    </row>
    <row r="354" spans="4:7" s="265" customFormat="1">
      <c r="D354" s="122"/>
      <c r="E354" s="124"/>
      <c r="F354" s="123"/>
      <c r="G354" s="123"/>
    </row>
    <row r="355" spans="4:7" s="265" customFormat="1">
      <c r="D355" s="122"/>
      <c r="E355" s="124"/>
      <c r="F355" s="123"/>
      <c r="G355" s="123"/>
    </row>
    <row r="356" spans="4:7" s="265" customFormat="1">
      <c r="D356" s="122"/>
      <c r="E356" s="124"/>
      <c r="F356" s="123"/>
      <c r="G356" s="123"/>
    </row>
    <row r="357" spans="4:7" s="265" customFormat="1">
      <c r="D357" s="122"/>
      <c r="E357" s="124"/>
      <c r="F357" s="123"/>
      <c r="G357" s="123"/>
    </row>
    <row r="358" spans="4:7" s="265" customFormat="1">
      <c r="D358" s="122"/>
      <c r="E358" s="124"/>
      <c r="F358" s="123"/>
      <c r="G358" s="123"/>
    </row>
    <row r="359" spans="4:7" s="265" customFormat="1">
      <c r="D359" s="122"/>
      <c r="E359" s="124"/>
      <c r="F359" s="123"/>
      <c r="G359" s="123"/>
    </row>
    <row r="360" spans="4:7" s="265" customFormat="1">
      <c r="D360" s="122"/>
      <c r="E360" s="124"/>
      <c r="F360" s="123"/>
      <c r="G360" s="123"/>
    </row>
    <row r="361" spans="4:7" s="265" customFormat="1">
      <c r="D361" s="122"/>
      <c r="E361" s="124"/>
      <c r="F361" s="123"/>
      <c r="G361" s="123"/>
    </row>
    <row r="362" spans="4:7" s="265" customFormat="1">
      <c r="D362" s="122"/>
      <c r="E362" s="124"/>
      <c r="F362" s="123"/>
      <c r="G362" s="123"/>
    </row>
    <row r="363" spans="4:7" s="265" customFormat="1">
      <c r="D363" s="122"/>
      <c r="E363" s="124"/>
      <c r="F363" s="123"/>
      <c r="G363" s="123"/>
    </row>
    <row r="364" spans="4:7" s="265" customFormat="1">
      <c r="D364" s="122"/>
      <c r="E364" s="124"/>
      <c r="F364" s="123"/>
      <c r="G364" s="123"/>
    </row>
    <row r="365" spans="4:7" s="265" customFormat="1">
      <c r="D365" s="122"/>
      <c r="E365" s="124"/>
      <c r="F365" s="123"/>
      <c r="G365" s="123"/>
    </row>
    <row r="366" spans="4:7" s="265" customFormat="1">
      <c r="D366" s="122"/>
      <c r="E366" s="124"/>
      <c r="F366" s="123"/>
      <c r="G366" s="123"/>
    </row>
    <row r="367" spans="4:7" s="265" customFormat="1">
      <c r="D367" s="122"/>
      <c r="E367" s="124"/>
      <c r="F367" s="123"/>
      <c r="G367" s="123"/>
    </row>
    <row r="368" spans="4:7" s="265" customFormat="1">
      <c r="D368" s="122"/>
      <c r="E368" s="124"/>
      <c r="F368" s="123"/>
      <c r="G368" s="123"/>
    </row>
    <row r="369" spans="4:7" s="265" customFormat="1">
      <c r="D369" s="122"/>
      <c r="E369" s="124"/>
      <c r="F369" s="123"/>
      <c r="G369" s="123"/>
    </row>
    <row r="370" spans="4:7" s="265" customFormat="1">
      <c r="D370" s="122"/>
      <c r="E370" s="124"/>
      <c r="F370" s="123"/>
      <c r="G370" s="123"/>
    </row>
    <row r="371" spans="4:7" s="265" customFormat="1">
      <c r="D371" s="122"/>
      <c r="E371" s="124"/>
      <c r="F371" s="123"/>
      <c r="G371" s="123"/>
    </row>
    <row r="372" spans="4:7" s="265" customFormat="1">
      <c r="D372" s="122"/>
      <c r="E372" s="124"/>
      <c r="F372" s="123"/>
      <c r="G372" s="123"/>
    </row>
    <row r="373" spans="4:7" s="265" customFormat="1">
      <c r="D373" s="122"/>
      <c r="E373" s="124"/>
      <c r="F373" s="123"/>
      <c r="G373" s="123"/>
    </row>
    <row r="374" spans="4:7" s="265" customFormat="1">
      <c r="D374" s="122"/>
      <c r="E374" s="124"/>
      <c r="F374" s="123"/>
      <c r="G374" s="123"/>
    </row>
    <row r="375" spans="4:7" s="265" customFormat="1">
      <c r="D375" s="122"/>
      <c r="E375" s="124"/>
      <c r="F375" s="123"/>
      <c r="G375" s="123"/>
    </row>
    <row r="376" spans="4:7" s="265" customFormat="1">
      <c r="D376" s="122"/>
      <c r="E376" s="124"/>
      <c r="F376" s="123"/>
      <c r="G376" s="123"/>
    </row>
    <row r="377" spans="4:7" s="265" customFormat="1">
      <c r="D377" s="122"/>
      <c r="E377" s="124"/>
      <c r="F377" s="123"/>
      <c r="G377" s="123"/>
    </row>
    <row r="378" spans="4:7" s="265" customFormat="1">
      <c r="D378" s="122"/>
      <c r="E378" s="124"/>
      <c r="F378" s="123"/>
      <c r="G378" s="123"/>
    </row>
    <row r="379" spans="4:7" s="265" customFormat="1">
      <c r="D379" s="122"/>
      <c r="E379" s="124"/>
      <c r="F379" s="123"/>
      <c r="G379" s="123"/>
    </row>
    <row r="380" spans="4:7" s="265" customFormat="1">
      <c r="D380" s="122"/>
      <c r="E380" s="124"/>
      <c r="F380" s="123"/>
      <c r="G380" s="123"/>
    </row>
    <row r="381" spans="4:7" s="265" customFormat="1">
      <c r="D381" s="122"/>
      <c r="E381" s="124"/>
      <c r="F381" s="123"/>
      <c r="G381" s="123"/>
    </row>
    <row r="382" spans="4:7" s="265" customFormat="1">
      <c r="D382" s="122"/>
      <c r="E382" s="124"/>
      <c r="F382" s="123"/>
      <c r="G382" s="123"/>
    </row>
    <row r="383" spans="4:7" s="265" customFormat="1">
      <c r="D383" s="122"/>
      <c r="E383" s="124"/>
      <c r="F383" s="123"/>
      <c r="G383" s="123"/>
    </row>
    <row r="384" spans="4:7" s="265" customFormat="1">
      <c r="D384" s="122"/>
      <c r="E384" s="124"/>
      <c r="F384" s="123"/>
      <c r="G384" s="123"/>
    </row>
    <row r="385" spans="4:7" s="265" customFormat="1">
      <c r="D385" s="122"/>
      <c r="E385" s="124"/>
      <c r="F385" s="123"/>
      <c r="G385" s="123"/>
    </row>
    <row r="386" spans="4:7" s="265" customFormat="1">
      <c r="D386" s="122"/>
      <c r="E386" s="124"/>
      <c r="F386" s="123"/>
      <c r="G386" s="123"/>
    </row>
    <row r="387" spans="4:7" s="265" customFormat="1">
      <c r="D387" s="122"/>
      <c r="E387" s="124"/>
      <c r="F387" s="123"/>
      <c r="G387" s="123"/>
    </row>
    <row r="388" spans="4:7" s="265" customFormat="1">
      <c r="D388" s="122"/>
      <c r="E388" s="124"/>
      <c r="F388" s="123"/>
      <c r="G388" s="123"/>
    </row>
    <row r="389" spans="4:7" s="265" customFormat="1">
      <c r="D389" s="122"/>
      <c r="E389" s="124"/>
      <c r="F389" s="123"/>
      <c r="G389" s="123"/>
    </row>
    <row r="390" spans="4:7" s="265" customFormat="1">
      <c r="D390" s="122"/>
      <c r="E390" s="124"/>
      <c r="F390" s="123"/>
      <c r="G390" s="123"/>
    </row>
    <row r="391" spans="4:7" s="265" customFormat="1">
      <c r="D391" s="122"/>
      <c r="E391" s="124"/>
      <c r="F391" s="123"/>
      <c r="G391" s="123"/>
    </row>
    <row r="392" spans="4:7" s="265" customFormat="1">
      <c r="D392" s="122"/>
      <c r="E392" s="124"/>
      <c r="F392" s="123"/>
      <c r="G392" s="123"/>
    </row>
    <row r="393" spans="4:7" s="265" customFormat="1">
      <c r="D393" s="122"/>
      <c r="E393" s="124"/>
      <c r="F393" s="123"/>
      <c r="G393" s="123"/>
    </row>
    <row r="394" spans="4:7" s="265" customFormat="1">
      <c r="D394" s="122"/>
      <c r="E394" s="124"/>
      <c r="F394" s="123"/>
      <c r="G394" s="123"/>
    </row>
    <row r="395" spans="4:7" s="265" customFormat="1">
      <c r="D395" s="122"/>
      <c r="E395" s="124"/>
      <c r="F395" s="123"/>
      <c r="G395" s="123"/>
    </row>
    <row r="396" spans="4:7" s="265" customFormat="1">
      <c r="D396" s="122"/>
      <c r="E396" s="124"/>
      <c r="F396" s="123"/>
      <c r="G396" s="123"/>
    </row>
    <row r="397" spans="4:7" s="265" customFormat="1">
      <c r="D397" s="122"/>
      <c r="E397" s="124"/>
      <c r="F397" s="123"/>
      <c r="G397" s="123"/>
    </row>
    <row r="398" spans="4:7" s="265" customFormat="1">
      <c r="D398" s="122"/>
      <c r="E398" s="124"/>
      <c r="F398" s="123"/>
      <c r="G398" s="123"/>
    </row>
    <row r="399" spans="4:7" s="265" customFormat="1">
      <c r="D399" s="122"/>
      <c r="E399" s="124"/>
      <c r="F399" s="123"/>
      <c r="G399" s="123"/>
    </row>
    <row r="400" spans="4:7" s="265" customFormat="1">
      <c r="D400" s="122"/>
      <c r="E400" s="124"/>
      <c r="F400" s="123"/>
      <c r="G400" s="123"/>
    </row>
    <row r="401" spans="4:7" s="265" customFormat="1">
      <c r="D401" s="122"/>
      <c r="E401" s="124"/>
      <c r="F401" s="123"/>
      <c r="G401" s="123"/>
    </row>
    <row r="402" spans="4:7" s="265" customFormat="1">
      <c r="D402" s="122"/>
      <c r="E402" s="124"/>
      <c r="F402" s="123"/>
      <c r="G402" s="123"/>
    </row>
    <row r="403" spans="4:7" s="265" customFormat="1">
      <c r="D403" s="122"/>
      <c r="E403" s="124"/>
      <c r="F403" s="123"/>
      <c r="G403" s="123"/>
    </row>
    <row r="404" spans="4:7" s="265" customFormat="1">
      <c r="D404" s="122"/>
      <c r="E404" s="124"/>
      <c r="F404" s="123"/>
      <c r="G404" s="123"/>
    </row>
    <row r="405" spans="4:7" s="265" customFormat="1">
      <c r="D405" s="122"/>
      <c r="E405" s="124"/>
      <c r="F405" s="123"/>
      <c r="G405" s="123"/>
    </row>
    <row r="406" spans="4:7" s="265" customFormat="1">
      <c r="D406" s="122"/>
      <c r="E406" s="124"/>
      <c r="F406" s="123"/>
      <c r="G406" s="123"/>
    </row>
    <row r="407" spans="4:7" s="265" customFormat="1">
      <c r="D407" s="122"/>
      <c r="E407" s="124"/>
      <c r="F407" s="123"/>
      <c r="G407" s="123"/>
    </row>
    <row r="408" spans="4:7" s="265" customFormat="1">
      <c r="D408" s="122"/>
      <c r="E408" s="124"/>
      <c r="F408" s="123"/>
      <c r="G408" s="123"/>
    </row>
    <row r="409" spans="4:7" s="265" customFormat="1">
      <c r="D409" s="122"/>
      <c r="E409" s="124"/>
      <c r="F409" s="123"/>
      <c r="G409" s="123"/>
    </row>
    <row r="410" spans="4:7" s="265" customFormat="1">
      <c r="D410" s="122"/>
      <c r="E410" s="124"/>
      <c r="F410" s="123"/>
      <c r="G410" s="123"/>
    </row>
    <row r="411" spans="4:7" s="265" customFormat="1">
      <c r="D411" s="122"/>
      <c r="E411" s="124"/>
      <c r="F411" s="123"/>
      <c r="G411" s="123"/>
    </row>
    <row r="412" spans="4:7" s="265" customFormat="1">
      <c r="D412" s="122"/>
      <c r="E412" s="124"/>
      <c r="F412" s="123"/>
      <c r="G412" s="123"/>
    </row>
    <row r="413" spans="4:7" s="265" customFormat="1">
      <c r="D413" s="122"/>
      <c r="E413" s="124"/>
      <c r="F413" s="123"/>
      <c r="G413" s="123"/>
    </row>
    <row r="414" spans="4:7" s="265" customFormat="1">
      <c r="D414" s="122"/>
      <c r="E414" s="124"/>
      <c r="F414" s="123"/>
      <c r="G414" s="123"/>
    </row>
    <row r="415" spans="4:7" s="265" customFormat="1">
      <c r="D415" s="122"/>
      <c r="E415" s="124"/>
      <c r="F415" s="123"/>
      <c r="G415" s="123"/>
    </row>
    <row r="416" spans="4:7" s="265" customFormat="1">
      <c r="D416" s="122"/>
      <c r="E416" s="124"/>
      <c r="F416" s="123"/>
      <c r="G416" s="123"/>
    </row>
    <row r="417" spans="4:7" s="265" customFormat="1">
      <c r="D417" s="122"/>
      <c r="E417" s="124"/>
      <c r="F417" s="123"/>
      <c r="G417" s="123"/>
    </row>
    <row r="418" spans="4:7" s="265" customFormat="1">
      <c r="D418" s="122"/>
      <c r="E418" s="124"/>
      <c r="F418" s="123"/>
      <c r="G418" s="123"/>
    </row>
    <row r="419" spans="4:7" s="265" customFormat="1">
      <c r="D419" s="122"/>
      <c r="E419" s="124"/>
      <c r="F419" s="123"/>
      <c r="G419" s="123"/>
    </row>
    <row r="420" spans="4:7" s="265" customFormat="1">
      <c r="D420" s="122"/>
      <c r="E420" s="124"/>
      <c r="F420" s="123"/>
      <c r="G420" s="123"/>
    </row>
    <row r="421" spans="4:7" s="265" customFormat="1">
      <c r="D421" s="122"/>
      <c r="E421" s="124"/>
      <c r="F421" s="123"/>
      <c r="G421" s="123"/>
    </row>
    <row r="422" spans="4:7" s="265" customFormat="1">
      <c r="D422" s="122"/>
      <c r="E422" s="124"/>
      <c r="F422" s="123"/>
      <c r="G422" s="123"/>
    </row>
    <row r="423" spans="4:7" s="265" customFormat="1">
      <c r="D423" s="122"/>
      <c r="E423" s="124"/>
      <c r="F423" s="123"/>
      <c r="G423" s="123"/>
    </row>
    <row r="424" spans="4:7" s="265" customFormat="1">
      <c r="D424" s="122"/>
      <c r="E424" s="124"/>
      <c r="F424" s="123"/>
      <c r="G424" s="123"/>
    </row>
    <row r="425" spans="4:7" s="265" customFormat="1">
      <c r="D425" s="122"/>
      <c r="E425" s="124"/>
      <c r="F425" s="123"/>
      <c r="G425" s="123"/>
    </row>
    <row r="426" spans="4:7" s="265" customFormat="1">
      <c r="D426" s="122"/>
      <c r="E426" s="124"/>
      <c r="F426" s="123"/>
      <c r="G426" s="123"/>
    </row>
    <row r="427" spans="4:7" s="265" customFormat="1">
      <c r="D427" s="122"/>
      <c r="E427" s="124"/>
      <c r="F427" s="123"/>
      <c r="G427" s="123"/>
    </row>
    <row r="428" spans="4:7" s="265" customFormat="1">
      <c r="D428" s="122"/>
      <c r="E428" s="124"/>
      <c r="F428" s="123"/>
      <c r="G428" s="123"/>
    </row>
    <row r="429" spans="4:7" s="265" customFormat="1">
      <c r="D429" s="122"/>
      <c r="E429" s="124"/>
      <c r="F429" s="123"/>
      <c r="G429" s="123"/>
    </row>
    <row r="430" spans="4:7" s="265" customFormat="1">
      <c r="D430" s="122"/>
      <c r="E430" s="124"/>
      <c r="F430" s="123"/>
      <c r="G430" s="123"/>
    </row>
    <row r="431" spans="4:7" s="265" customFormat="1">
      <c r="D431" s="122"/>
      <c r="E431" s="124"/>
      <c r="F431" s="123"/>
      <c r="G431" s="123"/>
    </row>
    <row r="432" spans="4:7" s="265" customFormat="1">
      <c r="D432" s="122"/>
      <c r="E432" s="124"/>
      <c r="F432" s="123"/>
      <c r="G432" s="123"/>
    </row>
    <row r="433" spans="4:7" s="265" customFormat="1">
      <c r="D433" s="122"/>
      <c r="E433" s="124"/>
      <c r="F433" s="123"/>
      <c r="G433" s="123"/>
    </row>
    <row r="434" spans="4:7" s="265" customFormat="1">
      <c r="D434" s="122"/>
      <c r="E434" s="124"/>
      <c r="F434" s="123"/>
      <c r="G434" s="123"/>
    </row>
    <row r="435" spans="4:7" s="265" customFormat="1">
      <c r="D435" s="122"/>
      <c r="E435" s="124"/>
      <c r="F435" s="123"/>
      <c r="G435" s="123"/>
    </row>
    <row r="436" spans="4:7" s="265" customFormat="1">
      <c r="D436" s="122"/>
      <c r="E436" s="124"/>
      <c r="F436" s="123"/>
      <c r="G436" s="123"/>
    </row>
    <row r="437" spans="4:7" s="265" customFormat="1">
      <c r="D437" s="122"/>
      <c r="E437" s="124"/>
      <c r="F437" s="123"/>
      <c r="G437" s="123"/>
    </row>
    <row r="438" spans="4:7" s="265" customFormat="1">
      <c r="D438" s="122"/>
      <c r="E438" s="124"/>
      <c r="F438" s="123"/>
      <c r="G438" s="123"/>
    </row>
    <row r="439" spans="4:7" s="265" customFormat="1">
      <c r="D439" s="122"/>
      <c r="E439" s="124"/>
      <c r="F439" s="123"/>
      <c r="G439" s="123"/>
    </row>
    <row r="440" spans="4:7" s="265" customFormat="1">
      <c r="D440" s="122"/>
      <c r="E440" s="124"/>
      <c r="F440" s="123"/>
      <c r="G440" s="123"/>
    </row>
    <row r="441" spans="4:7" s="265" customFormat="1">
      <c r="D441" s="122"/>
      <c r="E441" s="124"/>
      <c r="F441" s="123"/>
      <c r="G441" s="123"/>
    </row>
    <row r="442" spans="4:7" s="265" customFormat="1">
      <c r="D442" s="122"/>
      <c r="E442" s="124"/>
      <c r="F442" s="123"/>
      <c r="G442" s="123"/>
    </row>
    <row r="443" spans="4:7" s="265" customFormat="1">
      <c r="D443" s="122"/>
      <c r="E443" s="124"/>
      <c r="F443" s="123"/>
      <c r="G443" s="123"/>
    </row>
    <row r="444" spans="4:7" s="265" customFormat="1">
      <c r="D444" s="122"/>
      <c r="E444" s="124"/>
      <c r="F444" s="123"/>
      <c r="G444" s="123"/>
    </row>
    <row r="445" spans="4:7" s="265" customFormat="1">
      <c r="D445" s="122"/>
      <c r="E445" s="124"/>
      <c r="F445" s="123"/>
      <c r="G445" s="123"/>
    </row>
    <row r="446" spans="4:7" s="265" customFormat="1">
      <c r="D446" s="122"/>
      <c r="E446" s="124"/>
      <c r="F446" s="123"/>
      <c r="G446" s="123"/>
    </row>
    <row r="447" spans="4:7" s="265" customFormat="1">
      <c r="D447" s="122"/>
      <c r="E447" s="124"/>
      <c r="F447" s="123"/>
      <c r="G447" s="123"/>
    </row>
    <row r="448" spans="4:7" s="265" customFormat="1">
      <c r="D448" s="122"/>
      <c r="E448" s="124"/>
      <c r="F448" s="123"/>
      <c r="G448" s="123"/>
    </row>
    <row r="449" spans="4:7" s="265" customFormat="1">
      <c r="D449" s="122"/>
      <c r="E449" s="124"/>
      <c r="F449" s="123"/>
      <c r="G449" s="123"/>
    </row>
    <row r="450" spans="4:7" s="265" customFormat="1">
      <c r="D450" s="122"/>
      <c r="E450" s="124"/>
      <c r="F450" s="123"/>
      <c r="G450" s="123"/>
    </row>
    <row r="451" spans="4:7" s="265" customFormat="1">
      <c r="D451" s="122"/>
      <c r="E451" s="124"/>
      <c r="F451" s="123"/>
      <c r="G451" s="123"/>
    </row>
    <row r="452" spans="4:7" s="265" customFormat="1">
      <c r="D452" s="122"/>
      <c r="E452" s="124"/>
      <c r="F452" s="123"/>
      <c r="G452" s="123"/>
    </row>
    <row r="453" spans="4:7" s="265" customFormat="1">
      <c r="D453" s="122"/>
      <c r="E453" s="124"/>
      <c r="F453" s="123"/>
      <c r="G453" s="123"/>
    </row>
    <row r="454" spans="4:7" s="265" customFormat="1">
      <c r="D454" s="122"/>
      <c r="E454" s="124"/>
      <c r="F454" s="123"/>
      <c r="G454" s="123"/>
    </row>
    <row r="455" spans="4:7" s="265" customFormat="1">
      <c r="D455" s="122"/>
      <c r="E455" s="124"/>
      <c r="F455" s="123"/>
      <c r="G455" s="123"/>
    </row>
    <row r="456" spans="4:7" s="265" customFormat="1">
      <c r="D456" s="122"/>
      <c r="E456" s="124"/>
      <c r="F456" s="123"/>
      <c r="G456" s="123"/>
    </row>
    <row r="457" spans="4:7" s="265" customFormat="1">
      <c r="D457" s="122"/>
      <c r="E457" s="124"/>
      <c r="F457" s="123"/>
      <c r="G457" s="123"/>
    </row>
    <row r="458" spans="4:7" s="265" customFormat="1">
      <c r="D458" s="122"/>
      <c r="E458" s="124"/>
      <c r="F458" s="123"/>
      <c r="G458" s="123"/>
    </row>
    <row r="459" spans="4:7" s="265" customFormat="1">
      <c r="D459" s="122"/>
      <c r="E459" s="124"/>
      <c r="F459" s="123"/>
      <c r="G459" s="123"/>
    </row>
    <row r="460" spans="4:7" s="265" customFormat="1">
      <c r="D460" s="122"/>
      <c r="E460" s="124"/>
      <c r="F460" s="123"/>
      <c r="G460" s="123"/>
    </row>
    <row r="461" spans="4:7" s="265" customFormat="1">
      <c r="D461" s="122"/>
      <c r="E461" s="124"/>
      <c r="F461" s="123"/>
      <c r="G461" s="123"/>
    </row>
    <row r="462" spans="4:7" s="265" customFormat="1">
      <c r="D462" s="122"/>
      <c r="E462" s="124"/>
      <c r="F462" s="123"/>
      <c r="G462" s="123"/>
    </row>
    <row r="463" spans="4:7" s="265" customFormat="1">
      <c r="D463" s="122"/>
      <c r="E463" s="124"/>
      <c r="F463" s="123"/>
      <c r="G463" s="123"/>
    </row>
    <row r="464" spans="4:7" s="265" customFormat="1">
      <c r="D464" s="122"/>
      <c r="E464" s="124"/>
      <c r="F464" s="123"/>
      <c r="G464" s="123"/>
    </row>
    <row r="465" spans="4:7" s="265" customFormat="1">
      <c r="D465" s="122"/>
      <c r="E465" s="124"/>
      <c r="F465" s="123"/>
      <c r="G465" s="123"/>
    </row>
    <row r="466" spans="4:7" s="265" customFormat="1">
      <c r="D466" s="122"/>
      <c r="E466" s="124"/>
      <c r="F466" s="123"/>
      <c r="G466" s="123"/>
    </row>
    <row r="467" spans="4:7" s="265" customFormat="1">
      <c r="D467" s="122"/>
      <c r="E467" s="124"/>
      <c r="F467" s="123"/>
      <c r="G467" s="123"/>
    </row>
    <row r="468" spans="4:7" s="265" customFormat="1">
      <c r="D468" s="122"/>
      <c r="E468" s="124"/>
      <c r="F468" s="123"/>
      <c r="G468" s="123"/>
    </row>
    <row r="469" spans="4:7" s="265" customFormat="1">
      <c r="D469" s="122"/>
      <c r="E469" s="124"/>
      <c r="F469" s="123"/>
      <c r="G469" s="123"/>
    </row>
    <row r="470" spans="4:7" s="265" customFormat="1">
      <c r="D470" s="122"/>
      <c r="E470" s="124"/>
      <c r="F470" s="123"/>
      <c r="G470" s="123"/>
    </row>
    <row r="471" spans="4:7" s="265" customFormat="1">
      <c r="D471" s="122"/>
      <c r="E471" s="124"/>
      <c r="F471" s="123"/>
      <c r="G471" s="123"/>
    </row>
    <row r="472" spans="4:7" s="265" customFormat="1">
      <c r="D472" s="122"/>
      <c r="E472" s="124"/>
      <c r="F472" s="123"/>
      <c r="G472" s="123"/>
    </row>
    <row r="473" spans="4:7" s="265" customFormat="1">
      <c r="D473" s="122"/>
      <c r="E473" s="124"/>
      <c r="F473" s="123"/>
      <c r="G473" s="123"/>
    </row>
    <row r="474" spans="4:7" s="265" customFormat="1">
      <c r="D474" s="122"/>
      <c r="E474" s="124"/>
      <c r="F474" s="123"/>
      <c r="G474" s="123"/>
    </row>
    <row r="475" spans="4:7" s="265" customFormat="1">
      <c r="D475" s="122"/>
      <c r="E475" s="124"/>
      <c r="F475" s="123"/>
      <c r="G475" s="123"/>
    </row>
    <row r="476" spans="4:7" s="265" customFormat="1">
      <c r="D476" s="122"/>
      <c r="E476" s="124"/>
      <c r="F476" s="123"/>
      <c r="G476" s="123"/>
    </row>
    <row r="477" spans="4:7" s="265" customFormat="1">
      <c r="D477" s="122"/>
      <c r="E477" s="124"/>
      <c r="F477" s="123"/>
      <c r="G477" s="123"/>
    </row>
    <row r="478" spans="4:7" s="265" customFormat="1">
      <c r="D478" s="122"/>
      <c r="E478" s="124"/>
      <c r="F478" s="123"/>
      <c r="G478" s="123"/>
    </row>
    <row r="479" spans="4:7" s="265" customFormat="1">
      <c r="D479" s="122"/>
      <c r="E479" s="124"/>
      <c r="F479" s="123"/>
      <c r="G479" s="123"/>
    </row>
    <row r="480" spans="4:7" s="265" customFormat="1">
      <c r="D480" s="122"/>
      <c r="E480" s="124"/>
      <c r="F480" s="123"/>
      <c r="G480" s="123"/>
    </row>
    <row r="481" spans="4:7" s="265" customFormat="1">
      <c r="D481" s="122"/>
      <c r="E481" s="124"/>
      <c r="F481" s="123"/>
      <c r="G481" s="123"/>
    </row>
    <row r="482" spans="4:7" s="265" customFormat="1">
      <c r="D482" s="122"/>
      <c r="E482" s="124"/>
      <c r="F482" s="123"/>
      <c r="G482" s="123"/>
    </row>
    <row r="483" spans="4:7" s="265" customFormat="1">
      <c r="D483" s="122"/>
      <c r="E483" s="124"/>
      <c r="F483" s="123"/>
      <c r="G483" s="123"/>
    </row>
    <row r="484" spans="4:7" s="265" customFormat="1">
      <c r="D484" s="122"/>
      <c r="E484" s="124"/>
      <c r="F484" s="123"/>
      <c r="G484" s="123"/>
    </row>
    <row r="485" spans="4:7" s="265" customFormat="1">
      <c r="D485" s="122"/>
      <c r="E485" s="124"/>
      <c r="F485" s="123"/>
      <c r="G485" s="123"/>
    </row>
    <row r="486" spans="4:7" s="265" customFormat="1">
      <c r="D486" s="122"/>
      <c r="E486" s="124"/>
      <c r="F486" s="123"/>
      <c r="G486" s="123"/>
    </row>
    <row r="487" spans="4:7" s="265" customFormat="1">
      <c r="D487" s="122"/>
      <c r="E487" s="124"/>
      <c r="F487" s="123"/>
      <c r="G487" s="123"/>
    </row>
    <row r="488" spans="4:7" s="265" customFormat="1">
      <c r="D488" s="122"/>
      <c r="E488" s="124"/>
      <c r="F488" s="123"/>
      <c r="G488" s="123"/>
    </row>
    <row r="489" spans="4:7" s="265" customFormat="1">
      <c r="D489" s="122"/>
      <c r="E489" s="124"/>
      <c r="F489" s="123"/>
      <c r="G489" s="123"/>
    </row>
    <row r="490" spans="4:7" s="265" customFormat="1">
      <c r="D490" s="122"/>
      <c r="E490" s="124"/>
      <c r="F490" s="123"/>
      <c r="G490" s="123"/>
    </row>
    <row r="491" spans="4:7" s="265" customFormat="1">
      <c r="D491" s="122"/>
      <c r="E491" s="124"/>
      <c r="F491" s="123"/>
      <c r="G491" s="123"/>
    </row>
    <row r="492" spans="4:7" s="265" customFormat="1">
      <c r="D492" s="122"/>
      <c r="E492" s="124"/>
      <c r="F492" s="123"/>
      <c r="G492" s="123"/>
    </row>
    <row r="493" spans="4:7" s="265" customFormat="1">
      <c r="D493" s="122"/>
      <c r="E493" s="124"/>
      <c r="F493" s="123"/>
      <c r="G493" s="123"/>
    </row>
    <row r="494" spans="4:7" s="265" customFormat="1">
      <c r="D494" s="122"/>
      <c r="E494" s="124"/>
      <c r="F494" s="123"/>
      <c r="G494" s="123"/>
    </row>
    <row r="495" spans="4:7" s="265" customFormat="1">
      <c r="D495" s="122"/>
      <c r="E495" s="124"/>
      <c r="F495" s="123"/>
      <c r="G495" s="123"/>
    </row>
    <row r="496" spans="4:7" s="265" customFormat="1">
      <c r="D496" s="122"/>
      <c r="E496" s="124"/>
      <c r="F496" s="123"/>
      <c r="G496" s="123"/>
    </row>
    <row r="497" spans="4:7" s="265" customFormat="1">
      <c r="D497" s="122"/>
      <c r="E497" s="124"/>
      <c r="F497" s="123"/>
      <c r="G497" s="123"/>
    </row>
    <row r="498" spans="4:7" s="265" customFormat="1">
      <c r="D498" s="122"/>
      <c r="E498" s="124"/>
      <c r="F498" s="123"/>
      <c r="G498" s="123"/>
    </row>
    <row r="499" spans="4:7" s="265" customFormat="1">
      <c r="D499" s="122"/>
      <c r="E499" s="124"/>
      <c r="F499" s="123"/>
      <c r="G499" s="123"/>
    </row>
    <row r="500" spans="4:7" s="265" customFormat="1">
      <c r="D500" s="122"/>
      <c r="E500" s="124"/>
      <c r="F500" s="123"/>
      <c r="G500" s="123"/>
    </row>
    <row r="501" spans="4:7" s="265" customFormat="1">
      <c r="D501" s="122"/>
      <c r="E501" s="124"/>
      <c r="F501" s="123"/>
      <c r="G501" s="123"/>
    </row>
    <row r="502" spans="4:7" s="265" customFormat="1">
      <c r="D502" s="122"/>
      <c r="E502" s="124"/>
      <c r="F502" s="123"/>
      <c r="G502" s="123"/>
    </row>
    <row r="503" spans="4:7" s="265" customFormat="1">
      <c r="D503" s="122"/>
      <c r="E503" s="124"/>
      <c r="F503" s="123"/>
      <c r="G503" s="123"/>
    </row>
    <row r="504" spans="4:7" s="265" customFormat="1">
      <c r="D504" s="122"/>
      <c r="E504" s="124"/>
      <c r="F504" s="123"/>
      <c r="G504" s="123"/>
    </row>
    <row r="505" spans="4:7" s="265" customFormat="1">
      <c r="D505" s="122"/>
      <c r="E505" s="124"/>
      <c r="F505" s="123"/>
      <c r="G505" s="123"/>
    </row>
    <row r="506" spans="4:7" s="265" customFormat="1">
      <c r="D506" s="122"/>
      <c r="E506" s="124"/>
      <c r="F506" s="123"/>
      <c r="G506" s="123"/>
    </row>
    <row r="507" spans="4:7" s="265" customFormat="1">
      <c r="D507" s="122"/>
      <c r="E507" s="124"/>
      <c r="F507" s="123"/>
      <c r="G507" s="123"/>
    </row>
    <row r="508" spans="4:7" s="265" customFormat="1">
      <c r="D508" s="122"/>
      <c r="E508" s="124"/>
      <c r="F508" s="123"/>
      <c r="G508" s="123"/>
    </row>
    <row r="509" spans="4:7" s="265" customFormat="1">
      <c r="D509" s="122"/>
      <c r="E509" s="124"/>
      <c r="F509" s="123"/>
      <c r="G509" s="123"/>
    </row>
    <row r="510" spans="4:7" s="265" customFormat="1">
      <c r="D510" s="122"/>
      <c r="E510" s="124"/>
      <c r="F510" s="123"/>
      <c r="G510" s="123"/>
    </row>
    <row r="511" spans="4:7" s="265" customFormat="1">
      <c r="D511" s="122"/>
      <c r="E511" s="124"/>
      <c r="F511" s="123"/>
      <c r="G511" s="123"/>
    </row>
    <row r="512" spans="4:7" s="265" customFormat="1">
      <c r="D512" s="122"/>
      <c r="E512" s="124"/>
      <c r="F512" s="123"/>
      <c r="G512" s="123"/>
    </row>
    <row r="513" spans="4:7" s="265" customFormat="1">
      <c r="D513" s="122"/>
      <c r="E513" s="124"/>
      <c r="F513" s="123"/>
      <c r="G513" s="123"/>
    </row>
    <row r="514" spans="4:7" s="265" customFormat="1">
      <c r="D514" s="122"/>
      <c r="E514" s="124"/>
      <c r="F514" s="123"/>
      <c r="G514" s="123"/>
    </row>
    <row r="515" spans="4:7" s="265" customFormat="1">
      <c r="D515" s="122"/>
      <c r="E515" s="124"/>
      <c r="F515" s="123"/>
      <c r="G515" s="123"/>
    </row>
    <row r="516" spans="4:7" s="265" customFormat="1">
      <c r="D516" s="122"/>
      <c r="E516" s="124"/>
      <c r="F516" s="123"/>
      <c r="G516" s="123"/>
    </row>
    <row r="517" spans="4:7" s="265" customFormat="1">
      <c r="D517" s="122"/>
      <c r="E517" s="124"/>
      <c r="F517" s="123"/>
      <c r="G517" s="123"/>
    </row>
    <row r="518" spans="4:7" s="265" customFormat="1">
      <c r="D518" s="122"/>
      <c r="E518" s="124"/>
      <c r="F518" s="123"/>
      <c r="G518" s="123"/>
    </row>
    <row r="519" spans="4:7" s="265" customFormat="1">
      <c r="D519" s="122"/>
      <c r="E519" s="124"/>
      <c r="F519" s="123"/>
      <c r="G519" s="123"/>
    </row>
    <row r="520" spans="4:7" s="265" customFormat="1">
      <c r="D520" s="122"/>
      <c r="E520" s="124"/>
      <c r="F520" s="123"/>
      <c r="G520" s="123"/>
    </row>
    <row r="521" spans="4:7" s="265" customFormat="1">
      <c r="D521" s="122"/>
      <c r="E521" s="124"/>
      <c r="F521" s="123"/>
      <c r="G521" s="123"/>
    </row>
    <row r="522" spans="4:7" s="265" customFormat="1">
      <c r="D522" s="122"/>
      <c r="E522" s="124"/>
      <c r="F522" s="123"/>
      <c r="G522" s="123"/>
    </row>
    <row r="523" spans="4:7" s="265" customFormat="1">
      <c r="D523" s="122"/>
      <c r="E523" s="124"/>
      <c r="F523" s="123"/>
      <c r="G523" s="123"/>
    </row>
    <row r="524" spans="4:7" s="265" customFormat="1">
      <c r="D524" s="122"/>
      <c r="E524" s="124"/>
      <c r="F524" s="123"/>
      <c r="G524" s="123"/>
    </row>
    <row r="525" spans="4:7" s="265" customFormat="1">
      <c r="D525" s="122"/>
      <c r="E525" s="124"/>
      <c r="F525" s="123"/>
      <c r="G525" s="123"/>
    </row>
    <row r="526" spans="4:7" s="265" customFormat="1">
      <c r="D526" s="122"/>
      <c r="E526" s="124"/>
      <c r="F526" s="123"/>
      <c r="G526" s="123"/>
    </row>
    <row r="527" spans="4:7" s="265" customFormat="1">
      <c r="D527" s="122"/>
      <c r="E527" s="124"/>
      <c r="F527" s="123"/>
      <c r="G527" s="123"/>
    </row>
    <row r="528" spans="4:7" s="265" customFormat="1">
      <c r="D528" s="122"/>
      <c r="E528" s="124"/>
      <c r="F528" s="123"/>
      <c r="G528" s="123"/>
    </row>
    <row r="529" spans="4:7" s="265" customFormat="1">
      <c r="D529" s="122"/>
      <c r="E529" s="124"/>
      <c r="F529" s="123"/>
      <c r="G529" s="123"/>
    </row>
    <row r="530" spans="4:7" s="265" customFormat="1">
      <c r="D530" s="122"/>
      <c r="E530" s="124"/>
      <c r="F530" s="123"/>
      <c r="G530" s="123"/>
    </row>
    <row r="531" spans="4:7" s="265" customFormat="1">
      <c r="D531" s="122"/>
      <c r="E531" s="124"/>
      <c r="F531" s="123"/>
      <c r="G531" s="123"/>
    </row>
    <row r="532" spans="4:7" s="265" customFormat="1">
      <c r="D532" s="122"/>
      <c r="E532" s="124"/>
      <c r="F532" s="123"/>
      <c r="G532" s="123"/>
    </row>
    <row r="533" spans="4:7" s="265" customFormat="1">
      <c r="D533" s="122"/>
      <c r="E533" s="124"/>
      <c r="F533" s="123"/>
      <c r="G533" s="123"/>
    </row>
    <row r="534" spans="4:7" s="265" customFormat="1">
      <c r="D534" s="122"/>
      <c r="E534" s="124"/>
      <c r="F534" s="123"/>
      <c r="G534" s="123"/>
    </row>
    <row r="535" spans="4:7" s="265" customFormat="1">
      <c r="D535" s="122"/>
      <c r="E535" s="124"/>
      <c r="F535" s="123"/>
      <c r="G535" s="123"/>
    </row>
    <row r="536" spans="4:7" s="265" customFormat="1">
      <c r="D536" s="122"/>
      <c r="E536" s="124"/>
      <c r="F536" s="123"/>
      <c r="G536" s="123"/>
    </row>
    <row r="537" spans="4:7" s="265" customFormat="1">
      <c r="D537" s="122"/>
      <c r="E537" s="124"/>
      <c r="F537" s="123"/>
      <c r="G537" s="123"/>
    </row>
    <row r="538" spans="4:7" s="265" customFormat="1">
      <c r="D538" s="122"/>
      <c r="E538" s="124"/>
      <c r="F538" s="123"/>
      <c r="G538" s="123"/>
    </row>
    <row r="539" spans="4:7" s="265" customFormat="1">
      <c r="D539" s="122"/>
      <c r="E539" s="124"/>
      <c r="F539" s="123"/>
      <c r="G539" s="123"/>
    </row>
    <row r="540" spans="4:7" s="265" customFormat="1">
      <c r="D540" s="122"/>
      <c r="E540" s="124"/>
      <c r="F540" s="123"/>
      <c r="G540" s="123"/>
    </row>
    <row r="541" spans="4:7" s="265" customFormat="1">
      <c r="D541" s="122"/>
      <c r="E541" s="124"/>
      <c r="F541" s="123"/>
      <c r="G541" s="123"/>
    </row>
    <row r="542" spans="4:7" s="265" customFormat="1">
      <c r="D542" s="122"/>
      <c r="E542" s="124"/>
      <c r="F542" s="123"/>
      <c r="G542" s="123"/>
    </row>
    <row r="543" spans="4:7" s="265" customFormat="1">
      <c r="D543" s="122"/>
      <c r="E543" s="124"/>
      <c r="F543" s="123"/>
      <c r="G543" s="123"/>
    </row>
    <row r="544" spans="4:7" s="265" customFormat="1">
      <c r="D544" s="122"/>
      <c r="E544" s="124"/>
      <c r="F544" s="123"/>
      <c r="G544" s="123"/>
    </row>
    <row r="545" spans="4:7" s="265" customFormat="1">
      <c r="D545" s="122"/>
      <c r="E545" s="124"/>
      <c r="F545" s="123"/>
      <c r="G545" s="123"/>
    </row>
    <row r="546" spans="4:7" s="265" customFormat="1">
      <c r="D546" s="122"/>
      <c r="E546" s="124"/>
      <c r="F546" s="123"/>
      <c r="G546" s="123"/>
    </row>
    <row r="547" spans="4:7" s="265" customFormat="1">
      <c r="D547" s="122"/>
      <c r="E547" s="124"/>
      <c r="F547" s="123"/>
      <c r="G547" s="123"/>
    </row>
    <row r="548" spans="4:7" s="265" customFormat="1">
      <c r="D548" s="122"/>
      <c r="E548" s="124"/>
      <c r="F548" s="123"/>
      <c r="G548" s="123"/>
    </row>
    <row r="549" spans="4:7" s="265" customFormat="1">
      <c r="D549" s="122"/>
      <c r="E549" s="124"/>
      <c r="F549" s="123"/>
      <c r="G549" s="123"/>
    </row>
    <row r="550" spans="4:7" s="265" customFormat="1">
      <c r="D550" s="122"/>
      <c r="E550" s="124"/>
      <c r="F550" s="123"/>
      <c r="G550" s="123"/>
    </row>
    <row r="551" spans="4:7" s="265" customFormat="1">
      <c r="D551" s="122"/>
      <c r="E551" s="124"/>
      <c r="F551" s="123"/>
      <c r="G551" s="123"/>
    </row>
    <row r="552" spans="4:7" s="265" customFormat="1">
      <c r="D552" s="122"/>
      <c r="E552" s="124"/>
      <c r="F552" s="123"/>
      <c r="G552" s="123"/>
    </row>
    <row r="553" spans="4:7" s="265" customFormat="1">
      <c r="D553" s="122"/>
      <c r="E553" s="124"/>
      <c r="F553" s="123"/>
      <c r="G553" s="123"/>
    </row>
    <row r="554" spans="4:7" s="265" customFormat="1">
      <c r="D554" s="122"/>
      <c r="E554" s="124"/>
      <c r="F554" s="123"/>
      <c r="G554" s="123"/>
    </row>
    <row r="555" spans="4:7" s="265" customFormat="1">
      <c r="D555" s="122"/>
      <c r="E555" s="124"/>
      <c r="F555" s="123"/>
      <c r="G555" s="123"/>
    </row>
    <row r="556" spans="4:7" s="265" customFormat="1">
      <c r="D556" s="122"/>
      <c r="E556" s="124"/>
      <c r="F556" s="123"/>
      <c r="G556" s="123"/>
    </row>
    <row r="557" spans="4:7" s="265" customFormat="1">
      <c r="D557" s="122"/>
      <c r="E557" s="124"/>
      <c r="F557" s="123"/>
      <c r="G557" s="123"/>
    </row>
    <row r="558" spans="4:7" s="265" customFormat="1">
      <c r="D558" s="122"/>
      <c r="E558" s="124"/>
      <c r="F558" s="123"/>
      <c r="G558" s="123"/>
    </row>
    <row r="559" spans="4:7" s="265" customFormat="1">
      <c r="D559" s="122"/>
      <c r="E559" s="124"/>
      <c r="F559" s="123"/>
      <c r="G559" s="123"/>
    </row>
    <row r="560" spans="4:7" s="265" customFormat="1">
      <c r="D560" s="122"/>
      <c r="E560" s="124"/>
      <c r="F560" s="123"/>
      <c r="G560" s="123"/>
    </row>
    <row r="561" spans="4:7" s="265" customFormat="1">
      <c r="D561" s="122"/>
      <c r="E561" s="124"/>
      <c r="F561" s="123"/>
      <c r="G561" s="123"/>
    </row>
    <row r="562" spans="4:7" s="265" customFormat="1">
      <c r="D562" s="122"/>
      <c r="E562" s="124"/>
      <c r="F562" s="123"/>
      <c r="G562" s="123"/>
    </row>
    <row r="563" spans="4:7" s="265" customFormat="1">
      <c r="D563" s="122"/>
      <c r="E563" s="124"/>
      <c r="F563" s="123"/>
      <c r="G563" s="123"/>
    </row>
    <row r="564" spans="4:7" s="265" customFormat="1">
      <c r="D564" s="122"/>
      <c r="E564" s="124"/>
      <c r="F564" s="123"/>
      <c r="G564" s="123"/>
    </row>
    <row r="565" spans="4:7" s="265" customFormat="1">
      <c r="D565" s="122"/>
      <c r="E565" s="124"/>
      <c r="F565" s="123"/>
      <c r="G565" s="123"/>
    </row>
    <row r="566" spans="4:7" s="265" customFormat="1">
      <c r="D566" s="122"/>
      <c r="E566" s="124"/>
      <c r="F566" s="123"/>
      <c r="G566" s="123"/>
    </row>
    <row r="567" spans="4:7" s="265" customFormat="1">
      <c r="D567" s="122"/>
      <c r="E567" s="124"/>
      <c r="F567" s="123"/>
      <c r="G567" s="123"/>
    </row>
    <row r="568" spans="4:7" s="265" customFormat="1">
      <c r="D568" s="122"/>
      <c r="E568" s="124"/>
      <c r="F568" s="123"/>
      <c r="G568" s="123"/>
    </row>
    <row r="569" spans="4:7" s="265" customFormat="1">
      <c r="D569" s="122"/>
      <c r="E569" s="124"/>
      <c r="F569" s="123"/>
      <c r="G569" s="123"/>
    </row>
    <row r="570" spans="4:7" s="265" customFormat="1">
      <c r="D570" s="122"/>
      <c r="E570" s="124"/>
      <c r="F570" s="123"/>
      <c r="G570" s="123"/>
    </row>
    <row r="571" spans="4:7" s="265" customFormat="1">
      <c r="D571" s="122"/>
      <c r="E571" s="124"/>
      <c r="F571" s="123"/>
      <c r="G571" s="123"/>
    </row>
    <row r="572" spans="4:7" s="265" customFormat="1">
      <c r="D572" s="122"/>
      <c r="E572" s="124"/>
      <c r="F572" s="123"/>
      <c r="G572" s="123"/>
    </row>
    <row r="573" spans="4:7" s="265" customFormat="1">
      <c r="D573" s="122"/>
      <c r="E573" s="124"/>
      <c r="F573" s="123"/>
      <c r="G573" s="123"/>
    </row>
    <row r="574" spans="4:7" s="265" customFormat="1">
      <c r="D574" s="122"/>
      <c r="E574" s="124"/>
      <c r="F574" s="123"/>
      <c r="G574" s="123"/>
    </row>
    <row r="575" spans="4:7" s="265" customFormat="1">
      <c r="D575" s="122"/>
      <c r="E575" s="124"/>
      <c r="F575" s="123"/>
      <c r="G575" s="123"/>
    </row>
    <row r="576" spans="4:7" s="265" customFormat="1">
      <c r="D576" s="122"/>
      <c r="E576" s="124"/>
      <c r="F576" s="123"/>
      <c r="G576" s="123"/>
    </row>
    <row r="577" spans="4:7" s="265" customFormat="1">
      <c r="D577" s="122"/>
      <c r="E577" s="124"/>
      <c r="F577" s="123"/>
      <c r="G577" s="123"/>
    </row>
    <row r="578" spans="4:7" s="265" customFormat="1">
      <c r="D578" s="122"/>
      <c r="E578" s="124"/>
      <c r="F578" s="123"/>
      <c r="G578" s="123"/>
    </row>
    <row r="579" spans="4:7" s="265" customFormat="1">
      <c r="D579" s="122"/>
      <c r="E579" s="124"/>
      <c r="F579" s="123"/>
      <c r="G579" s="123"/>
    </row>
    <row r="580" spans="4:7" s="265" customFormat="1">
      <c r="D580" s="122"/>
      <c r="E580" s="124"/>
      <c r="F580" s="123"/>
      <c r="G580" s="123"/>
    </row>
    <row r="581" spans="4:7" s="265" customFormat="1">
      <c r="D581" s="122"/>
      <c r="E581" s="124"/>
      <c r="F581" s="123"/>
      <c r="G581" s="123"/>
    </row>
    <row r="582" spans="4:7" s="265" customFormat="1">
      <c r="D582" s="122"/>
      <c r="E582" s="124"/>
      <c r="F582" s="123"/>
      <c r="G582" s="123"/>
    </row>
    <row r="583" spans="4:7" s="265" customFormat="1">
      <c r="D583" s="122"/>
      <c r="E583" s="124"/>
      <c r="F583" s="123"/>
      <c r="G583" s="123"/>
    </row>
    <row r="584" spans="4:7" s="265" customFormat="1">
      <c r="D584" s="122"/>
      <c r="E584" s="124"/>
      <c r="F584" s="123"/>
      <c r="G584" s="123"/>
    </row>
    <row r="585" spans="4:7" s="265" customFormat="1">
      <c r="D585" s="122"/>
      <c r="E585" s="124"/>
      <c r="F585" s="123"/>
      <c r="G585" s="123"/>
    </row>
    <row r="586" spans="4:7" s="265" customFormat="1">
      <c r="D586" s="122"/>
      <c r="E586" s="124"/>
      <c r="F586" s="123"/>
      <c r="G586" s="123"/>
    </row>
    <row r="587" spans="4:7" s="265" customFormat="1">
      <c r="D587" s="122"/>
      <c r="E587" s="124"/>
      <c r="F587" s="123"/>
      <c r="G587" s="123"/>
    </row>
    <row r="588" spans="4:7" s="265" customFormat="1">
      <c r="D588" s="122"/>
      <c r="E588" s="124"/>
      <c r="F588" s="123"/>
      <c r="G588" s="123"/>
    </row>
    <row r="589" spans="4:7" s="265" customFormat="1">
      <c r="D589" s="122"/>
      <c r="E589" s="124"/>
      <c r="F589" s="123"/>
      <c r="G589" s="123"/>
    </row>
    <row r="590" spans="4:7" s="265" customFormat="1">
      <c r="D590" s="122"/>
      <c r="E590" s="124"/>
      <c r="F590" s="123"/>
      <c r="G590" s="123"/>
    </row>
    <row r="591" spans="4:7" s="265" customFormat="1">
      <c r="D591" s="122"/>
      <c r="E591" s="124"/>
      <c r="F591" s="123"/>
      <c r="G591" s="123"/>
    </row>
    <row r="592" spans="4:7" s="265" customFormat="1">
      <c r="D592" s="122"/>
      <c r="E592" s="124"/>
      <c r="F592" s="123"/>
      <c r="G592" s="123"/>
    </row>
    <row r="593" spans="4:7" s="265" customFormat="1">
      <c r="D593" s="122"/>
      <c r="E593" s="124"/>
      <c r="F593" s="123"/>
      <c r="G593" s="123"/>
    </row>
    <row r="594" spans="4:7" s="265" customFormat="1">
      <c r="D594" s="122"/>
      <c r="E594" s="124"/>
      <c r="F594" s="123"/>
      <c r="G594" s="123"/>
    </row>
    <row r="595" spans="4:7" s="265" customFormat="1">
      <c r="D595" s="122"/>
      <c r="E595" s="124"/>
      <c r="F595" s="123"/>
      <c r="G595" s="123"/>
    </row>
    <row r="596" spans="4:7" s="265" customFormat="1">
      <c r="D596" s="122"/>
      <c r="E596" s="124"/>
      <c r="F596" s="123"/>
      <c r="G596" s="123"/>
    </row>
    <row r="597" spans="4:7" s="265" customFormat="1">
      <c r="D597" s="122"/>
      <c r="E597" s="124"/>
      <c r="F597" s="123"/>
      <c r="G597" s="123"/>
    </row>
    <row r="598" spans="4:7" s="265" customFormat="1">
      <c r="D598" s="122"/>
      <c r="E598" s="124"/>
      <c r="F598" s="123"/>
      <c r="G598" s="123"/>
    </row>
    <row r="599" spans="4:7" s="265" customFormat="1">
      <c r="D599" s="122"/>
      <c r="E599" s="124"/>
      <c r="F599" s="123"/>
      <c r="G599" s="123"/>
    </row>
    <row r="600" spans="4:7" s="265" customFormat="1">
      <c r="D600" s="122"/>
      <c r="E600" s="124"/>
      <c r="F600" s="123"/>
      <c r="G600" s="123"/>
    </row>
    <row r="601" spans="4:7" s="265" customFormat="1">
      <c r="D601" s="122"/>
      <c r="E601" s="124"/>
      <c r="F601" s="123"/>
      <c r="G601" s="123"/>
    </row>
    <row r="602" spans="4:7" s="265" customFormat="1">
      <c r="D602" s="122"/>
      <c r="E602" s="124"/>
      <c r="F602" s="123"/>
      <c r="G602" s="123"/>
    </row>
    <row r="603" spans="4:7" s="265" customFormat="1">
      <c r="D603" s="122"/>
      <c r="E603" s="124"/>
      <c r="F603" s="123"/>
      <c r="G603" s="123"/>
    </row>
    <row r="604" spans="4:7" s="265" customFormat="1">
      <c r="D604" s="122"/>
      <c r="E604" s="124"/>
      <c r="F604" s="123"/>
      <c r="G604" s="123"/>
    </row>
    <row r="605" spans="4:7" s="265" customFormat="1">
      <c r="D605" s="122"/>
      <c r="E605" s="124"/>
      <c r="F605" s="123"/>
      <c r="G605" s="123"/>
    </row>
    <row r="606" spans="4:7" s="265" customFormat="1">
      <c r="D606" s="122"/>
      <c r="E606" s="124"/>
      <c r="F606" s="123"/>
      <c r="G606" s="123"/>
    </row>
    <row r="607" spans="4:7" s="265" customFormat="1">
      <c r="D607" s="122"/>
      <c r="E607" s="124"/>
      <c r="F607" s="123"/>
      <c r="G607" s="123"/>
    </row>
    <row r="608" spans="4:7" s="265" customFormat="1">
      <c r="D608" s="122"/>
      <c r="E608" s="124"/>
      <c r="F608" s="123"/>
      <c r="G608" s="123"/>
    </row>
    <row r="609" spans="4:7" s="265" customFormat="1">
      <c r="D609" s="122"/>
      <c r="E609" s="124"/>
      <c r="F609" s="123"/>
      <c r="G609" s="123"/>
    </row>
    <row r="610" spans="4:7" s="265" customFormat="1">
      <c r="D610" s="122"/>
      <c r="E610" s="124"/>
      <c r="F610" s="123"/>
      <c r="G610" s="123"/>
    </row>
    <row r="611" spans="4:7" s="265" customFormat="1">
      <c r="D611" s="122"/>
      <c r="E611" s="124"/>
      <c r="F611" s="123"/>
      <c r="G611" s="123"/>
    </row>
    <row r="612" spans="4:7" s="265" customFormat="1">
      <c r="D612" s="122"/>
      <c r="E612" s="124"/>
      <c r="F612" s="123"/>
      <c r="G612" s="123"/>
    </row>
    <row r="613" spans="4:7" s="265" customFormat="1">
      <c r="D613" s="122"/>
      <c r="E613" s="124"/>
      <c r="F613" s="123"/>
      <c r="G613" s="123"/>
    </row>
    <row r="614" spans="4:7" s="265" customFormat="1">
      <c r="D614" s="122"/>
      <c r="E614" s="124"/>
      <c r="F614" s="123"/>
      <c r="G614" s="123"/>
    </row>
    <row r="615" spans="4:7" s="265" customFormat="1">
      <c r="D615" s="122"/>
      <c r="E615" s="124"/>
      <c r="F615" s="123"/>
      <c r="G615" s="123"/>
    </row>
    <row r="616" spans="4:7" s="265" customFormat="1">
      <c r="D616" s="122"/>
      <c r="E616" s="124"/>
      <c r="F616" s="123"/>
      <c r="G616" s="123"/>
    </row>
    <row r="617" spans="4:7" s="265" customFormat="1">
      <c r="D617" s="122"/>
      <c r="E617" s="124"/>
      <c r="F617" s="123"/>
      <c r="G617" s="123"/>
    </row>
    <row r="618" spans="4:7" s="265" customFormat="1">
      <c r="D618" s="122"/>
      <c r="E618" s="124"/>
      <c r="F618" s="123"/>
      <c r="G618" s="123"/>
    </row>
    <row r="619" spans="4:7" s="265" customFormat="1">
      <c r="D619" s="122"/>
      <c r="E619" s="124"/>
      <c r="F619" s="123"/>
      <c r="G619" s="123"/>
    </row>
    <row r="620" spans="4:7" s="265" customFormat="1">
      <c r="D620" s="122"/>
      <c r="E620" s="124"/>
      <c r="F620" s="123"/>
      <c r="G620" s="123"/>
    </row>
    <row r="621" spans="4:7" s="265" customFormat="1">
      <c r="D621" s="122"/>
      <c r="E621" s="124"/>
      <c r="F621" s="123"/>
      <c r="G621" s="123"/>
    </row>
    <row r="622" spans="4:7" s="265" customFormat="1">
      <c r="D622" s="122"/>
      <c r="E622" s="124"/>
      <c r="F622" s="123"/>
      <c r="G622" s="123"/>
    </row>
    <row r="623" spans="4:7" s="265" customFormat="1">
      <c r="D623" s="122"/>
      <c r="E623" s="124"/>
      <c r="F623" s="123"/>
      <c r="G623" s="123"/>
    </row>
    <row r="624" spans="4:7" s="265" customFormat="1">
      <c r="D624" s="122"/>
      <c r="E624" s="124"/>
      <c r="F624" s="123"/>
      <c r="G624" s="123"/>
    </row>
    <row r="625" spans="4:7" s="265" customFormat="1">
      <c r="D625" s="122"/>
      <c r="E625" s="124"/>
      <c r="F625" s="123"/>
      <c r="G625" s="123"/>
    </row>
    <row r="626" spans="4:7" s="265" customFormat="1">
      <c r="D626" s="122"/>
      <c r="E626" s="124"/>
      <c r="F626" s="123"/>
      <c r="G626" s="123"/>
    </row>
    <row r="627" spans="4:7" s="265" customFormat="1">
      <c r="D627" s="122"/>
      <c r="E627" s="124"/>
      <c r="F627" s="123"/>
      <c r="G627" s="123"/>
    </row>
    <row r="628" spans="4:7" s="265" customFormat="1">
      <c r="D628" s="122"/>
      <c r="E628" s="124"/>
      <c r="F628" s="123"/>
      <c r="G628" s="123"/>
    </row>
    <row r="629" spans="4:7" s="265" customFormat="1">
      <c r="D629" s="122"/>
      <c r="E629" s="124"/>
      <c r="F629" s="123"/>
      <c r="G629" s="123"/>
    </row>
    <row r="630" spans="4:7" s="265" customFormat="1">
      <c r="D630" s="122"/>
      <c r="E630" s="124"/>
      <c r="F630" s="123"/>
      <c r="G630" s="123"/>
    </row>
    <row r="631" spans="4:7" s="265" customFormat="1">
      <c r="D631" s="122"/>
      <c r="E631" s="124"/>
      <c r="F631" s="123"/>
      <c r="G631" s="123"/>
    </row>
    <row r="632" spans="4:7" s="265" customFormat="1">
      <c r="D632" s="122"/>
      <c r="E632" s="124"/>
      <c r="F632" s="123"/>
      <c r="G632" s="123"/>
    </row>
    <row r="633" spans="4:7" s="265" customFormat="1">
      <c r="D633" s="122"/>
      <c r="E633" s="124"/>
      <c r="F633" s="123"/>
      <c r="G633" s="123"/>
    </row>
    <row r="634" spans="4:7" s="265" customFormat="1">
      <c r="D634" s="122"/>
      <c r="E634" s="124"/>
      <c r="F634" s="123"/>
      <c r="G634" s="123"/>
    </row>
    <row r="635" spans="4:7" s="265" customFormat="1">
      <c r="D635" s="122"/>
      <c r="E635" s="124"/>
      <c r="F635" s="123"/>
      <c r="G635" s="123"/>
    </row>
    <row r="636" spans="4:7" s="265" customFormat="1">
      <c r="D636" s="122"/>
      <c r="E636" s="124"/>
      <c r="F636" s="123"/>
      <c r="G636" s="123"/>
    </row>
    <row r="637" spans="4:7" s="265" customFormat="1">
      <c r="D637" s="122"/>
      <c r="E637" s="124"/>
      <c r="F637" s="123"/>
      <c r="G637" s="123"/>
    </row>
    <row r="638" spans="4:7" s="265" customFormat="1">
      <c r="D638" s="122"/>
      <c r="E638" s="124"/>
      <c r="F638" s="123"/>
      <c r="G638" s="123"/>
    </row>
    <row r="639" spans="4:7" s="265" customFormat="1">
      <c r="D639" s="122"/>
      <c r="E639" s="124"/>
      <c r="F639" s="123"/>
      <c r="G639" s="123"/>
    </row>
    <row r="640" spans="4:7" s="265" customFormat="1">
      <c r="D640" s="122"/>
      <c r="E640" s="124"/>
      <c r="F640" s="123"/>
      <c r="G640" s="123"/>
    </row>
    <row r="641" spans="4:7" s="265" customFormat="1">
      <c r="D641" s="122"/>
      <c r="E641" s="124"/>
      <c r="F641" s="123"/>
      <c r="G641" s="123"/>
    </row>
    <row r="642" spans="4:7" s="265" customFormat="1">
      <c r="D642" s="122"/>
      <c r="E642" s="124"/>
      <c r="F642" s="123"/>
      <c r="G642" s="123"/>
    </row>
    <row r="643" spans="4:7" s="265" customFormat="1">
      <c r="D643" s="122"/>
      <c r="E643" s="124"/>
      <c r="F643" s="123"/>
      <c r="G643" s="123"/>
    </row>
    <row r="644" spans="4:7" s="265" customFormat="1">
      <c r="D644" s="122"/>
      <c r="E644" s="124"/>
      <c r="F644" s="123"/>
      <c r="G644" s="123"/>
    </row>
    <row r="645" spans="4:7" s="265" customFormat="1">
      <c r="D645" s="122"/>
      <c r="E645" s="124"/>
      <c r="F645" s="123"/>
      <c r="G645" s="123"/>
    </row>
    <row r="646" spans="4:7" s="265" customFormat="1">
      <c r="D646" s="122"/>
      <c r="E646" s="124"/>
      <c r="F646" s="123"/>
      <c r="G646" s="123"/>
    </row>
    <row r="647" spans="4:7" s="265" customFormat="1">
      <c r="D647" s="122"/>
      <c r="E647" s="124"/>
      <c r="F647" s="123"/>
      <c r="G647" s="123"/>
    </row>
    <row r="648" spans="4:7" s="265" customFormat="1">
      <c r="D648" s="122"/>
      <c r="E648" s="124"/>
      <c r="F648" s="123"/>
      <c r="G648" s="123"/>
    </row>
    <row r="649" spans="4:7" s="265" customFormat="1">
      <c r="D649" s="122"/>
      <c r="E649" s="124"/>
      <c r="F649" s="123"/>
      <c r="G649" s="123"/>
    </row>
    <row r="650" spans="4:7" s="265" customFormat="1">
      <c r="D650" s="122"/>
      <c r="E650" s="124"/>
      <c r="F650" s="123"/>
      <c r="G650" s="123"/>
    </row>
    <row r="651" spans="4:7" s="265" customFormat="1">
      <c r="D651" s="122"/>
      <c r="E651" s="124"/>
      <c r="F651" s="123"/>
      <c r="G651" s="123"/>
    </row>
    <row r="652" spans="4:7" s="265" customFormat="1">
      <c r="D652" s="122"/>
      <c r="E652" s="124"/>
      <c r="F652" s="123"/>
      <c r="G652" s="123"/>
    </row>
    <row r="653" spans="4:7" s="265" customFormat="1">
      <c r="D653" s="122"/>
      <c r="E653" s="124"/>
      <c r="F653" s="123"/>
      <c r="G653" s="123"/>
    </row>
    <row r="654" spans="4:7" s="265" customFormat="1">
      <c r="D654" s="122"/>
      <c r="E654" s="124"/>
      <c r="F654" s="123"/>
      <c r="G654" s="123"/>
    </row>
    <row r="655" spans="4:7" s="265" customFormat="1">
      <c r="D655" s="122"/>
      <c r="E655" s="124"/>
      <c r="F655" s="123"/>
      <c r="G655" s="123"/>
    </row>
    <row r="656" spans="4:7" s="265" customFormat="1">
      <c r="D656" s="122"/>
      <c r="E656" s="124"/>
      <c r="F656" s="123"/>
      <c r="G656" s="123"/>
    </row>
    <row r="657" spans="4:7" s="265" customFormat="1">
      <c r="D657" s="122"/>
      <c r="E657" s="124"/>
      <c r="F657" s="123"/>
      <c r="G657" s="123"/>
    </row>
    <row r="658" spans="4:7" s="265" customFormat="1">
      <c r="D658" s="122"/>
      <c r="E658" s="124"/>
      <c r="F658" s="123"/>
      <c r="G658" s="123"/>
    </row>
    <row r="659" spans="4:7" s="265" customFormat="1">
      <c r="D659" s="122"/>
      <c r="E659" s="124"/>
      <c r="F659" s="123"/>
      <c r="G659" s="123"/>
    </row>
    <row r="660" spans="4:7" s="265" customFormat="1">
      <c r="D660" s="122"/>
      <c r="E660" s="124"/>
      <c r="F660" s="123"/>
      <c r="G660" s="123"/>
    </row>
    <row r="661" spans="4:7" s="265" customFormat="1">
      <c r="D661" s="122"/>
      <c r="E661" s="124"/>
      <c r="F661" s="123"/>
      <c r="G661" s="123"/>
    </row>
    <row r="662" spans="4:7" s="265" customFormat="1">
      <c r="D662" s="122"/>
      <c r="E662" s="124"/>
      <c r="F662" s="123"/>
      <c r="G662" s="123"/>
    </row>
    <row r="663" spans="4:7" s="265" customFormat="1">
      <c r="D663" s="122"/>
      <c r="E663" s="124"/>
      <c r="F663" s="123"/>
      <c r="G663" s="123"/>
    </row>
    <row r="664" spans="4:7" s="265" customFormat="1">
      <c r="D664" s="122"/>
      <c r="E664" s="124"/>
      <c r="F664" s="123"/>
      <c r="G664" s="123"/>
    </row>
    <row r="665" spans="4:7" s="265" customFormat="1">
      <c r="D665" s="122"/>
      <c r="E665" s="124"/>
      <c r="F665" s="123"/>
      <c r="G665" s="123"/>
    </row>
    <row r="666" spans="4:7" s="265" customFormat="1">
      <c r="D666" s="122"/>
      <c r="E666" s="124"/>
      <c r="F666" s="123"/>
      <c r="G666" s="123"/>
    </row>
    <row r="667" spans="4:7" s="265" customFormat="1">
      <c r="D667" s="122"/>
      <c r="E667" s="124"/>
      <c r="F667" s="123"/>
      <c r="G667" s="123"/>
    </row>
    <row r="668" spans="4:7" s="265" customFormat="1">
      <c r="D668" s="122"/>
      <c r="E668" s="124"/>
      <c r="F668" s="123"/>
      <c r="G668" s="123"/>
    </row>
    <row r="669" spans="4:7" s="265" customFormat="1">
      <c r="D669" s="122"/>
      <c r="E669" s="124"/>
      <c r="F669" s="123"/>
      <c r="G669" s="123"/>
    </row>
    <row r="670" spans="4:7" s="265" customFormat="1">
      <c r="D670" s="122"/>
      <c r="E670" s="124"/>
      <c r="F670" s="123"/>
      <c r="G670" s="123"/>
    </row>
    <row r="671" spans="4:7" s="265" customFormat="1">
      <c r="D671" s="122"/>
      <c r="E671" s="124"/>
      <c r="F671" s="123"/>
      <c r="G671" s="123"/>
    </row>
    <row r="672" spans="4:7" s="265" customFormat="1">
      <c r="D672" s="122"/>
      <c r="E672" s="124"/>
      <c r="F672" s="123"/>
      <c r="G672" s="123"/>
    </row>
    <row r="673" spans="4:7" s="265" customFormat="1">
      <c r="D673" s="122"/>
      <c r="E673" s="124"/>
      <c r="F673" s="123"/>
      <c r="G673" s="123"/>
    </row>
    <row r="674" spans="4:7" s="265" customFormat="1">
      <c r="D674" s="122"/>
      <c r="E674" s="124"/>
      <c r="F674" s="123"/>
      <c r="G674" s="123"/>
    </row>
    <row r="675" spans="4:7" s="265" customFormat="1">
      <c r="D675" s="122"/>
      <c r="E675" s="124"/>
      <c r="F675" s="123"/>
      <c r="G675" s="123"/>
    </row>
    <row r="676" spans="4:7" s="265" customFormat="1">
      <c r="D676" s="122"/>
      <c r="E676" s="124"/>
      <c r="F676" s="123"/>
      <c r="G676" s="123"/>
    </row>
    <row r="677" spans="4:7" s="265" customFormat="1">
      <c r="D677" s="122"/>
      <c r="E677" s="124"/>
      <c r="F677" s="123"/>
      <c r="G677" s="123"/>
    </row>
    <row r="678" spans="4:7" s="265" customFormat="1">
      <c r="D678" s="122"/>
      <c r="E678" s="124"/>
      <c r="F678" s="123"/>
      <c r="G678" s="123"/>
    </row>
    <row r="679" spans="4:7" s="265" customFormat="1">
      <c r="D679" s="122"/>
      <c r="E679" s="124"/>
      <c r="F679" s="123"/>
      <c r="G679" s="123"/>
    </row>
    <row r="680" spans="4:7" s="265" customFormat="1">
      <c r="D680" s="122"/>
      <c r="E680" s="124"/>
      <c r="F680" s="123"/>
      <c r="G680" s="123"/>
    </row>
    <row r="681" spans="4:7" s="265" customFormat="1">
      <c r="D681" s="122"/>
      <c r="E681" s="124"/>
      <c r="F681" s="123"/>
      <c r="G681" s="123"/>
    </row>
    <row r="682" spans="4:7" s="265" customFormat="1">
      <c r="D682" s="122"/>
      <c r="E682" s="124"/>
      <c r="F682" s="123"/>
      <c r="G682" s="123"/>
    </row>
    <row r="683" spans="4:7" s="265" customFormat="1">
      <c r="D683" s="122"/>
      <c r="E683" s="124"/>
      <c r="F683" s="123"/>
      <c r="G683" s="123"/>
    </row>
    <row r="684" spans="4:7" s="265" customFormat="1">
      <c r="D684" s="122"/>
      <c r="E684" s="124"/>
      <c r="F684" s="123"/>
      <c r="G684" s="123"/>
    </row>
    <row r="685" spans="4:7" s="265" customFormat="1">
      <c r="D685" s="122"/>
      <c r="E685" s="124"/>
      <c r="F685" s="123"/>
      <c r="G685" s="123"/>
    </row>
    <row r="686" spans="4:7" s="265" customFormat="1">
      <c r="D686" s="122"/>
      <c r="E686" s="124"/>
      <c r="F686" s="123"/>
      <c r="G686" s="123"/>
    </row>
    <row r="687" spans="4:7" s="265" customFormat="1">
      <c r="D687" s="122"/>
      <c r="E687" s="124"/>
      <c r="F687" s="123"/>
      <c r="G687" s="123"/>
    </row>
    <row r="688" spans="4:7" s="265" customFormat="1">
      <c r="D688" s="122"/>
      <c r="E688" s="124"/>
      <c r="F688" s="123"/>
      <c r="G688" s="123"/>
    </row>
    <row r="689" spans="4:7" s="265" customFormat="1">
      <c r="D689" s="122"/>
      <c r="E689" s="124"/>
      <c r="F689" s="123"/>
      <c r="G689" s="123"/>
    </row>
    <row r="690" spans="4:7" s="265" customFormat="1">
      <c r="D690" s="122"/>
      <c r="E690" s="124"/>
      <c r="F690" s="123"/>
      <c r="G690" s="123"/>
    </row>
    <row r="691" spans="4:7" s="265" customFormat="1">
      <c r="D691" s="122"/>
      <c r="E691" s="124"/>
      <c r="F691" s="123"/>
      <c r="G691" s="123"/>
    </row>
    <row r="692" spans="4:7" s="265" customFormat="1">
      <c r="D692" s="122"/>
      <c r="E692" s="124"/>
      <c r="F692" s="123"/>
      <c r="G692" s="123"/>
    </row>
    <row r="693" spans="4:7" s="265" customFormat="1">
      <c r="D693" s="122"/>
      <c r="E693" s="124"/>
      <c r="F693" s="123"/>
      <c r="G693" s="123"/>
    </row>
    <row r="694" spans="4:7" s="265" customFormat="1">
      <c r="D694" s="122"/>
      <c r="E694" s="124"/>
      <c r="F694" s="123"/>
      <c r="G694" s="123"/>
    </row>
    <row r="695" spans="4:7" s="265" customFormat="1">
      <c r="D695" s="122"/>
      <c r="E695" s="124"/>
      <c r="F695" s="123"/>
      <c r="G695" s="123"/>
    </row>
    <row r="696" spans="4:7" s="265" customFormat="1">
      <c r="D696" s="122"/>
      <c r="E696" s="124"/>
      <c r="F696" s="123"/>
      <c r="G696" s="123"/>
    </row>
    <row r="697" spans="4:7" s="265" customFormat="1">
      <c r="D697" s="122"/>
      <c r="E697" s="124"/>
      <c r="F697" s="123"/>
      <c r="G697" s="123"/>
    </row>
    <row r="698" spans="4:7" s="265" customFormat="1">
      <c r="D698" s="122"/>
      <c r="E698" s="124"/>
      <c r="F698" s="123"/>
      <c r="G698" s="123"/>
    </row>
    <row r="699" spans="4:7" s="265" customFormat="1">
      <c r="D699" s="122"/>
      <c r="E699" s="124"/>
      <c r="F699" s="123"/>
      <c r="G699" s="123"/>
    </row>
    <row r="700" spans="4:7" s="265" customFormat="1">
      <c r="D700" s="122"/>
      <c r="E700" s="124"/>
      <c r="F700" s="123"/>
      <c r="G700" s="123"/>
    </row>
    <row r="701" spans="4:7" s="265" customFormat="1">
      <c r="D701" s="122"/>
      <c r="E701" s="124"/>
      <c r="F701" s="123"/>
      <c r="G701" s="123"/>
    </row>
    <row r="702" spans="4:7" s="265" customFormat="1">
      <c r="D702" s="122"/>
      <c r="E702" s="124"/>
      <c r="F702" s="123"/>
      <c r="G702" s="123"/>
    </row>
    <row r="703" spans="4:7" s="265" customFormat="1">
      <c r="D703" s="122"/>
      <c r="E703" s="124"/>
      <c r="F703" s="123"/>
      <c r="G703" s="123"/>
    </row>
    <row r="704" spans="4:7" s="265" customFormat="1">
      <c r="D704" s="122"/>
      <c r="E704" s="124"/>
      <c r="F704" s="123"/>
      <c r="G704" s="123"/>
    </row>
    <row r="705" spans="4:7" s="265" customFormat="1">
      <c r="D705" s="122"/>
      <c r="E705" s="124"/>
      <c r="F705" s="123"/>
      <c r="G705" s="123"/>
    </row>
    <row r="706" spans="4:7" s="265" customFormat="1">
      <c r="D706" s="122"/>
      <c r="E706" s="124"/>
      <c r="F706" s="123"/>
      <c r="G706" s="123"/>
    </row>
    <row r="707" spans="4:7" s="265" customFormat="1">
      <c r="D707" s="122"/>
      <c r="E707" s="124"/>
      <c r="F707" s="123"/>
      <c r="G707" s="123"/>
    </row>
    <row r="708" spans="4:7" s="265" customFormat="1">
      <c r="D708" s="122"/>
      <c r="E708" s="124"/>
      <c r="F708" s="123"/>
      <c r="G708" s="123"/>
    </row>
    <row r="709" spans="4:7" s="265" customFormat="1">
      <c r="D709" s="122"/>
      <c r="E709" s="124"/>
      <c r="F709" s="123"/>
      <c r="G709" s="123"/>
    </row>
    <row r="710" spans="4:7" s="265" customFormat="1">
      <c r="D710" s="122"/>
      <c r="E710" s="124"/>
      <c r="F710" s="123"/>
      <c r="G710" s="123"/>
    </row>
    <row r="711" spans="4:7" s="265" customFormat="1">
      <c r="D711" s="122"/>
      <c r="E711" s="124"/>
      <c r="F711" s="123"/>
      <c r="G711" s="123"/>
    </row>
  </sheetData>
  <mergeCells count="1">
    <mergeCell ref="A1:AE1"/>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730"/>
  <sheetViews>
    <sheetView workbookViewId="0">
      <pane ySplit="1" topLeftCell="A2" activePane="bottomLeft" state="frozen"/>
      <selection pane="bottomLeft" activeCell="K30" sqref="K30"/>
    </sheetView>
  </sheetViews>
  <sheetFormatPr defaultColWidth="9.140625" defaultRowHeight="12.75"/>
  <cols>
    <col min="1" max="1" width="2.140625" style="150" customWidth="1"/>
    <col min="2" max="2" width="7.28515625" style="150" customWidth="1"/>
    <col min="3" max="3" width="8.7109375" style="28" customWidth="1"/>
    <col min="4" max="4" width="25.28515625" style="28" customWidth="1"/>
    <col min="5" max="6" width="6.7109375" style="28" bestFit="1" customWidth="1"/>
    <col min="7" max="7" width="6.42578125" style="28" bestFit="1" customWidth="1"/>
    <col min="8" max="9" width="7.140625" style="28" bestFit="1" customWidth="1"/>
    <col min="10" max="10" width="6.42578125" style="28" bestFit="1" customWidth="1"/>
    <col min="11" max="12" width="6.85546875" style="28" bestFit="1" customWidth="1"/>
    <col min="13" max="14" width="6.5703125" style="28" bestFit="1" customWidth="1"/>
    <col min="15" max="16" width="6.85546875" style="28" bestFit="1" customWidth="1"/>
    <col min="17" max="18" width="6.7109375" style="28" bestFit="1" customWidth="1"/>
    <col min="19" max="19" width="6.42578125" style="28" bestFit="1" customWidth="1"/>
    <col min="20" max="21" width="7.140625" style="28" bestFit="1" customWidth="1"/>
    <col min="22" max="22" width="6.42578125" style="28" bestFit="1" customWidth="1"/>
    <col min="23" max="23" width="5.85546875" style="28" bestFit="1" customWidth="1"/>
    <col min="24" max="24" width="6.85546875" style="28" bestFit="1" customWidth="1"/>
    <col min="25" max="26" width="6.5703125" style="28" bestFit="1" customWidth="1"/>
    <col min="27" max="28" width="6.85546875" style="28" bestFit="1" customWidth="1"/>
    <col min="29" max="30" width="6.7109375" style="28" bestFit="1" customWidth="1"/>
    <col min="31" max="31" width="6.42578125" style="28" bestFit="1" customWidth="1"/>
    <col min="32" max="33" width="7.140625" style="28" bestFit="1" customWidth="1"/>
    <col min="34" max="34" width="6.42578125" style="28" bestFit="1" customWidth="1"/>
    <col min="35" max="36" width="6.85546875" style="150" bestFit="1" customWidth="1"/>
    <col min="37" max="38" width="6.5703125" style="150" bestFit="1" customWidth="1"/>
    <col min="39" max="40" width="6.85546875" style="150" bestFit="1" customWidth="1"/>
    <col min="41" max="42" width="6.7109375" style="150" bestFit="1" customWidth="1"/>
    <col min="43" max="44" width="6.42578125" style="150" bestFit="1" customWidth="1"/>
    <col min="45" max="45" width="7.140625" style="150" bestFit="1" customWidth="1"/>
    <col min="46" max="46" width="6.42578125" style="150" bestFit="1" customWidth="1"/>
    <col min="47" max="48" width="6.85546875" style="150" bestFit="1" customWidth="1"/>
    <col min="49" max="50" width="6.5703125" style="150" bestFit="1" customWidth="1"/>
    <col min="51" max="52" width="6.85546875" style="150" bestFit="1" customWidth="1"/>
    <col min="53" max="54" width="6.7109375" style="150" bestFit="1" customWidth="1"/>
    <col min="55" max="55" width="6.42578125" style="150" bestFit="1" customWidth="1"/>
    <col min="56" max="57" width="7.140625" style="150" bestFit="1" customWidth="1"/>
    <col min="58" max="58" width="7.140625" style="150" customWidth="1"/>
    <col min="59" max="16382" width="9.140625" style="150" customWidth="1"/>
    <col min="16383" max="16383" width="9.7109375" style="150" customWidth="1"/>
    <col min="16384" max="16384" width="9.140625" style="150"/>
  </cols>
  <sheetData>
    <row r="1" spans="1:34" ht="120" customHeight="1">
      <c r="A1" s="333" t="s">
        <v>383</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row>
    <row r="2" spans="1:34">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row>
    <row r="3" spans="1:34">
      <c r="A3" s="14"/>
      <c r="B3" s="15"/>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row>
    <row r="4" spans="1:34">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row>
    <row r="5" spans="1:34">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row>
    <row r="6" spans="1:34">
      <c r="B6" s="16"/>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row>
    <row r="7" spans="1:34">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150"/>
      <c r="AH7" s="150"/>
    </row>
    <row r="8" spans="1:34">
      <c r="C8" s="150"/>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50"/>
      <c r="AD8" s="150"/>
      <c r="AE8" s="150"/>
      <c r="AF8" s="150"/>
      <c r="AG8" s="150"/>
      <c r="AH8" s="150"/>
    </row>
    <row r="9" spans="1:34" ht="14.25">
      <c r="A9" s="14"/>
      <c r="C9" s="5"/>
      <c r="D9" s="150"/>
      <c r="E9" s="150"/>
      <c r="F9" s="150"/>
      <c r="G9" s="150"/>
      <c r="H9" s="150"/>
      <c r="I9" s="255"/>
      <c r="J9" s="256"/>
      <c r="K9" s="150"/>
      <c r="L9" s="150"/>
      <c r="M9" s="150"/>
      <c r="N9" s="150"/>
      <c r="O9" s="150"/>
      <c r="P9" s="150"/>
      <c r="Q9" s="150"/>
      <c r="R9" s="150"/>
      <c r="S9" s="150"/>
      <c r="T9" s="150"/>
      <c r="U9" s="150"/>
      <c r="V9" s="150"/>
      <c r="W9" s="150"/>
      <c r="X9" s="150"/>
      <c r="Y9" s="150"/>
      <c r="Z9" s="150"/>
      <c r="AA9" s="150"/>
      <c r="AB9" s="150"/>
      <c r="AC9" s="150"/>
      <c r="AD9" s="150"/>
      <c r="AE9" s="150"/>
      <c r="AF9" s="150"/>
      <c r="AG9" s="150"/>
      <c r="AH9" s="150"/>
    </row>
    <row r="10" spans="1:34" ht="14.25">
      <c r="C10" s="150"/>
      <c r="D10" s="150"/>
      <c r="E10" s="150"/>
      <c r="F10" s="150"/>
      <c r="G10" s="150"/>
      <c r="H10" s="150"/>
      <c r="I10" s="255"/>
      <c r="J10" s="256"/>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150"/>
      <c r="AH10" s="150"/>
    </row>
    <row r="11" spans="1:34" ht="14.25">
      <c r="C11" s="150"/>
      <c r="D11" s="150"/>
      <c r="E11" s="150"/>
      <c r="F11" s="150"/>
      <c r="G11" s="150"/>
      <c r="H11" s="150"/>
      <c r="I11" s="255"/>
      <c r="J11" s="256"/>
      <c r="K11" s="150"/>
      <c r="L11" s="150"/>
      <c r="M11" s="150"/>
      <c r="N11" s="150"/>
      <c r="O11" s="150"/>
      <c r="P11" s="150"/>
      <c r="Q11" s="150"/>
      <c r="R11" s="150"/>
      <c r="S11" s="150"/>
      <c r="T11" s="150"/>
      <c r="U11" s="150"/>
      <c r="V11" s="150"/>
      <c r="W11" s="150"/>
      <c r="X11" s="150"/>
      <c r="Y11" s="150"/>
      <c r="Z11" s="150"/>
      <c r="AA11" s="150"/>
      <c r="AB11" s="150"/>
      <c r="AC11" s="150"/>
      <c r="AD11" s="150"/>
      <c r="AE11" s="150"/>
      <c r="AF11" s="150"/>
      <c r="AG11" s="150"/>
      <c r="AH11" s="150"/>
    </row>
    <row r="12" spans="1:34" ht="14.25">
      <c r="B12" s="16"/>
      <c r="C12" s="150"/>
      <c r="D12" s="150"/>
      <c r="E12" s="150"/>
      <c r="F12" s="150"/>
      <c r="G12" s="150"/>
      <c r="H12" s="150"/>
      <c r="I12" s="255"/>
      <c r="J12" s="256"/>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row>
    <row r="13" spans="1:34" ht="14.25">
      <c r="B13" s="17"/>
      <c r="C13" s="150"/>
      <c r="D13" s="150"/>
      <c r="E13" s="150"/>
      <c r="F13" s="150"/>
      <c r="G13" s="150"/>
      <c r="H13" s="150"/>
      <c r="I13" s="255"/>
      <c r="J13" s="256"/>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row>
    <row r="14" spans="1:34" ht="14.25">
      <c r="B14" s="17"/>
      <c r="C14" s="150"/>
      <c r="D14" s="150"/>
      <c r="E14" s="150"/>
      <c r="F14" s="150"/>
      <c r="G14" s="150"/>
      <c r="H14" s="150"/>
      <c r="I14" s="255"/>
      <c r="J14" s="256"/>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row>
    <row r="15" spans="1:34" ht="14.25">
      <c r="B15" s="17"/>
      <c r="C15" s="150"/>
      <c r="D15" s="150"/>
      <c r="E15" s="150"/>
      <c r="F15" s="150"/>
      <c r="G15" s="150"/>
      <c r="H15" s="150"/>
      <c r="I15" s="255"/>
      <c r="J15" s="256"/>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row>
    <row r="16" spans="1:34" ht="14.25">
      <c r="C16" s="150"/>
      <c r="D16" s="150"/>
      <c r="E16" s="150"/>
      <c r="F16" s="150"/>
      <c r="G16" s="150"/>
      <c r="H16" s="150"/>
      <c r="I16" s="255"/>
      <c r="J16" s="256"/>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row>
    <row r="17" spans="2:60" ht="14.25">
      <c r="B17" s="17"/>
      <c r="C17" s="150"/>
      <c r="D17" s="150"/>
      <c r="E17" s="150"/>
      <c r="F17" s="150"/>
      <c r="G17" s="150"/>
      <c r="H17" s="150"/>
      <c r="I17" s="255"/>
      <c r="J17" s="256"/>
      <c r="K17" s="150"/>
      <c r="L17" s="150"/>
      <c r="M17" s="150"/>
      <c r="N17" s="150"/>
      <c r="O17" s="150"/>
      <c r="P17" s="150"/>
      <c r="Q17" s="150"/>
      <c r="R17" s="150"/>
      <c r="S17" s="150"/>
      <c r="T17" s="150"/>
      <c r="U17" s="150"/>
      <c r="V17" s="150"/>
      <c r="W17" s="150"/>
      <c r="X17" s="150"/>
      <c r="Y17" s="150"/>
      <c r="Z17" s="150"/>
      <c r="AA17" s="150"/>
      <c r="AB17" s="150"/>
      <c r="AC17" s="150"/>
      <c r="AD17" s="150"/>
      <c r="AE17" s="150"/>
      <c r="AF17" s="150"/>
      <c r="AG17" s="150"/>
      <c r="AH17" s="150"/>
    </row>
    <row r="18" spans="2:60" ht="14.25">
      <c r="B18" s="17"/>
      <c r="C18" s="150"/>
      <c r="D18" s="150"/>
      <c r="E18" s="150"/>
      <c r="F18" s="150"/>
      <c r="G18" s="150"/>
      <c r="H18" s="150"/>
      <c r="I18" s="255"/>
      <c r="J18" s="256"/>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row>
    <row r="19" spans="2:60" ht="14.25">
      <c r="C19" s="150"/>
      <c r="D19" s="150"/>
      <c r="E19" s="150"/>
      <c r="F19" s="150"/>
      <c r="G19" s="150"/>
      <c r="H19" s="150"/>
      <c r="I19" s="255"/>
      <c r="J19" s="256"/>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row>
    <row r="20" spans="2:60" ht="14.25">
      <c r="C20" s="150"/>
      <c r="D20" s="150"/>
      <c r="E20" s="150"/>
      <c r="F20" s="150"/>
      <c r="G20" s="150"/>
      <c r="H20" s="150"/>
      <c r="I20" s="255"/>
      <c r="J20" s="256"/>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row>
    <row r="21" spans="2:60" ht="14.25">
      <c r="C21" s="150"/>
      <c r="D21" s="150"/>
      <c r="E21" s="150"/>
      <c r="F21" s="150"/>
      <c r="G21" s="150"/>
      <c r="H21" s="150"/>
      <c r="I21" s="255"/>
      <c r="J21" s="256"/>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row>
    <row r="22" spans="2:60" ht="14.25">
      <c r="C22" s="150"/>
      <c r="D22" s="150"/>
      <c r="E22" s="150"/>
      <c r="F22" s="150"/>
      <c r="G22" s="150"/>
      <c r="H22" s="150"/>
      <c r="I22" s="255"/>
      <c r="J22" s="256"/>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row>
    <row r="23" spans="2:60" ht="14.25">
      <c r="C23" s="150"/>
      <c r="D23" s="150"/>
      <c r="E23" s="150"/>
      <c r="F23" s="150"/>
      <c r="G23" s="150"/>
      <c r="H23" s="150"/>
      <c r="I23" s="255"/>
      <c r="J23" s="256"/>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row>
    <row r="24" spans="2:60" ht="14.25">
      <c r="C24" s="150"/>
      <c r="D24" s="150"/>
      <c r="E24" s="150"/>
      <c r="F24" s="150"/>
      <c r="G24" s="150"/>
      <c r="H24" s="150"/>
      <c r="I24" s="255"/>
      <c r="J24" s="256"/>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row>
    <row r="25" spans="2:60" ht="14.25">
      <c r="C25" s="150"/>
      <c r="D25" s="150"/>
      <c r="E25" s="150"/>
      <c r="F25" s="150"/>
      <c r="G25" s="150"/>
      <c r="H25" s="150"/>
      <c r="I25" s="255"/>
      <c r="J25" s="256"/>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row>
    <row r="26" spans="2:60" ht="14.25">
      <c r="C26" s="150"/>
      <c r="D26" s="150"/>
      <c r="E26" s="150"/>
      <c r="F26" s="150"/>
      <c r="G26" s="150"/>
      <c r="H26" s="150"/>
      <c r="I26" s="255"/>
      <c r="J26" s="256"/>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row>
    <row r="27" spans="2:60" ht="14.25">
      <c r="I27" s="255"/>
      <c r="J27" s="256"/>
    </row>
    <row r="28" spans="2:60" ht="14.25">
      <c r="I28" s="255"/>
      <c r="J28" s="256"/>
    </row>
    <row r="29" spans="2:60" ht="14.25">
      <c r="I29" s="255"/>
      <c r="J29" s="256"/>
    </row>
    <row r="30" spans="2:60" ht="14.25">
      <c r="D30" s="231" t="s">
        <v>409</v>
      </c>
      <c r="I30" s="255"/>
      <c r="J30" s="256"/>
    </row>
    <row r="31" spans="2:60" ht="14.25">
      <c r="D31" s="121"/>
      <c r="E31" s="121"/>
      <c r="F31" s="121"/>
      <c r="G31" s="121"/>
      <c r="I31" s="255"/>
      <c r="J31" s="256"/>
    </row>
    <row r="32" spans="2:60">
      <c r="D32" s="61"/>
      <c r="E32" s="258">
        <v>40544</v>
      </c>
      <c r="F32" s="258">
        <v>40575</v>
      </c>
      <c r="G32" s="258">
        <v>40603</v>
      </c>
      <c r="H32" s="258">
        <v>40634</v>
      </c>
      <c r="I32" s="258">
        <v>40664</v>
      </c>
      <c r="J32" s="258">
        <v>40695</v>
      </c>
      <c r="K32" s="258">
        <v>40725</v>
      </c>
      <c r="L32" s="258">
        <v>40756</v>
      </c>
      <c r="M32" s="258">
        <v>40787</v>
      </c>
      <c r="N32" s="258">
        <v>40817</v>
      </c>
      <c r="O32" s="258">
        <v>40848</v>
      </c>
      <c r="P32" s="258">
        <v>40878</v>
      </c>
      <c r="Q32" s="258">
        <v>40909</v>
      </c>
      <c r="R32" s="258">
        <v>40940</v>
      </c>
      <c r="S32" s="258">
        <v>40969</v>
      </c>
      <c r="T32" s="258">
        <v>41000</v>
      </c>
      <c r="U32" s="258">
        <v>41030</v>
      </c>
      <c r="V32" s="258">
        <v>41061</v>
      </c>
      <c r="W32" s="258">
        <v>41091</v>
      </c>
      <c r="X32" s="258">
        <v>41122</v>
      </c>
      <c r="Y32" s="258">
        <v>41153</v>
      </c>
      <c r="Z32" s="258">
        <v>41183</v>
      </c>
      <c r="AA32" s="258">
        <v>41214</v>
      </c>
      <c r="AB32" s="258">
        <v>41244</v>
      </c>
      <c r="AC32" s="258">
        <v>41275</v>
      </c>
      <c r="AD32" s="258">
        <v>41306</v>
      </c>
      <c r="AE32" s="258">
        <v>41334</v>
      </c>
      <c r="AF32" s="258">
        <v>41365</v>
      </c>
      <c r="AG32" s="258">
        <v>41395</v>
      </c>
      <c r="AH32" s="258">
        <v>41426</v>
      </c>
      <c r="AI32" s="258">
        <v>41456</v>
      </c>
      <c r="AJ32" s="258">
        <v>41487</v>
      </c>
      <c r="AK32" s="258">
        <v>41518</v>
      </c>
      <c r="AL32" s="258">
        <v>41548</v>
      </c>
      <c r="AM32" s="258">
        <v>41579</v>
      </c>
      <c r="AN32" s="258">
        <v>41609</v>
      </c>
      <c r="AO32" s="258">
        <v>41640</v>
      </c>
      <c r="AP32" s="258">
        <v>41671</v>
      </c>
      <c r="AQ32" s="258">
        <v>41699</v>
      </c>
      <c r="AR32" s="258">
        <v>41730</v>
      </c>
      <c r="AS32" s="258">
        <v>41760</v>
      </c>
      <c r="AT32" s="258">
        <v>41791</v>
      </c>
      <c r="AU32" s="258">
        <v>41821</v>
      </c>
      <c r="AV32" s="258">
        <v>41852</v>
      </c>
      <c r="AW32" s="258">
        <v>41883</v>
      </c>
      <c r="AX32" s="258">
        <v>41913</v>
      </c>
      <c r="AY32" s="258">
        <v>41944</v>
      </c>
      <c r="AZ32" s="258">
        <v>41974</v>
      </c>
      <c r="BA32" s="258">
        <v>42005</v>
      </c>
      <c r="BB32" s="258">
        <v>42036</v>
      </c>
      <c r="BC32" s="258">
        <v>42064</v>
      </c>
      <c r="BD32" s="258">
        <v>42095</v>
      </c>
      <c r="BE32" s="258">
        <v>42125</v>
      </c>
      <c r="BF32" s="259">
        <v>42156</v>
      </c>
      <c r="BG32" s="255"/>
      <c r="BH32" s="28"/>
    </row>
    <row r="33" spans="2:59" s="28" customFormat="1">
      <c r="B33" s="150"/>
      <c r="D33" s="64" t="s">
        <v>339</v>
      </c>
      <c r="E33" s="260">
        <v>181.12705740666399</v>
      </c>
      <c r="F33" s="260">
        <v>185.28887127142997</v>
      </c>
      <c r="G33" s="260">
        <v>166.87265176982399</v>
      </c>
      <c r="H33" s="260">
        <v>173.60828734630653</v>
      </c>
      <c r="I33" s="260">
        <v>165.13675533907829</v>
      </c>
      <c r="J33" s="260">
        <v>161.53048723023278</v>
      </c>
      <c r="K33" s="260">
        <v>160.28566128733073</v>
      </c>
      <c r="L33" s="260">
        <v>168.87968779744909</v>
      </c>
      <c r="M33" s="260">
        <v>172.96662425369482</v>
      </c>
      <c r="N33" s="260">
        <v>144.39633966348521</v>
      </c>
      <c r="O33" s="260">
        <v>135.68883610451306</v>
      </c>
      <c r="P33" s="260">
        <v>135.26970954356847</v>
      </c>
      <c r="Q33" s="260">
        <v>134.8406298003072</v>
      </c>
      <c r="R33" s="260">
        <v>130.33650260999252</v>
      </c>
      <c r="S33" s="260">
        <v>137.33029526250832</v>
      </c>
      <c r="T33" s="260">
        <v>142.67774343122102</v>
      </c>
      <c r="U33" s="260">
        <v>136.54406592302283</v>
      </c>
      <c r="V33" s="260">
        <v>134.57345734573457</v>
      </c>
      <c r="W33" s="260">
        <v>123.49602173491171</v>
      </c>
      <c r="X33" s="260">
        <v>102.36829386176898</v>
      </c>
      <c r="Y33" s="260">
        <v>96.451581882873342</v>
      </c>
      <c r="Z33" s="260">
        <v>109.91567316080256</v>
      </c>
      <c r="AA33" s="260">
        <v>115.23306102835176</v>
      </c>
      <c r="AB33" s="260">
        <v>125.48991492209159</v>
      </c>
      <c r="AC33" s="260">
        <v>143.3095238095238</v>
      </c>
      <c r="AD33" s="260">
        <v>149.62653991657777</v>
      </c>
      <c r="AE33" s="260">
        <v>136.05797101449275</v>
      </c>
      <c r="AF33" s="260">
        <v>132.23817323441565</v>
      </c>
      <c r="AG33" s="260">
        <v>124.13375088392766</v>
      </c>
      <c r="AH33" s="260">
        <v>121.85809735921096</v>
      </c>
      <c r="AI33" s="260">
        <v>140.12547735951992</v>
      </c>
      <c r="AJ33" s="260">
        <v>149.96679211866282</v>
      </c>
      <c r="AK33" s="260">
        <v>144.34862783382144</v>
      </c>
      <c r="AL33" s="260">
        <v>139.80245875801199</v>
      </c>
      <c r="AM33" s="260">
        <v>146.16292798110982</v>
      </c>
      <c r="AN33" s="260">
        <v>150.8966362218757</v>
      </c>
      <c r="AO33" s="260">
        <v>144.51219512195121</v>
      </c>
      <c r="AP33" s="260">
        <v>135.00111433028752</v>
      </c>
      <c r="AQ33" s="260">
        <v>123.11460971044809</v>
      </c>
      <c r="AR33" s="260">
        <v>123.43599098615732</v>
      </c>
      <c r="AS33" s="260">
        <v>107.201203783319</v>
      </c>
      <c r="AT33" s="260">
        <v>99.231754161331622</v>
      </c>
      <c r="AU33" s="260">
        <v>102.33251677494941</v>
      </c>
      <c r="AV33" s="260">
        <v>99.323235578472449</v>
      </c>
      <c r="AW33" s="260">
        <v>90.043098684937561</v>
      </c>
      <c r="AX33" s="260">
        <v>89.257233994076088</v>
      </c>
      <c r="AY33" s="260">
        <v>83.263888888888886</v>
      </c>
      <c r="AZ33" s="260">
        <v>81.612824872479962</v>
      </c>
      <c r="BA33" s="260">
        <v>82.568238213399496</v>
      </c>
      <c r="BB33" s="260">
        <v>78.82715257282176</v>
      </c>
      <c r="BC33" s="260">
        <v>72.9366106080207</v>
      </c>
      <c r="BD33" s="260">
        <v>63.063994828700714</v>
      </c>
      <c r="BE33" s="260">
        <v>74.067968551864055</v>
      </c>
      <c r="BF33" s="261">
        <v>79.373300530881778</v>
      </c>
    </row>
    <row r="34" spans="2:59" s="28" customFormat="1">
      <c r="B34" s="150"/>
      <c r="D34" s="67" t="s">
        <v>340</v>
      </c>
      <c r="E34" s="165">
        <v>163</v>
      </c>
      <c r="F34" s="165">
        <v>163</v>
      </c>
      <c r="G34" s="165">
        <v>163</v>
      </c>
      <c r="H34" s="165">
        <v>163</v>
      </c>
      <c r="I34" s="165">
        <v>163</v>
      </c>
      <c r="J34" s="165">
        <v>163</v>
      </c>
      <c r="K34" s="165">
        <v>163</v>
      </c>
      <c r="L34" s="165">
        <v>163</v>
      </c>
      <c r="M34" s="165">
        <v>163</v>
      </c>
      <c r="N34" s="165">
        <v>163</v>
      </c>
      <c r="O34" s="165">
        <v>163</v>
      </c>
      <c r="P34" s="165">
        <v>163</v>
      </c>
      <c r="Q34" s="262">
        <v>124</v>
      </c>
      <c r="R34" s="262">
        <v>124</v>
      </c>
      <c r="S34" s="262">
        <v>124</v>
      </c>
      <c r="T34" s="262">
        <v>124</v>
      </c>
      <c r="U34" s="262">
        <v>124</v>
      </c>
      <c r="V34" s="262">
        <v>124</v>
      </c>
      <c r="W34" s="262">
        <v>124</v>
      </c>
      <c r="X34" s="262">
        <v>124</v>
      </c>
      <c r="Y34" s="262">
        <v>124</v>
      </c>
      <c r="Z34" s="262">
        <v>124</v>
      </c>
      <c r="AA34" s="262">
        <v>124</v>
      </c>
      <c r="AB34" s="262">
        <v>124</v>
      </c>
      <c r="AC34" s="262">
        <v>140</v>
      </c>
      <c r="AD34" s="262">
        <v>140</v>
      </c>
      <c r="AE34" s="262">
        <v>140</v>
      </c>
      <c r="AF34" s="262">
        <v>140</v>
      </c>
      <c r="AG34" s="262">
        <v>140</v>
      </c>
      <c r="AH34" s="262">
        <v>140</v>
      </c>
      <c r="AI34" s="262">
        <v>140</v>
      </c>
      <c r="AJ34" s="262">
        <v>140</v>
      </c>
      <c r="AK34" s="262">
        <v>140</v>
      </c>
      <c r="AL34" s="262">
        <v>140</v>
      </c>
      <c r="AM34" s="262">
        <v>140</v>
      </c>
      <c r="AN34" s="262">
        <v>140</v>
      </c>
      <c r="AO34" s="262">
        <v>107</v>
      </c>
      <c r="AP34" s="262">
        <v>107</v>
      </c>
      <c r="AQ34" s="262">
        <v>107</v>
      </c>
      <c r="AR34" s="262">
        <v>107</v>
      </c>
      <c r="AS34" s="262">
        <v>107</v>
      </c>
      <c r="AT34" s="262">
        <v>107</v>
      </c>
      <c r="AU34" s="262">
        <v>107</v>
      </c>
      <c r="AV34" s="262">
        <v>107</v>
      </c>
      <c r="AW34" s="262">
        <v>107</v>
      </c>
      <c r="AX34" s="262">
        <v>107</v>
      </c>
      <c r="AY34" s="262">
        <v>107</v>
      </c>
      <c r="AZ34" s="262">
        <v>107</v>
      </c>
      <c r="BA34" s="262">
        <v>75</v>
      </c>
      <c r="BB34" s="262">
        <v>75</v>
      </c>
      <c r="BC34" s="262">
        <v>75</v>
      </c>
      <c r="BD34" s="262">
        <v>75</v>
      </c>
      <c r="BE34" s="262">
        <v>75</v>
      </c>
      <c r="BF34" s="263">
        <v>75</v>
      </c>
      <c r="BG34" s="257"/>
    </row>
    <row r="35" spans="2:59" s="28" customFormat="1" ht="14.25">
      <c r="B35" s="108"/>
      <c r="D35" s="122"/>
      <c r="E35" s="124"/>
      <c r="F35" s="123"/>
      <c r="G35" s="123"/>
      <c r="I35" s="255"/>
      <c r="J35" s="256"/>
    </row>
    <row r="36" spans="2:59" s="28" customFormat="1" ht="14.25">
      <c r="B36" s="108"/>
      <c r="D36" s="122"/>
      <c r="E36" s="124"/>
      <c r="F36" s="123"/>
      <c r="G36" s="123"/>
      <c r="I36" s="255"/>
      <c r="J36" s="256"/>
    </row>
    <row r="37" spans="2:59" s="28" customFormat="1" ht="14.25">
      <c r="B37" s="150"/>
      <c r="D37" s="122"/>
      <c r="E37" s="124"/>
      <c r="F37" s="123"/>
      <c r="G37" s="123"/>
      <c r="I37" s="255"/>
      <c r="J37" s="256"/>
    </row>
    <row r="38" spans="2:59" s="28" customFormat="1" ht="14.25">
      <c r="B38" s="150"/>
      <c r="D38" s="122"/>
      <c r="E38" s="124"/>
      <c r="F38" s="123"/>
      <c r="G38" s="123"/>
      <c r="I38" s="255"/>
      <c r="J38" s="256"/>
    </row>
    <row r="39" spans="2:59" s="28" customFormat="1" ht="14.25">
      <c r="B39" s="150"/>
      <c r="D39" s="122"/>
      <c r="E39" s="124"/>
      <c r="F39" s="123"/>
      <c r="G39" s="123"/>
      <c r="I39" s="255"/>
      <c r="J39" s="256"/>
    </row>
    <row r="40" spans="2:59" s="28" customFormat="1" ht="14.25">
      <c r="B40" s="150"/>
      <c r="D40" s="122"/>
      <c r="E40" s="124"/>
      <c r="F40" s="123"/>
      <c r="G40" s="123"/>
      <c r="I40" s="255"/>
      <c r="J40" s="256"/>
    </row>
    <row r="41" spans="2:59" s="28" customFormat="1" ht="14.25">
      <c r="B41" s="150"/>
      <c r="D41" s="122"/>
      <c r="E41" s="124"/>
      <c r="F41" s="123"/>
      <c r="G41" s="123"/>
      <c r="I41" s="255"/>
      <c r="J41" s="256"/>
    </row>
    <row r="42" spans="2:59" s="28" customFormat="1" ht="14.25">
      <c r="B42" s="150"/>
      <c r="D42" s="122"/>
      <c r="E42" s="124"/>
      <c r="F42" s="123"/>
      <c r="G42" s="123"/>
      <c r="I42" s="255"/>
      <c r="J42" s="256"/>
    </row>
    <row r="43" spans="2:59" s="28" customFormat="1" ht="14.25">
      <c r="B43" s="150"/>
      <c r="D43" s="122"/>
      <c r="E43" s="124"/>
      <c r="F43" s="123"/>
      <c r="G43" s="123"/>
      <c r="I43" s="255"/>
      <c r="J43" s="256"/>
    </row>
    <row r="44" spans="2:59" s="28" customFormat="1" ht="14.25">
      <c r="B44" s="150"/>
      <c r="D44" s="122"/>
      <c r="E44" s="124"/>
      <c r="F44" s="123"/>
      <c r="G44" s="123"/>
      <c r="I44" s="255"/>
      <c r="J44" s="256"/>
    </row>
    <row r="45" spans="2:59" s="28" customFormat="1" ht="14.25">
      <c r="B45" s="150"/>
      <c r="D45" s="122"/>
      <c r="E45" s="124"/>
      <c r="F45" s="123"/>
      <c r="G45" s="123"/>
      <c r="I45" s="255"/>
      <c r="J45" s="256"/>
    </row>
    <row r="46" spans="2:59" s="28" customFormat="1" ht="14.25">
      <c r="B46" s="150"/>
      <c r="D46" s="122"/>
      <c r="E46" s="124"/>
      <c r="F46" s="123"/>
      <c r="G46" s="123"/>
      <c r="I46" s="255"/>
      <c r="J46" s="256"/>
    </row>
    <row r="47" spans="2:59" s="28" customFormat="1" ht="14.25">
      <c r="B47" s="150"/>
      <c r="D47" s="122"/>
      <c r="E47" s="124"/>
      <c r="F47" s="123"/>
      <c r="G47" s="123"/>
      <c r="I47" s="255"/>
      <c r="J47" s="256"/>
    </row>
    <row r="48" spans="2:59" s="28" customFormat="1" ht="14.25">
      <c r="B48" s="150"/>
      <c r="D48" s="122"/>
      <c r="E48" s="124"/>
      <c r="F48" s="123"/>
      <c r="G48" s="123"/>
      <c r="I48" s="255"/>
      <c r="J48" s="256"/>
    </row>
    <row r="49" spans="4:10" s="28" customFormat="1" ht="14.25">
      <c r="D49" s="122"/>
      <c r="E49" s="124"/>
      <c r="F49" s="123"/>
      <c r="G49" s="123"/>
      <c r="I49" s="255"/>
      <c r="J49" s="256"/>
    </row>
    <row r="50" spans="4:10" s="28" customFormat="1" ht="14.25">
      <c r="D50" s="122"/>
      <c r="E50" s="124"/>
      <c r="F50" s="123"/>
      <c r="G50" s="123"/>
      <c r="I50" s="255"/>
      <c r="J50" s="256"/>
    </row>
    <row r="51" spans="4:10" s="28" customFormat="1" ht="14.25">
      <c r="D51" s="122"/>
      <c r="E51" s="124"/>
      <c r="F51" s="123"/>
      <c r="G51" s="123"/>
      <c r="I51" s="255"/>
      <c r="J51" s="256"/>
    </row>
    <row r="52" spans="4:10" s="28" customFormat="1" ht="14.25">
      <c r="D52" s="122"/>
      <c r="E52" s="124"/>
      <c r="F52" s="123"/>
      <c r="G52" s="123"/>
      <c r="I52" s="255"/>
      <c r="J52" s="256"/>
    </row>
    <row r="53" spans="4:10" s="28" customFormat="1" ht="14.25">
      <c r="D53" s="122"/>
      <c r="E53" s="124"/>
      <c r="F53" s="123"/>
      <c r="G53" s="123"/>
      <c r="I53" s="255"/>
      <c r="J53" s="256"/>
    </row>
    <row r="54" spans="4:10" s="28" customFormat="1" ht="14.25">
      <c r="D54" s="122"/>
      <c r="E54" s="124"/>
      <c r="F54" s="123"/>
      <c r="G54" s="123"/>
      <c r="I54" s="255"/>
      <c r="J54" s="256"/>
    </row>
    <row r="55" spans="4:10" s="28" customFormat="1" ht="14.25">
      <c r="D55" s="122"/>
      <c r="E55" s="124"/>
      <c r="F55" s="123"/>
      <c r="G55" s="123"/>
      <c r="I55" s="255"/>
      <c r="J55" s="256"/>
    </row>
    <row r="56" spans="4:10" s="28" customFormat="1" ht="14.25">
      <c r="D56" s="122"/>
      <c r="E56" s="124"/>
      <c r="F56" s="123"/>
      <c r="G56" s="123"/>
      <c r="I56" s="255"/>
      <c r="J56" s="256"/>
    </row>
    <row r="57" spans="4:10" s="28" customFormat="1" ht="14.25">
      <c r="D57" s="122"/>
      <c r="E57" s="124"/>
      <c r="F57" s="123"/>
      <c r="G57" s="123"/>
      <c r="I57" s="255"/>
      <c r="J57" s="256"/>
    </row>
    <row r="58" spans="4:10" s="28" customFormat="1" ht="14.25">
      <c r="D58" s="122"/>
      <c r="E58" s="124"/>
      <c r="F58" s="123"/>
      <c r="G58" s="123"/>
      <c r="I58" s="255"/>
      <c r="J58" s="256"/>
    </row>
    <row r="59" spans="4:10" s="28" customFormat="1" ht="14.25">
      <c r="D59" s="122"/>
      <c r="E59" s="124"/>
      <c r="F59" s="123"/>
      <c r="G59" s="123"/>
      <c r="I59" s="255"/>
      <c r="J59" s="256"/>
    </row>
    <row r="60" spans="4:10" s="28" customFormat="1" ht="14.25">
      <c r="D60" s="122"/>
      <c r="E60" s="124"/>
      <c r="F60" s="123"/>
      <c r="G60" s="123"/>
      <c r="I60" s="255"/>
      <c r="J60" s="256"/>
    </row>
    <row r="61" spans="4:10" s="28" customFormat="1" ht="14.25">
      <c r="D61" s="122"/>
      <c r="E61" s="124"/>
      <c r="F61" s="123"/>
      <c r="G61" s="123"/>
      <c r="I61" s="255"/>
      <c r="J61" s="256"/>
    </row>
    <row r="62" spans="4:10" s="28" customFormat="1" ht="14.25">
      <c r="D62" s="122"/>
      <c r="E62" s="124"/>
      <c r="F62" s="123"/>
      <c r="G62" s="123"/>
      <c r="I62" s="255"/>
      <c r="J62" s="256"/>
    </row>
    <row r="63" spans="4:10" s="28" customFormat="1">
      <c r="D63" s="122"/>
      <c r="E63" s="124"/>
      <c r="F63" s="123"/>
      <c r="G63" s="123"/>
    </row>
    <row r="64" spans="4:10" s="28" customFormat="1">
      <c r="D64" s="122"/>
      <c r="E64" s="124"/>
      <c r="F64" s="123"/>
      <c r="G64" s="123"/>
    </row>
    <row r="65" spans="4:7" s="28" customFormat="1"/>
    <row r="66" spans="4:7" s="28" customFormat="1"/>
    <row r="67" spans="4:7" s="28" customFormat="1"/>
    <row r="68" spans="4:7" s="28" customFormat="1">
      <c r="D68" s="122"/>
      <c r="E68" s="124"/>
      <c r="F68" s="123"/>
      <c r="G68" s="123"/>
    </row>
    <row r="69" spans="4:7" s="28" customFormat="1">
      <c r="D69" s="122"/>
      <c r="E69" s="124"/>
      <c r="F69" s="123"/>
      <c r="G69" s="123"/>
    </row>
    <row r="70" spans="4:7" s="28" customFormat="1">
      <c r="D70" s="122"/>
      <c r="E70" s="124"/>
      <c r="F70" s="123"/>
      <c r="G70" s="123"/>
    </row>
    <row r="71" spans="4:7" s="28" customFormat="1">
      <c r="D71" s="122"/>
      <c r="E71" s="124"/>
      <c r="F71" s="123"/>
      <c r="G71" s="123"/>
    </row>
    <row r="72" spans="4:7" s="28" customFormat="1">
      <c r="D72" s="122"/>
      <c r="E72" s="124"/>
      <c r="F72" s="123"/>
      <c r="G72" s="123"/>
    </row>
    <row r="73" spans="4:7" s="28" customFormat="1">
      <c r="D73" s="122"/>
      <c r="E73" s="124"/>
      <c r="F73" s="123"/>
      <c r="G73" s="123"/>
    </row>
    <row r="74" spans="4:7" s="28" customFormat="1">
      <c r="D74" s="122"/>
      <c r="E74" s="124"/>
      <c r="F74" s="123"/>
      <c r="G74" s="123"/>
    </row>
    <row r="75" spans="4:7" s="28" customFormat="1">
      <c r="D75" s="122"/>
      <c r="E75" s="124"/>
      <c r="F75" s="123"/>
      <c r="G75" s="123"/>
    </row>
    <row r="76" spans="4:7" s="28" customFormat="1">
      <c r="D76" s="122"/>
      <c r="E76" s="124"/>
      <c r="F76" s="123"/>
      <c r="G76" s="123"/>
    </row>
    <row r="77" spans="4:7" s="28" customFormat="1">
      <c r="D77" s="122"/>
      <c r="E77" s="124"/>
      <c r="F77" s="123"/>
      <c r="G77" s="123"/>
    </row>
    <row r="78" spans="4:7" s="28" customFormat="1">
      <c r="D78" s="122"/>
      <c r="E78" s="124"/>
      <c r="F78" s="123"/>
      <c r="G78" s="123"/>
    </row>
    <row r="79" spans="4:7" s="28" customFormat="1">
      <c r="D79" s="122"/>
      <c r="E79" s="124"/>
      <c r="F79" s="123"/>
      <c r="G79" s="123"/>
    </row>
    <row r="80" spans="4:7" s="28" customFormat="1">
      <c r="D80" s="122"/>
      <c r="E80" s="124"/>
      <c r="F80" s="123"/>
      <c r="G80" s="123"/>
    </row>
    <row r="81" spans="4:7" s="28" customFormat="1">
      <c r="D81" s="122"/>
      <c r="E81" s="124"/>
      <c r="F81" s="123"/>
      <c r="G81" s="123"/>
    </row>
    <row r="82" spans="4:7" s="28" customFormat="1">
      <c r="D82" s="122"/>
      <c r="E82" s="124"/>
      <c r="F82" s="123"/>
      <c r="G82" s="123"/>
    </row>
    <row r="83" spans="4:7" s="28" customFormat="1">
      <c r="D83" s="122"/>
      <c r="E83" s="124"/>
      <c r="F83" s="123"/>
      <c r="G83" s="123"/>
    </row>
    <row r="84" spans="4:7" s="28" customFormat="1">
      <c r="D84" s="122"/>
      <c r="E84" s="124"/>
      <c r="F84" s="123"/>
      <c r="G84" s="123"/>
    </row>
    <row r="85" spans="4:7" s="28" customFormat="1">
      <c r="D85" s="122"/>
      <c r="E85" s="124"/>
      <c r="F85" s="123"/>
      <c r="G85" s="123"/>
    </row>
    <row r="86" spans="4:7" s="28" customFormat="1">
      <c r="D86" s="122"/>
      <c r="E86" s="124"/>
      <c r="F86" s="123"/>
      <c r="G86" s="123"/>
    </row>
    <row r="87" spans="4:7" s="28" customFormat="1">
      <c r="D87" s="122"/>
      <c r="E87" s="124"/>
      <c r="F87" s="123"/>
      <c r="G87" s="123"/>
    </row>
    <row r="88" spans="4:7" s="28" customFormat="1">
      <c r="D88" s="122"/>
      <c r="E88" s="124"/>
      <c r="F88" s="123"/>
      <c r="G88" s="123"/>
    </row>
    <row r="89" spans="4:7" s="28" customFormat="1">
      <c r="D89" s="122"/>
      <c r="E89" s="124"/>
      <c r="F89" s="123"/>
      <c r="G89" s="123"/>
    </row>
    <row r="90" spans="4:7" s="28" customFormat="1">
      <c r="D90" s="122"/>
      <c r="E90" s="124"/>
      <c r="F90" s="123"/>
      <c r="G90" s="123"/>
    </row>
    <row r="91" spans="4:7" s="28" customFormat="1">
      <c r="D91" s="122"/>
      <c r="E91" s="124"/>
      <c r="F91" s="123"/>
      <c r="G91" s="123"/>
    </row>
    <row r="92" spans="4:7" s="28" customFormat="1">
      <c r="D92" s="122"/>
      <c r="E92" s="124"/>
      <c r="F92" s="123"/>
      <c r="G92" s="123"/>
    </row>
    <row r="93" spans="4:7" s="28" customFormat="1">
      <c r="D93" s="122"/>
      <c r="E93" s="124"/>
      <c r="F93" s="123"/>
      <c r="G93" s="123"/>
    </row>
    <row r="94" spans="4:7" s="28" customFormat="1">
      <c r="D94" s="122"/>
      <c r="E94" s="124"/>
      <c r="F94" s="123"/>
      <c r="G94" s="123"/>
    </row>
    <row r="95" spans="4:7" s="28" customFormat="1">
      <c r="D95" s="122"/>
      <c r="E95" s="124"/>
      <c r="F95" s="123"/>
      <c r="G95" s="123"/>
    </row>
    <row r="96" spans="4:7" s="28" customFormat="1">
      <c r="D96" s="122"/>
      <c r="E96" s="124"/>
      <c r="F96" s="123"/>
      <c r="G96" s="123"/>
    </row>
    <row r="97" spans="4:7" s="28" customFormat="1">
      <c r="D97" s="122"/>
      <c r="E97" s="124"/>
      <c r="F97" s="123"/>
      <c r="G97" s="123"/>
    </row>
    <row r="98" spans="4:7" s="28" customFormat="1">
      <c r="D98" s="122"/>
      <c r="E98" s="124"/>
      <c r="F98" s="123"/>
      <c r="G98" s="123"/>
    </row>
    <row r="99" spans="4:7" s="28" customFormat="1">
      <c r="D99" s="122"/>
      <c r="E99" s="124"/>
      <c r="F99" s="123"/>
      <c r="G99" s="123"/>
    </row>
    <row r="100" spans="4:7" s="28" customFormat="1">
      <c r="D100" s="122"/>
      <c r="E100" s="124"/>
      <c r="F100" s="123"/>
      <c r="G100" s="123"/>
    </row>
    <row r="101" spans="4:7" s="28" customFormat="1">
      <c r="D101" s="122"/>
      <c r="E101" s="124"/>
      <c r="F101" s="123"/>
      <c r="G101" s="123"/>
    </row>
    <row r="102" spans="4:7" s="28" customFormat="1">
      <c r="D102" s="122"/>
      <c r="E102" s="124"/>
      <c r="F102" s="123"/>
      <c r="G102" s="123"/>
    </row>
    <row r="103" spans="4:7" s="28" customFormat="1">
      <c r="D103" s="122"/>
      <c r="E103" s="124"/>
      <c r="F103" s="123"/>
      <c r="G103" s="123"/>
    </row>
    <row r="104" spans="4:7" s="28" customFormat="1">
      <c r="D104" s="122"/>
      <c r="E104" s="124"/>
      <c r="F104" s="123"/>
      <c r="G104" s="123"/>
    </row>
    <row r="105" spans="4:7" s="28" customFormat="1">
      <c r="D105" s="122"/>
      <c r="E105" s="124"/>
      <c r="F105" s="123"/>
      <c r="G105" s="123"/>
    </row>
    <row r="106" spans="4:7" s="28" customFormat="1">
      <c r="D106" s="122"/>
      <c r="E106" s="124"/>
      <c r="F106" s="123"/>
      <c r="G106" s="123"/>
    </row>
    <row r="107" spans="4:7" s="28" customFormat="1">
      <c r="D107" s="122"/>
      <c r="E107" s="124"/>
      <c r="F107" s="123"/>
      <c r="G107" s="123"/>
    </row>
    <row r="108" spans="4:7" s="28" customFormat="1">
      <c r="D108" s="122"/>
      <c r="E108" s="124"/>
      <c r="F108" s="123"/>
      <c r="G108" s="123"/>
    </row>
    <row r="109" spans="4:7" s="28" customFormat="1">
      <c r="D109" s="122"/>
      <c r="E109" s="124"/>
      <c r="F109" s="123"/>
      <c r="G109" s="123"/>
    </row>
    <row r="110" spans="4:7" s="28" customFormat="1">
      <c r="D110" s="122"/>
      <c r="E110" s="124"/>
      <c r="F110" s="123"/>
      <c r="G110" s="123"/>
    </row>
    <row r="111" spans="4:7" s="28" customFormat="1">
      <c r="D111" s="122"/>
      <c r="E111" s="124"/>
      <c r="F111" s="123"/>
      <c r="G111" s="123"/>
    </row>
    <row r="112" spans="4:7" s="28" customFormat="1">
      <c r="D112" s="122"/>
      <c r="E112" s="124"/>
      <c r="F112" s="123"/>
      <c r="G112" s="123"/>
    </row>
    <row r="113" spans="4:7" s="28" customFormat="1">
      <c r="D113" s="122"/>
      <c r="E113" s="124"/>
      <c r="F113" s="123"/>
      <c r="G113" s="123"/>
    </row>
    <row r="114" spans="4:7" s="28" customFormat="1">
      <c r="D114" s="122"/>
      <c r="E114" s="124"/>
      <c r="F114" s="123"/>
      <c r="G114" s="123"/>
    </row>
    <row r="115" spans="4:7" s="28" customFormat="1">
      <c r="D115" s="122"/>
      <c r="E115" s="124"/>
      <c r="F115" s="123"/>
      <c r="G115" s="123"/>
    </row>
    <row r="116" spans="4:7" s="28" customFormat="1">
      <c r="D116" s="122"/>
      <c r="E116" s="124"/>
      <c r="F116" s="123"/>
      <c r="G116" s="123"/>
    </row>
    <row r="117" spans="4:7" s="28" customFormat="1">
      <c r="D117" s="122"/>
      <c r="E117" s="124"/>
      <c r="F117" s="123"/>
      <c r="G117" s="123"/>
    </row>
    <row r="118" spans="4:7" s="28" customFormat="1">
      <c r="D118" s="122"/>
      <c r="E118" s="124"/>
      <c r="F118" s="123"/>
      <c r="G118" s="123"/>
    </row>
    <row r="119" spans="4:7" s="28" customFormat="1">
      <c r="D119" s="122"/>
      <c r="E119" s="124"/>
      <c r="F119" s="123"/>
      <c r="G119" s="123"/>
    </row>
    <row r="120" spans="4:7" s="28" customFormat="1">
      <c r="D120" s="122"/>
      <c r="E120" s="124"/>
      <c r="F120" s="123"/>
      <c r="G120" s="123"/>
    </row>
    <row r="121" spans="4:7" s="28" customFormat="1">
      <c r="D121" s="122"/>
      <c r="E121" s="124"/>
      <c r="F121" s="123"/>
      <c r="G121" s="123"/>
    </row>
    <row r="122" spans="4:7" s="28" customFormat="1">
      <c r="D122" s="122"/>
      <c r="E122" s="124"/>
      <c r="F122" s="123"/>
      <c r="G122" s="123"/>
    </row>
    <row r="123" spans="4:7" s="28" customFormat="1">
      <c r="D123" s="122"/>
      <c r="E123" s="124"/>
      <c r="F123" s="123"/>
      <c r="G123" s="123"/>
    </row>
    <row r="124" spans="4:7" s="28" customFormat="1">
      <c r="D124" s="122"/>
      <c r="E124" s="124"/>
      <c r="F124" s="123"/>
      <c r="G124" s="123"/>
    </row>
    <row r="125" spans="4:7" s="28" customFormat="1">
      <c r="D125" s="122"/>
      <c r="E125" s="124"/>
      <c r="F125" s="123"/>
      <c r="G125" s="123"/>
    </row>
    <row r="126" spans="4:7" s="28" customFormat="1">
      <c r="D126" s="122"/>
      <c r="E126" s="124"/>
      <c r="F126" s="123"/>
      <c r="G126" s="123"/>
    </row>
    <row r="127" spans="4:7" s="28" customFormat="1">
      <c r="D127" s="122"/>
      <c r="E127" s="124"/>
      <c r="F127" s="123"/>
      <c r="G127" s="123"/>
    </row>
    <row r="128" spans="4:7" s="28" customFormat="1">
      <c r="D128" s="122"/>
      <c r="E128" s="124"/>
      <c r="F128" s="123"/>
      <c r="G128" s="123"/>
    </row>
    <row r="129" spans="4:7" s="28" customFormat="1">
      <c r="D129" s="122"/>
      <c r="E129" s="124"/>
      <c r="F129" s="123"/>
      <c r="G129" s="123"/>
    </row>
    <row r="130" spans="4:7" s="28" customFormat="1">
      <c r="D130" s="122"/>
      <c r="E130" s="124"/>
      <c r="F130" s="123"/>
      <c r="G130" s="123"/>
    </row>
    <row r="131" spans="4:7" s="28" customFormat="1">
      <c r="D131" s="122"/>
      <c r="E131" s="124"/>
      <c r="F131" s="123"/>
      <c r="G131" s="123"/>
    </row>
    <row r="132" spans="4:7" s="28" customFormat="1">
      <c r="D132" s="122"/>
      <c r="E132" s="124"/>
      <c r="F132" s="123"/>
      <c r="G132" s="123"/>
    </row>
    <row r="133" spans="4:7" s="28" customFormat="1">
      <c r="D133" s="122"/>
      <c r="E133" s="124"/>
      <c r="F133" s="123"/>
      <c r="G133" s="123"/>
    </row>
    <row r="134" spans="4:7" s="28" customFormat="1">
      <c r="D134" s="122"/>
      <c r="E134" s="124"/>
      <c r="F134" s="123"/>
      <c r="G134" s="123"/>
    </row>
    <row r="135" spans="4:7" s="28" customFormat="1">
      <c r="D135" s="122"/>
      <c r="E135" s="124"/>
      <c r="F135" s="123"/>
      <c r="G135" s="123"/>
    </row>
    <row r="136" spans="4:7" s="28" customFormat="1">
      <c r="D136" s="122"/>
      <c r="E136" s="124"/>
      <c r="F136" s="123"/>
      <c r="G136" s="123"/>
    </row>
    <row r="137" spans="4:7" s="28" customFormat="1">
      <c r="D137" s="122"/>
      <c r="E137" s="124"/>
      <c r="F137" s="123"/>
      <c r="G137" s="123"/>
    </row>
    <row r="138" spans="4:7" s="28" customFormat="1">
      <c r="D138" s="122"/>
      <c r="E138" s="124"/>
      <c r="F138" s="123"/>
      <c r="G138" s="123"/>
    </row>
    <row r="139" spans="4:7" s="28" customFormat="1">
      <c r="D139" s="122"/>
      <c r="E139" s="124"/>
      <c r="F139" s="123"/>
      <c r="G139" s="123"/>
    </row>
    <row r="140" spans="4:7" s="28" customFormat="1">
      <c r="D140" s="122"/>
      <c r="E140" s="124"/>
      <c r="F140" s="123"/>
      <c r="G140" s="123"/>
    </row>
    <row r="141" spans="4:7" s="28" customFormat="1">
      <c r="D141" s="122"/>
      <c r="E141" s="124"/>
      <c r="F141" s="123"/>
      <c r="G141" s="123"/>
    </row>
    <row r="142" spans="4:7" s="28" customFormat="1">
      <c r="D142" s="122"/>
      <c r="E142" s="124"/>
      <c r="F142" s="123"/>
      <c r="G142" s="123"/>
    </row>
    <row r="143" spans="4:7" s="28" customFormat="1">
      <c r="D143" s="122"/>
      <c r="E143" s="124"/>
      <c r="F143" s="123"/>
      <c r="G143" s="123"/>
    </row>
    <row r="144" spans="4:7" s="28" customFormat="1">
      <c r="D144" s="122"/>
      <c r="E144" s="124"/>
      <c r="F144" s="123"/>
      <c r="G144" s="123"/>
    </row>
    <row r="145" spans="4:7" s="28" customFormat="1">
      <c r="D145" s="122"/>
      <c r="E145" s="124"/>
      <c r="F145" s="123"/>
      <c r="G145" s="123"/>
    </row>
    <row r="146" spans="4:7" s="28" customFormat="1">
      <c r="D146" s="122"/>
      <c r="E146" s="124"/>
      <c r="F146" s="123"/>
      <c r="G146" s="123"/>
    </row>
    <row r="147" spans="4:7" s="28" customFormat="1">
      <c r="D147" s="122"/>
      <c r="E147" s="124"/>
      <c r="F147" s="123"/>
      <c r="G147" s="123"/>
    </row>
    <row r="148" spans="4:7" s="28" customFormat="1">
      <c r="D148" s="122"/>
      <c r="E148" s="124"/>
      <c r="F148" s="123"/>
      <c r="G148" s="123"/>
    </row>
    <row r="149" spans="4:7" s="28" customFormat="1">
      <c r="D149" s="122"/>
      <c r="E149" s="124"/>
      <c r="F149" s="123"/>
      <c r="G149" s="123"/>
    </row>
    <row r="150" spans="4:7" s="28" customFormat="1">
      <c r="D150" s="122"/>
      <c r="E150" s="124"/>
      <c r="F150" s="123"/>
      <c r="G150" s="123"/>
    </row>
    <row r="151" spans="4:7" s="28" customFormat="1">
      <c r="D151" s="122"/>
      <c r="E151" s="124"/>
      <c r="F151" s="123"/>
      <c r="G151" s="123"/>
    </row>
    <row r="152" spans="4:7" s="28" customFormat="1">
      <c r="D152" s="122"/>
      <c r="E152" s="124"/>
      <c r="F152" s="123"/>
      <c r="G152" s="123"/>
    </row>
    <row r="153" spans="4:7" s="28" customFormat="1">
      <c r="D153" s="122"/>
      <c r="E153" s="124"/>
      <c r="F153" s="123"/>
      <c r="G153" s="123"/>
    </row>
    <row r="154" spans="4:7" s="28" customFormat="1">
      <c r="D154" s="122"/>
      <c r="E154" s="124"/>
      <c r="F154" s="123"/>
      <c r="G154" s="123"/>
    </row>
    <row r="155" spans="4:7" s="28" customFormat="1">
      <c r="D155" s="122"/>
      <c r="E155" s="124"/>
      <c r="F155" s="123"/>
      <c r="G155" s="123"/>
    </row>
    <row r="156" spans="4:7" s="28" customFormat="1">
      <c r="D156" s="122"/>
      <c r="E156" s="124"/>
      <c r="F156" s="123"/>
      <c r="G156" s="123"/>
    </row>
    <row r="157" spans="4:7" s="28" customFormat="1">
      <c r="D157" s="122"/>
      <c r="E157" s="124"/>
      <c r="F157" s="123"/>
      <c r="G157" s="123"/>
    </row>
    <row r="158" spans="4:7" s="28" customFormat="1">
      <c r="D158" s="122"/>
      <c r="E158" s="124"/>
      <c r="F158" s="123"/>
      <c r="G158" s="123"/>
    </row>
    <row r="159" spans="4:7" s="28" customFormat="1">
      <c r="D159" s="122"/>
      <c r="E159" s="124"/>
      <c r="F159" s="123"/>
      <c r="G159" s="123"/>
    </row>
    <row r="160" spans="4:7" s="28" customFormat="1">
      <c r="D160" s="122"/>
      <c r="E160" s="124"/>
      <c r="F160" s="123"/>
      <c r="G160" s="123"/>
    </row>
    <row r="161" spans="4:7" s="28" customFormat="1">
      <c r="D161" s="122"/>
      <c r="E161" s="124"/>
      <c r="F161" s="123"/>
      <c r="G161" s="123"/>
    </row>
    <row r="162" spans="4:7" s="28" customFormat="1">
      <c r="D162" s="122"/>
      <c r="E162" s="124"/>
      <c r="F162" s="123"/>
      <c r="G162" s="123"/>
    </row>
    <row r="163" spans="4:7" s="28" customFormat="1">
      <c r="D163" s="122"/>
      <c r="E163" s="124"/>
      <c r="F163" s="123"/>
      <c r="G163" s="123"/>
    </row>
    <row r="164" spans="4:7" s="28" customFormat="1">
      <c r="D164" s="122"/>
      <c r="E164" s="124"/>
      <c r="F164" s="123"/>
      <c r="G164" s="123"/>
    </row>
    <row r="165" spans="4:7" s="28" customFormat="1">
      <c r="D165" s="122"/>
      <c r="E165" s="124"/>
      <c r="F165" s="123"/>
      <c r="G165" s="123"/>
    </row>
    <row r="166" spans="4:7" s="28" customFormat="1">
      <c r="D166" s="122"/>
      <c r="E166" s="124"/>
      <c r="F166" s="123"/>
      <c r="G166" s="123"/>
    </row>
    <row r="167" spans="4:7" s="28" customFormat="1">
      <c r="D167" s="122"/>
      <c r="E167" s="124"/>
      <c r="F167" s="123"/>
      <c r="G167" s="123"/>
    </row>
    <row r="168" spans="4:7" s="28" customFormat="1">
      <c r="D168" s="122"/>
      <c r="E168" s="124"/>
      <c r="F168" s="123"/>
      <c r="G168" s="123"/>
    </row>
    <row r="169" spans="4:7" s="28" customFormat="1">
      <c r="D169" s="122"/>
      <c r="E169" s="124"/>
      <c r="F169" s="123"/>
      <c r="G169" s="123"/>
    </row>
    <row r="170" spans="4:7" s="28" customFormat="1">
      <c r="D170" s="122"/>
      <c r="E170" s="124"/>
      <c r="F170" s="123"/>
      <c r="G170" s="123"/>
    </row>
    <row r="171" spans="4:7" s="28" customFormat="1">
      <c r="D171" s="122"/>
      <c r="E171" s="124"/>
      <c r="F171" s="123"/>
      <c r="G171" s="123"/>
    </row>
    <row r="172" spans="4:7" s="28" customFormat="1">
      <c r="D172" s="122"/>
      <c r="E172" s="124"/>
      <c r="F172" s="123"/>
      <c r="G172" s="123"/>
    </row>
    <row r="173" spans="4:7" s="28" customFormat="1">
      <c r="D173" s="122"/>
      <c r="E173" s="124"/>
      <c r="F173" s="123"/>
      <c r="G173" s="123"/>
    </row>
    <row r="174" spans="4:7" s="28" customFormat="1">
      <c r="D174" s="122"/>
      <c r="E174" s="124"/>
      <c r="F174" s="123"/>
      <c r="G174" s="123"/>
    </row>
    <row r="175" spans="4:7" s="28" customFormat="1">
      <c r="D175" s="122"/>
      <c r="E175" s="124"/>
      <c r="F175" s="123"/>
      <c r="G175" s="123"/>
    </row>
    <row r="176" spans="4:7" s="28" customFormat="1">
      <c r="D176" s="122"/>
      <c r="E176" s="124"/>
      <c r="F176" s="123"/>
      <c r="G176" s="123"/>
    </row>
    <row r="177" spans="4:7" s="28" customFormat="1">
      <c r="D177" s="122"/>
      <c r="E177" s="124"/>
      <c r="F177" s="123"/>
      <c r="G177" s="123"/>
    </row>
    <row r="178" spans="4:7" s="28" customFormat="1">
      <c r="D178" s="122"/>
      <c r="E178" s="124"/>
      <c r="F178" s="123"/>
      <c r="G178" s="123"/>
    </row>
    <row r="179" spans="4:7" s="28" customFormat="1">
      <c r="D179" s="122"/>
      <c r="E179" s="124"/>
      <c r="F179" s="123"/>
      <c r="G179" s="123"/>
    </row>
    <row r="180" spans="4:7" s="28" customFormat="1">
      <c r="D180" s="122"/>
      <c r="E180" s="124"/>
      <c r="F180" s="123"/>
      <c r="G180" s="123"/>
    </row>
    <row r="181" spans="4:7" s="28" customFormat="1">
      <c r="D181" s="122"/>
      <c r="E181" s="124"/>
      <c r="F181" s="123"/>
      <c r="G181" s="123"/>
    </row>
    <row r="182" spans="4:7" s="28" customFormat="1">
      <c r="D182" s="122"/>
      <c r="E182" s="124"/>
      <c r="F182" s="123"/>
      <c r="G182" s="123"/>
    </row>
    <row r="183" spans="4:7" s="28" customFormat="1">
      <c r="D183" s="122"/>
      <c r="E183" s="124"/>
      <c r="F183" s="123"/>
      <c r="G183" s="123"/>
    </row>
    <row r="184" spans="4:7" s="28" customFormat="1">
      <c r="D184" s="122"/>
      <c r="E184" s="124"/>
      <c r="F184" s="123"/>
      <c r="G184" s="123"/>
    </row>
    <row r="185" spans="4:7" s="28" customFormat="1">
      <c r="D185" s="122"/>
      <c r="E185" s="124"/>
      <c r="F185" s="123"/>
      <c r="G185" s="123"/>
    </row>
    <row r="186" spans="4:7" s="28" customFormat="1">
      <c r="D186" s="122"/>
      <c r="E186" s="124"/>
      <c r="F186" s="123"/>
      <c r="G186" s="123"/>
    </row>
    <row r="187" spans="4:7" s="28" customFormat="1">
      <c r="D187" s="122"/>
      <c r="E187" s="124"/>
      <c r="F187" s="123"/>
      <c r="G187" s="123"/>
    </row>
    <row r="188" spans="4:7" s="28" customFormat="1">
      <c r="D188" s="122"/>
      <c r="E188" s="124"/>
      <c r="F188" s="123"/>
      <c r="G188" s="123"/>
    </row>
    <row r="189" spans="4:7" s="28" customFormat="1">
      <c r="D189" s="122"/>
      <c r="E189" s="124"/>
      <c r="F189" s="123"/>
      <c r="G189" s="123"/>
    </row>
    <row r="190" spans="4:7" s="28" customFormat="1">
      <c r="D190" s="122"/>
      <c r="E190" s="124"/>
      <c r="F190" s="123"/>
      <c r="G190" s="123"/>
    </row>
    <row r="191" spans="4:7" s="28" customFormat="1">
      <c r="D191" s="122"/>
      <c r="E191" s="124"/>
      <c r="F191" s="123"/>
      <c r="G191" s="123"/>
    </row>
    <row r="192" spans="4:7" s="28" customFormat="1">
      <c r="D192" s="122"/>
      <c r="E192" s="124"/>
      <c r="F192" s="123"/>
      <c r="G192" s="123"/>
    </row>
    <row r="193" spans="4:7" s="28" customFormat="1">
      <c r="D193" s="122"/>
      <c r="E193" s="124"/>
      <c r="F193" s="123"/>
      <c r="G193" s="123"/>
    </row>
    <row r="194" spans="4:7" s="28" customFormat="1">
      <c r="D194" s="122"/>
      <c r="E194" s="124"/>
      <c r="F194" s="123"/>
      <c r="G194" s="123"/>
    </row>
    <row r="195" spans="4:7" s="28" customFormat="1">
      <c r="D195" s="122"/>
      <c r="E195" s="124"/>
      <c r="F195" s="123"/>
      <c r="G195" s="123"/>
    </row>
    <row r="196" spans="4:7" s="28" customFormat="1">
      <c r="D196" s="122"/>
      <c r="E196" s="124"/>
      <c r="F196" s="123"/>
      <c r="G196" s="123"/>
    </row>
    <row r="197" spans="4:7" s="28" customFormat="1">
      <c r="D197" s="122"/>
      <c r="E197" s="124"/>
      <c r="F197" s="123"/>
      <c r="G197" s="123"/>
    </row>
    <row r="198" spans="4:7" s="28" customFormat="1">
      <c r="D198" s="122"/>
      <c r="E198" s="124"/>
      <c r="F198" s="123"/>
      <c r="G198" s="123"/>
    </row>
    <row r="199" spans="4:7" s="28" customFormat="1">
      <c r="D199" s="122"/>
      <c r="E199" s="124"/>
      <c r="F199" s="123"/>
      <c r="G199" s="123"/>
    </row>
    <row r="200" spans="4:7" s="28" customFormat="1">
      <c r="D200" s="122"/>
      <c r="E200" s="124"/>
      <c r="F200" s="123"/>
      <c r="G200" s="123"/>
    </row>
    <row r="201" spans="4:7" s="28" customFormat="1">
      <c r="D201" s="122"/>
      <c r="E201" s="124"/>
      <c r="F201" s="123"/>
      <c r="G201" s="123"/>
    </row>
    <row r="202" spans="4:7" s="28" customFormat="1">
      <c r="D202" s="122"/>
      <c r="E202" s="124"/>
      <c r="F202" s="123"/>
      <c r="G202" s="123"/>
    </row>
    <row r="203" spans="4:7" s="28" customFormat="1">
      <c r="D203" s="122"/>
      <c r="E203" s="124"/>
      <c r="F203" s="123"/>
      <c r="G203" s="123"/>
    </row>
    <row r="204" spans="4:7" s="28" customFormat="1">
      <c r="D204" s="122"/>
      <c r="E204" s="124"/>
      <c r="F204" s="123"/>
      <c r="G204" s="123"/>
    </row>
    <row r="205" spans="4:7" s="28" customFormat="1">
      <c r="D205" s="122"/>
      <c r="E205" s="124"/>
      <c r="F205" s="123"/>
      <c r="G205" s="123"/>
    </row>
    <row r="206" spans="4:7" s="28" customFormat="1">
      <c r="D206" s="122"/>
      <c r="E206" s="124"/>
      <c r="F206" s="123"/>
      <c r="G206" s="123"/>
    </row>
    <row r="207" spans="4:7" s="28" customFormat="1">
      <c r="D207" s="122"/>
      <c r="E207" s="124"/>
      <c r="F207" s="123"/>
      <c r="G207" s="123"/>
    </row>
    <row r="208" spans="4:7" s="28" customFormat="1">
      <c r="D208" s="122"/>
      <c r="E208" s="124"/>
      <c r="F208" s="123"/>
      <c r="G208" s="123"/>
    </row>
    <row r="209" spans="4:7" s="28" customFormat="1">
      <c r="D209" s="122"/>
      <c r="E209" s="124"/>
      <c r="F209" s="123"/>
      <c r="G209" s="123"/>
    </row>
    <row r="210" spans="4:7" s="28" customFormat="1">
      <c r="D210" s="122"/>
      <c r="E210" s="124"/>
      <c r="F210" s="123"/>
      <c r="G210" s="123"/>
    </row>
    <row r="211" spans="4:7" s="28" customFormat="1">
      <c r="D211" s="122"/>
      <c r="E211" s="124"/>
      <c r="F211" s="123"/>
      <c r="G211" s="123"/>
    </row>
    <row r="212" spans="4:7" s="28" customFormat="1">
      <c r="D212" s="122"/>
      <c r="E212" s="124"/>
      <c r="F212" s="123"/>
      <c r="G212" s="123"/>
    </row>
    <row r="213" spans="4:7" s="28" customFormat="1">
      <c r="D213" s="122"/>
      <c r="E213" s="124"/>
      <c r="F213" s="123"/>
      <c r="G213" s="123"/>
    </row>
    <row r="214" spans="4:7" s="28" customFormat="1">
      <c r="D214" s="122"/>
      <c r="E214" s="124"/>
      <c r="F214" s="123"/>
      <c r="G214" s="123"/>
    </row>
    <row r="215" spans="4:7" s="28" customFormat="1">
      <c r="D215" s="122"/>
      <c r="E215" s="124"/>
      <c r="F215" s="123"/>
      <c r="G215" s="123"/>
    </row>
    <row r="216" spans="4:7" s="28" customFormat="1">
      <c r="D216" s="122"/>
      <c r="E216" s="124"/>
      <c r="F216" s="123"/>
      <c r="G216" s="123"/>
    </row>
    <row r="217" spans="4:7" s="28" customFormat="1">
      <c r="D217" s="122"/>
      <c r="E217" s="124"/>
      <c r="F217" s="123"/>
      <c r="G217" s="123"/>
    </row>
    <row r="218" spans="4:7" s="28" customFormat="1">
      <c r="D218" s="122"/>
      <c r="E218" s="124"/>
      <c r="F218" s="123"/>
      <c r="G218" s="123"/>
    </row>
    <row r="219" spans="4:7" s="28" customFormat="1">
      <c r="D219" s="122"/>
      <c r="E219" s="124"/>
      <c r="F219" s="123"/>
      <c r="G219" s="123"/>
    </row>
    <row r="220" spans="4:7" s="28" customFormat="1">
      <c r="D220" s="122"/>
      <c r="E220" s="124"/>
      <c r="F220" s="123"/>
      <c r="G220" s="123"/>
    </row>
    <row r="221" spans="4:7" s="28" customFormat="1">
      <c r="D221" s="122"/>
      <c r="E221" s="124"/>
      <c r="F221" s="123"/>
      <c r="G221" s="123"/>
    </row>
    <row r="222" spans="4:7" s="28" customFormat="1">
      <c r="D222" s="122"/>
      <c r="E222" s="124"/>
      <c r="F222" s="123"/>
      <c r="G222" s="123"/>
    </row>
    <row r="223" spans="4:7" s="28" customFormat="1">
      <c r="D223" s="122"/>
      <c r="E223" s="124"/>
      <c r="F223" s="123"/>
      <c r="G223" s="123"/>
    </row>
    <row r="224" spans="4:7" s="28" customFormat="1">
      <c r="D224" s="122"/>
      <c r="E224" s="124"/>
      <c r="F224" s="123"/>
      <c r="G224" s="123"/>
    </row>
    <row r="225" spans="4:7" s="28" customFormat="1">
      <c r="D225" s="122"/>
      <c r="E225" s="124"/>
      <c r="F225" s="123"/>
      <c r="G225" s="123"/>
    </row>
    <row r="226" spans="4:7" s="28" customFormat="1">
      <c r="D226" s="122"/>
      <c r="E226" s="124"/>
      <c r="F226" s="123"/>
      <c r="G226" s="123"/>
    </row>
    <row r="227" spans="4:7" s="28" customFormat="1">
      <c r="D227" s="122"/>
      <c r="E227" s="124"/>
      <c r="F227" s="123"/>
      <c r="G227" s="123"/>
    </row>
    <row r="228" spans="4:7" s="28" customFormat="1">
      <c r="D228" s="122"/>
      <c r="E228" s="124"/>
      <c r="F228" s="123"/>
      <c r="G228" s="123"/>
    </row>
    <row r="229" spans="4:7" s="28" customFormat="1">
      <c r="D229" s="122"/>
      <c r="E229" s="124"/>
      <c r="F229" s="123"/>
      <c r="G229" s="123"/>
    </row>
    <row r="230" spans="4:7" s="28" customFormat="1">
      <c r="D230" s="122"/>
      <c r="E230" s="124"/>
      <c r="F230" s="123"/>
      <c r="G230" s="123"/>
    </row>
    <row r="231" spans="4:7" s="28" customFormat="1">
      <c r="D231" s="122"/>
      <c r="E231" s="124"/>
      <c r="F231" s="123"/>
      <c r="G231" s="123"/>
    </row>
    <row r="232" spans="4:7" s="28" customFormat="1">
      <c r="D232" s="122"/>
      <c r="E232" s="124"/>
      <c r="F232" s="123"/>
      <c r="G232" s="123"/>
    </row>
    <row r="233" spans="4:7" s="28" customFormat="1">
      <c r="D233" s="122"/>
      <c r="E233" s="124"/>
      <c r="F233" s="123"/>
      <c r="G233" s="123"/>
    </row>
    <row r="234" spans="4:7" s="28" customFormat="1">
      <c r="D234" s="122"/>
      <c r="E234" s="124"/>
      <c r="F234" s="123"/>
      <c r="G234" s="123"/>
    </row>
    <row r="235" spans="4:7" s="28" customFormat="1">
      <c r="D235" s="122"/>
      <c r="E235" s="124"/>
      <c r="F235" s="123"/>
      <c r="G235" s="123"/>
    </row>
    <row r="236" spans="4:7" s="28" customFormat="1">
      <c r="D236" s="122"/>
      <c r="E236" s="124"/>
      <c r="F236" s="123"/>
      <c r="G236" s="123"/>
    </row>
    <row r="237" spans="4:7" s="28" customFormat="1">
      <c r="D237" s="122"/>
      <c r="E237" s="124"/>
      <c r="F237" s="123"/>
      <c r="G237" s="123"/>
    </row>
    <row r="238" spans="4:7" s="28" customFormat="1">
      <c r="D238" s="122"/>
      <c r="E238" s="124"/>
      <c r="F238" s="123"/>
      <c r="G238" s="123"/>
    </row>
    <row r="239" spans="4:7" s="28" customFormat="1">
      <c r="D239" s="122"/>
      <c r="E239" s="124"/>
      <c r="F239" s="123"/>
      <c r="G239" s="123"/>
    </row>
    <row r="240" spans="4:7" s="28" customFormat="1">
      <c r="D240" s="122"/>
      <c r="E240" s="124"/>
      <c r="F240" s="123"/>
      <c r="G240" s="123"/>
    </row>
    <row r="241" spans="4:7" s="28" customFormat="1">
      <c r="D241" s="122"/>
      <c r="E241" s="124"/>
      <c r="F241" s="123"/>
      <c r="G241" s="123"/>
    </row>
    <row r="242" spans="4:7" s="28" customFormat="1">
      <c r="D242" s="122"/>
      <c r="E242" s="124"/>
      <c r="F242" s="123"/>
      <c r="G242" s="123"/>
    </row>
    <row r="243" spans="4:7" s="28" customFormat="1">
      <c r="D243" s="122"/>
      <c r="E243" s="124"/>
      <c r="F243" s="123"/>
      <c r="G243" s="123"/>
    </row>
    <row r="244" spans="4:7" s="28" customFormat="1">
      <c r="D244" s="122"/>
      <c r="E244" s="124"/>
      <c r="F244" s="123"/>
      <c r="G244" s="123"/>
    </row>
    <row r="245" spans="4:7" s="28" customFormat="1">
      <c r="D245" s="122"/>
      <c r="E245" s="124"/>
      <c r="F245" s="123"/>
      <c r="G245" s="123"/>
    </row>
    <row r="246" spans="4:7" s="28" customFormat="1">
      <c r="D246" s="122"/>
      <c r="E246" s="124"/>
      <c r="F246" s="123"/>
      <c r="G246" s="123"/>
    </row>
    <row r="247" spans="4:7" s="28" customFormat="1">
      <c r="D247" s="122"/>
      <c r="E247" s="124"/>
      <c r="F247" s="123"/>
      <c r="G247" s="123"/>
    </row>
    <row r="248" spans="4:7" s="28" customFormat="1">
      <c r="D248" s="122"/>
      <c r="E248" s="124"/>
      <c r="F248" s="123"/>
      <c r="G248" s="123"/>
    </row>
    <row r="249" spans="4:7" s="28" customFormat="1">
      <c r="D249" s="122"/>
      <c r="E249" s="124"/>
      <c r="F249" s="123"/>
      <c r="G249" s="123"/>
    </row>
    <row r="250" spans="4:7" s="28" customFormat="1">
      <c r="D250" s="122"/>
      <c r="E250" s="124"/>
      <c r="F250" s="123"/>
      <c r="G250" s="123"/>
    </row>
    <row r="251" spans="4:7" s="28" customFormat="1">
      <c r="D251" s="122"/>
      <c r="E251" s="124"/>
      <c r="F251" s="123"/>
      <c r="G251" s="123"/>
    </row>
    <row r="252" spans="4:7" s="28" customFormat="1">
      <c r="D252" s="122"/>
      <c r="E252" s="124"/>
      <c r="F252" s="123"/>
      <c r="G252" s="123"/>
    </row>
    <row r="253" spans="4:7" s="28" customFormat="1">
      <c r="D253" s="122"/>
      <c r="E253" s="124"/>
      <c r="F253" s="123"/>
      <c r="G253" s="123"/>
    </row>
    <row r="254" spans="4:7" s="28" customFormat="1">
      <c r="D254" s="122"/>
      <c r="E254" s="124"/>
      <c r="F254" s="123"/>
      <c r="G254" s="123"/>
    </row>
    <row r="255" spans="4:7" s="28" customFormat="1">
      <c r="D255" s="122"/>
      <c r="E255" s="124"/>
      <c r="F255" s="123"/>
      <c r="G255" s="123"/>
    </row>
    <row r="256" spans="4:7" s="28" customFormat="1">
      <c r="D256" s="122"/>
      <c r="E256" s="124"/>
      <c r="F256" s="123"/>
      <c r="G256" s="123"/>
    </row>
    <row r="257" spans="4:7" s="28" customFormat="1">
      <c r="D257" s="122"/>
      <c r="E257" s="124"/>
      <c r="F257" s="123"/>
      <c r="G257" s="123"/>
    </row>
    <row r="258" spans="4:7" s="28" customFormat="1">
      <c r="D258" s="122"/>
      <c r="E258" s="124"/>
      <c r="F258" s="123"/>
      <c r="G258" s="123"/>
    </row>
    <row r="259" spans="4:7" s="28" customFormat="1">
      <c r="D259" s="122"/>
      <c r="E259" s="124"/>
      <c r="F259" s="123"/>
      <c r="G259" s="123"/>
    </row>
    <row r="260" spans="4:7" s="28" customFormat="1">
      <c r="D260" s="122"/>
      <c r="E260" s="124"/>
      <c r="F260" s="123"/>
      <c r="G260" s="123"/>
    </row>
    <row r="261" spans="4:7" s="28" customFormat="1">
      <c r="D261" s="122"/>
      <c r="E261" s="124"/>
      <c r="F261" s="123"/>
      <c r="G261" s="123"/>
    </row>
    <row r="262" spans="4:7" s="28" customFormat="1">
      <c r="D262" s="122"/>
      <c r="E262" s="124"/>
      <c r="F262" s="123"/>
      <c r="G262" s="123"/>
    </row>
    <row r="263" spans="4:7" s="28" customFormat="1">
      <c r="D263" s="122"/>
      <c r="E263" s="124"/>
      <c r="F263" s="123"/>
      <c r="G263" s="123"/>
    </row>
    <row r="264" spans="4:7" s="28" customFormat="1">
      <c r="D264" s="122"/>
      <c r="E264" s="124"/>
      <c r="F264" s="123"/>
      <c r="G264" s="123"/>
    </row>
    <row r="265" spans="4:7" s="28" customFormat="1">
      <c r="D265" s="122"/>
      <c r="E265" s="124"/>
      <c r="F265" s="123"/>
      <c r="G265" s="123"/>
    </row>
    <row r="266" spans="4:7" s="28" customFormat="1">
      <c r="D266" s="122"/>
      <c r="E266" s="124"/>
      <c r="F266" s="123"/>
      <c r="G266" s="123"/>
    </row>
    <row r="267" spans="4:7" s="28" customFormat="1">
      <c r="D267" s="122"/>
      <c r="E267" s="124"/>
      <c r="F267" s="123"/>
      <c r="G267" s="123"/>
    </row>
    <row r="268" spans="4:7" s="28" customFormat="1">
      <c r="D268" s="122"/>
      <c r="E268" s="124"/>
      <c r="F268" s="123"/>
      <c r="G268" s="123"/>
    </row>
    <row r="269" spans="4:7" s="28" customFormat="1">
      <c r="D269" s="122"/>
      <c r="E269" s="124"/>
      <c r="F269" s="123"/>
      <c r="G269" s="123"/>
    </row>
    <row r="270" spans="4:7" s="28" customFormat="1">
      <c r="D270" s="122"/>
      <c r="E270" s="124"/>
      <c r="F270" s="123"/>
      <c r="G270" s="123"/>
    </row>
    <row r="271" spans="4:7" s="28" customFormat="1">
      <c r="D271" s="122"/>
      <c r="E271" s="124"/>
      <c r="F271" s="123"/>
      <c r="G271" s="123"/>
    </row>
    <row r="272" spans="4:7" s="28" customFormat="1">
      <c r="D272" s="122"/>
      <c r="E272" s="124"/>
      <c r="F272" s="123"/>
      <c r="G272" s="123"/>
    </row>
    <row r="273" spans="4:7" s="28" customFormat="1">
      <c r="D273" s="122"/>
      <c r="E273" s="124"/>
      <c r="F273" s="123"/>
      <c r="G273" s="123"/>
    </row>
    <row r="274" spans="4:7" s="28" customFormat="1">
      <c r="D274" s="122"/>
      <c r="E274" s="124"/>
      <c r="F274" s="123"/>
      <c r="G274" s="123"/>
    </row>
    <row r="275" spans="4:7" s="28" customFormat="1">
      <c r="D275" s="122"/>
      <c r="E275" s="124"/>
      <c r="F275" s="123"/>
      <c r="G275" s="123"/>
    </row>
    <row r="276" spans="4:7" s="28" customFormat="1">
      <c r="D276" s="122"/>
      <c r="E276" s="124"/>
      <c r="F276" s="123"/>
      <c r="G276" s="123"/>
    </row>
    <row r="277" spans="4:7" s="28" customFormat="1">
      <c r="D277" s="122"/>
      <c r="E277" s="124"/>
      <c r="F277" s="123"/>
      <c r="G277" s="123"/>
    </row>
    <row r="278" spans="4:7" s="28" customFormat="1">
      <c r="D278" s="122"/>
      <c r="E278" s="124"/>
      <c r="F278" s="123"/>
      <c r="G278" s="123"/>
    </row>
    <row r="279" spans="4:7" s="28" customFormat="1">
      <c r="D279" s="122"/>
      <c r="E279" s="124"/>
      <c r="F279" s="123"/>
      <c r="G279" s="123"/>
    </row>
    <row r="280" spans="4:7" s="28" customFormat="1">
      <c r="D280" s="122"/>
      <c r="E280" s="124"/>
      <c r="F280" s="123"/>
      <c r="G280" s="123"/>
    </row>
    <row r="281" spans="4:7" s="28" customFormat="1">
      <c r="D281" s="122"/>
      <c r="E281" s="124"/>
      <c r="F281" s="123"/>
      <c r="G281" s="123"/>
    </row>
    <row r="282" spans="4:7" s="28" customFormat="1">
      <c r="D282" s="122"/>
      <c r="E282" s="124"/>
      <c r="F282" s="123"/>
      <c r="G282" s="123"/>
    </row>
    <row r="283" spans="4:7" s="28" customFormat="1">
      <c r="D283" s="122"/>
      <c r="E283" s="124"/>
      <c r="F283" s="123"/>
      <c r="G283" s="123"/>
    </row>
    <row r="284" spans="4:7" s="28" customFormat="1">
      <c r="D284" s="122"/>
      <c r="E284" s="124"/>
      <c r="F284" s="123"/>
      <c r="G284" s="123"/>
    </row>
    <row r="285" spans="4:7" s="28" customFormat="1">
      <c r="D285" s="122"/>
      <c r="E285" s="124"/>
      <c r="F285" s="123"/>
      <c r="G285" s="123"/>
    </row>
    <row r="286" spans="4:7" s="28" customFormat="1">
      <c r="D286" s="122"/>
      <c r="E286" s="124"/>
      <c r="F286" s="123"/>
      <c r="G286" s="123"/>
    </row>
    <row r="287" spans="4:7" s="28" customFormat="1">
      <c r="D287" s="122"/>
      <c r="E287" s="124"/>
      <c r="F287" s="123"/>
      <c r="G287" s="123"/>
    </row>
    <row r="288" spans="4:7" s="28" customFormat="1">
      <c r="D288" s="122"/>
      <c r="E288" s="124"/>
      <c r="F288" s="123"/>
      <c r="G288" s="123"/>
    </row>
    <row r="289" spans="4:7" s="28" customFormat="1">
      <c r="D289" s="122"/>
      <c r="E289" s="124"/>
      <c r="F289" s="123"/>
      <c r="G289" s="123"/>
    </row>
    <row r="290" spans="4:7" s="28" customFormat="1">
      <c r="D290" s="122"/>
      <c r="E290" s="124"/>
      <c r="F290" s="123"/>
      <c r="G290" s="123"/>
    </row>
    <row r="291" spans="4:7" s="28" customFormat="1">
      <c r="D291" s="122"/>
      <c r="E291" s="124"/>
      <c r="F291" s="123"/>
      <c r="G291" s="123"/>
    </row>
    <row r="292" spans="4:7" s="28" customFormat="1">
      <c r="D292" s="122"/>
      <c r="E292" s="124"/>
      <c r="F292" s="123"/>
      <c r="G292" s="123"/>
    </row>
    <row r="293" spans="4:7" s="28" customFormat="1">
      <c r="D293" s="122"/>
      <c r="E293" s="124"/>
      <c r="F293" s="123"/>
      <c r="G293" s="123"/>
    </row>
    <row r="294" spans="4:7" s="28" customFormat="1">
      <c r="D294" s="122"/>
      <c r="E294" s="124"/>
      <c r="F294" s="123"/>
      <c r="G294" s="123"/>
    </row>
    <row r="295" spans="4:7" s="28" customFormat="1">
      <c r="D295" s="122"/>
      <c r="E295" s="124"/>
      <c r="F295" s="123"/>
      <c r="G295" s="123"/>
    </row>
    <row r="296" spans="4:7" s="28" customFormat="1">
      <c r="D296" s="122"/>
      <c r="E296" s="124"/>
      <c r="F296" s="123"/>
      <c r="G296" s="123"/>
    </row>
    <row r="297" spans="4:7" s="28" customFormat="1">
      <c r="D297" s="122"/>
      <c r="E297" s="124"/>
      <c r="F297" s="123"/>
      <c r="G297" s="123"/>
    </row>
    <row r="298" spans="4:7" s="28" customFormat="1">
      <c r="D298" s="122"/>
      <c r="E298" s="124"/>
      <c r="F298" s="123"/>
      <c r="G298" s="123"/>
    </row>
    <row r="299" spans="4:7" s="28" customFormat="1">
      <c r="D299" s="122"/>
      <c r="E299" s="124"/>
      <c r="F299" s="123"/>
      <c r="G299" s="123"/>
    </row>
    <row r="300" spans="4:7" s="28" customFormat="1">
      <c r="D300" s="122"/>
      <c r="E300" s="124"/>
      <c r="F300" s="123"/>
      <c r="G300" s="123"/>
    </row>
    <row r="301" spans="4:7" s="28" customFormat="1">
      <c r="D301" s="122"/>
      <c r="E301" s="124"/>
      <c r="F301" s="123"/>
      <c r="G301" s="123"/>
    </row>
    <row r="302" spans="4:7" s="28" customFormat="1">
      <c r="D302" s="122"/>
      <c r="E302" s="124"/>
      <c r="F302" s="123"/>
      <c r="G302" s="123"/>
    </row>
    <row r="303" spans="4:7" s="28" customFormat="1">
      <c r="D303" s="122"/>
      <c r="E303" s="124"/>
      <c r="F303" s="123"/>
      <c r="G303" s="123"/>
    </row>
    <row r="304" spans="4:7" s="28" customFormat="1">
      <c r="D304" s="122"/>
      <c r="E304" s="124"/>
      <c r="F304" s="123"/>
      <c r="G304" s="123"/>
    </row>
    <row r="305" spans="4:7" s="28" customFormat="1">
      <c r="D305" s="122"/>
      <c r="E305" s="124"/>
      <c r="F305" s="123"/>
      <c r="G305" s="123"/>
    </row>
    <row r="306" spans="4:7" s="28" customFormat="1">
      <c r="D306" s="122"/>
      <c r="E306" s="124"/>
      <c r="F306" s="123"/>
      <c r="G306" s="123"/>
    </row>
    <row r="307" spans="4:7" s="28" customFormat="1">
      <c r="D307" s="122"/>
      <c r="E307" s="124"/>
      <c r="F307" s="123"/>
      <c r="G307" s="123"/>
    </row>
    <row r="308" spans="4:7" s="28" customFormat="1">
      <c r="D308" s="122"/>
      <c r="E308" s="124"/>
      <c r="F308" s="123"/>
      <c r="G308" s="123"/>
    </row>
    <row r="309" spans="4:7" s="28" customFormat="1">
      <c r="D309" s="122"/>
      <c r="E309" s="124"/>
      <c r="F309" s="123"/>
      <c r="G309" s="123"/>
    </row>
    <row r="310" spans="4:7" s="28" customFormat="1">
      <c r="D310" s="122"/>
      <c r="E310" s="124"/>
      <c r="F310" s="123"/>
      <c r="G310" s="123"/>
    </row>
    <row r="311" spans="4:7" s="28" customFormat="1">
      <c r="D311" s="122"/>
      <c r="E311" s="124"/>
      <c r="F311" s="123"/>
      <c r="G311" s="123"/>
    </row>
    <row r="312" spans="4:7" s="28" customFormat="1">
      <c r="D312" s="122"/>
      <c r="E312" s="124"/>
      <c r="F312" s="123"/>
      <c r="G312" s="123"/>
    </row>
    <row r="313" spans="4:7" s="28" customFormat="1">
      <c r="D313" s="122"/>
      <c r="E313" s="124"/>
      <c r="F313" s="123"/>
      <c r="G313" s="123"/>
    </row>
    <row r="314" spans="4:7" s="28" customFormat="1">
      <c r="D314" s="122"/>
      <c r="E314" s="124"/>
      <c r="F314" s="123"/>
      <c r="G314" s="123"/>
    </row>
    <row r="315" spans="4:7" s="28" customFormat="1">
      <c r="D315" s="122"/>
      <c r="E315" s="124"/>
      <c r="F315" s="123"/>
      <c r="G315" s="123"/>
    </row>
    <row r="316" spans="4:7" s="28" customFormat="1">
      <c r="D316" s="122"/>
      <c r="E316" s="124"/>
      <c r="F316" s="123"/>
      <c r="G316" s="123"/>
    </row>
    <row r="317" spans="4:7" s="28" customFormat="1">
      <c r="D317" s="122"/>
      <c r="E317" s="124"/>
      <c r="F317" s="123"/>
      <c r="G317" s="123"/>
    </row>
    <row r="318" spans="4:7" s="28" customFormat="1">
      <c r="D318" s="122"/>
      <c r="E318" s="124"/>
      <c r="F318" s="123"/>
      <c r="G318" s="123"/>
    </row>
    <row r="319" spans="4:7" s="28" customFormat="1">
      <c r="D319" s="122"/>
      <c r="E319" s="124"/>
      <c r="F319" s="123"/>
      <c r="G319" s="123"/>
    </row>
    <row r="320" spans="4:7" s="28" customFormat="1">
      <c r="D320" s="122"/>
      <c r="E320" s="124"/>
      <c r="F320" s="123"/>
      <c r="G320" s="123"/>
    </row>
    <row r="321" spans="4:7" s="28" customFormat="1">
      <c r="D321" s="122"/>
      <c r="E321" s="124"/>
      <c r="F321" s="123"/>
      <c r="G321" s="123"/>
    </row>
    <row r="322" spans="4:7" s="28" customFormat="1">
      <c r="D322" s="122"/>
      <c r="E322" s="124"/>
      <c r="F322" s="123"/>
      <c r="G322" s="123"/>
    </row>
    <row r="323" spans="4:7" s="28" customFormat="1">
      <c r="D323" s="122"/>
      <c r="E323" s="124"/>
      <c r="F323" s="123"/>
      <c r="G323" s="123"/>
    </row>
    <row r="324" spans="4:7" s="28" customFormat="1">
      <c r="D324" s="122"/>
      <c r="E324" s="124"/>
      <c r="F324" s="123"/>
      <c r="G324" s="123"/>
    </row>
    <row r="325" spans="4:7" s="28" customFormat="1">
      <c r="D325" s="122"/>
      <c r="E325" s="124"/>
      <c r="F325" s="123"/>
      <c r="G325" s="123"/>
    </row>
    <row r="326" spans="4:7" s="28" customFormat="1">
      <c r="D326" s="122"/>
      <c r="E326" s="124"/>
      <c r="F326" s="123"/>
      <c r="G326" s="123"/>
    </row>
    <row r="327" spans="4:7" s="28" customFormat="1">
      <c r="D327" s="122"/>
      <c r="E327" s="124"/>
      <c r="F327" s="123"/>
      <c r="G327" s="123"/>
    </row>
    <row r="328" spans="4:7" s="28" customFormat="1">
      <c r="D328" s="122"/>
      <c r="E328" s="124"/>
      <c r="F328" s="123"/>
      <c r="G328" s="123"/>
    </row>
    <row r="329" spans="4:7" s="28" customFormat="1">
      <c r="D329" s="122"/>
      <c r="E329" s="124"/>
      <c r="F329" s="123"/>
      <c r="G329" s="123"/>
    </row>
    <row r="330" spans="4:7" s="28" customFormat="1">
      <c r="D330" s="122"/>
      <c r="E330" s="124"/>
      <c r="F330" s="123"/>
      <c r="G330" s="123"/>
    </row>
    <row r="331" spans="4:7" s="28" customFormat="1">
      <c r="D331" s="122"/>
      <c r="E331" s="124"/>
      <c r="F331" s="123"/>
      <c r="G331" s="123"/>
    </row>
    <row r="332" spans="4:7" s="28" customFormat="1">
      <c r="D332" s="122"/>
      <c r="E332" s="124"/>
      <c r="F332" s="123"/>
      <c r="G332" s="123"/>
    </row>
    <row r="333" spans="4:7" s="28" customFormat="1">
      <c r="D333" s="122"/>
      <c r="E333" s="124"/>
      <c r="F333" s="123"/>
      <c r="G333" s="123"/>
    </row>
    <row r="334" spans="4:7" s="28" customFormat="1">
      <c r="D334" s="122"/>
      <c r="E334" s="124"/>
      <c r="F334" s="123"/>
      <c r="G334" s="123"/>
    </row>
    <row r="335" spans="4:7" s="28" customFormat="1">
      <c r="D335" s="122"/>
      <c r="E335" s="124"/>
      <c r="F335" s="123"/>
      <c r="G335" s="123"/>
    </row>
    <row r="336" spans="4:7" s="28" customFormat="1">
      <c r="D336" s="122"/>
      <c r="E336" s="124"/>
      <c r="F336" s="123"/>
      <c r="G336" s="123"/>
    </row>
    <row r="337" spans="4:7" s="28" customFormat="1">
      <c r="D337" s="122"/>
      <c r="E337" s="124"/>
      <c r="F337" s="123"/>
      <c r="G337" s="123"/>
    </row>
    <row r="338" spans="4:7" s="28" customFormat="1">
      <c r="D338" s="122"/>
      <c r="E338" s="124"/>
      <c r="F338" s="123"/>
      <c r="G338" s="123"/>
    </row>
    <row r="339" spans="4:7" s="28" customFormat="1">
      <c r="D339" s="122"/>
      <c r="E339" s="124"/>
      <c r="F339" s="123"/>
      <c r="G339" s="123"/>
    </row>
    <row r="340" spans="4:7" s="28" customFormat="1">
      <c r="D340" s="122"/>
      <c r="E340" s="124"/>
      <c r="F340" s="123"/>
      <c r="G340" s="123"/>
    </row>
    <row r="341" spans="4:7" s="28" customFormat="1">
      <c r="D341" s="122"/>
      <c r="E341" s="124"/>
      <c r="F341" s="123"/>
      <c r="G341" s="123"/>
    </row>
    <row r="342" spans="4:7" s="28" customFormat="1">
      <c r="D342" s="122"/>
      <c r="E342" s="124"/>
      <c r="F342" s="123"/>
      <c r="G342" s="123"/>
    </row>
    <row r="343" spans="4:7" s="28" customFormat="1">
      <c r="D343" s="122"/>
      <c r="E343" s="124"/>
      <c r="F343" s="123"/>
      <c r="G343" s="123"/>
    </row>
    <row r="344" spans="4:7" s="28" customFormat="1">
      <c r="D344" s="122"/>
      <c r="E344" s="124"/>
      <c r="F344" s="123"/>
      <c r="G344" s="123"/>
    </row>
    <row r="345" spans="4:7" s="28" customFormat="1">
      <c r="D345" s="122"/>
      <c r="E345" s="124"/>
      <c r="F345" s="123"/>
      <c r="G345" s="123"/>
    </row>
    <row r="346" spans="4:7" s="28" customFormat="1">
      <c r="D346" s="122"/>
      <c r="E346" s="124"/>
      <c r="F346" s="123"/>
      <c r="G346" s="123"/>
    </row>
    <row r="347" spans="4:7" s="28" customFormat="1">
      <c r="D347" s="122"/>
      <c r="E347" s="124"/>
      <c r="F347" s="123"/>
      <c r="G347" s="123"/>
    </row>
    <row r="348" spans="4:7" s="28" customFormat="1">
      <c r="D348" s="122"/>
      <c r="E348" s="124"/>
      <c r="F348" s="123"/>
      <c r="G348" s="123"/>
    </row>
    <row r="349" spans="4:7" s="28" customFormat="1">
      <c r="D349" s="122"/>
      <c r="E349" s="124"/>
      <c r="F349" s="123"/>
      <c r="G349" s="123"/>
    </row>
    <row r="350" spans="4:7" s="28" customFormat="1">
      <c r="D350" s="122"/>
      <c r="E350" s="124"/>
      <c r="F350" s="123"/>
      <c r="G350" s="123"/>
    </row>
    <row r="351" spans="4:7" s="28" customFormat="1">
      <c r="D351" s="122"/>
      <c r="E351" s="124"/>
      <c r="F351" s="123"/>
      <c r="G351" s="123"/>
    </row>
    <row r="352" spans="4:7" s="28" customFormat="1">
      <c r="D352" s="122"/>
      <c r="E352" s="124"/>
      <c r="F352" s="123"/>
      <c r="G352" s="123"/>
    </row>
    <row r="353" spans="4:7" s="28" customFormat="1">
      <c r="D353" s="122"/>
      <c r="E353" s="124"/>
      <c r="F353" s="123"/>
      <c r="G353" s="123"/>
    </row>
    <row r="354" spans="4:7" s="28" customFormat="1">
      <c r="D354" s="122"/>
      <c r="E354" s="124"/>
      <c r="F354" s="123"/>
      <c r="G354" s="123"/>
    </row>
    <row r="355" spans="4:7" s="28" customFormat="1">
      <c r="D355" s="122"/>
      <c r="E355" s="124"/>
      <c r="F355" s="123"/>
      <c r="G355" s="123"/>
    </row>
    <row r="356" spans="4:7" s="28" customFormat="1">
      <c r="D356" s="122"/>
      <c r="E356" s="124"/>
      <c r="F356" s="123"/>
      <c r="G356" s="123"/>
    </row>
    <row r="357" spans="4:7" s="28" customFormat="1">
      <c r="D357" s="122"/>
      <c r="E357" s="124"/>
      <c r="F357" s="123"/>
      <c r="G357" s="123"/>
    </row>
    <row r="358" spans="4:7" s="28" customFormat="1">
      <c r="D358" s="122"/>
      <c r="E358" s="124"/>
      <c r="F358" s="123"/>
      <c r="G358" s="123"/>
    </row>
    <row r="359" spans="4:7" s="28" customFormat="1">
      <c r="D359" s="122"/>
      <c r="E359" s="124"/>
      <c r="F359" s="123"/>
      <c r="G359" s="123"/>
    </row>
    <row r="360" spans="4:7" s="28" customFormat="1">
      <c r="D360" s="122"/>
      <c r="E360" s="124"/>
      <c r="F360" s="123"/>
      <c r="G360" s="123"/>
    </row>
    <row r="361" spans="4:7" s="28" customFormat="1">
      <c r="D361" s="122"/>
      <c r="E361" s="124"/>
      <c r="F361" s="123"/>
      <c r="G361" s="123"/>
    </row>
    <row r="362" spans="4:7" s="28" customFormat="1">
      <c r="D362" s="122"/>
      <c r="E362" s="124"/>
      <c r="F362" s="123"/>
      <c r="G362" s="123"/>
    </row>
    <row r="363" spans="4:7" s="28" customFormat="1">
      <c r="D363" s="122"/>
      <c r="E363" s="124"/>
      <c r="F363" s="123"/>
      <c r="G363" s="123"/>
    </row>
    <row r="364" spans="4:7" s="28" customFormat="1">
      <c r="D364" s="122"/>
      <c r="E364" s="124"/>
      <c r="F364" s="123"/>
      <c r="G364" s="123"/>
    </row>
    <row r="365" spans="4:7" s="28" customFormat="1">
      <c r="D365" s="122"/>
      <c r="E365" s="124"/>
      <c r="F365" s="123"/>
      <c r="G365" s="123"/>
    </row>
    <row r="366" spans="4:7" s="28" customFormat="1">
      <c r="D366" s="122"/>
      <c r="E366" s="124"/>
      <c r="F366" s="123"/>
      <c r="G366" s="123"/>
    </row>
    <row r="367" spans="4:7" s="28" customFormat="1">
      <c r="D367" s="122"/>
      <c r="E367" s="124"/>
      <c r="F367" s="123"/>
      <c r="G367" s="123"/>
    </row>
    <row r="368" spans="4:7" s="28" customFormat="1">
      <c r="D368" s="122"/>
      <c r="E368" s="124"/>
      <c r="F368" s="123"/>
      <c r="G368" s="123"/>
    </row>
    <row r="369" spans="4:7" s="28" customFormat="1">
      <c r="D369" s="122"/>
      <c r="E369" s="124"/>
      <c r="F369" s="123"/>
      <c r="G369" s="123"/>
    </row>
    <row r="370" spans="4:7" s="28" customFormat="1">
      <c r="D370" s="122"/>
      <c r="E370" s="124"/>
      <c r="F370" s="123"/>
      <c r="G370" s="123"/>
    </row>
    <row r="371" spans="4:7" s="28" customFormat="1">
      <c r="D371" s="122"/>
      <c r="E371" s="124"/>
      <c r="F371" s="123"/>
      <c r="G371" s="123"/>
    </row>
    <row r="372" spans="4:7" s="28" customFormat="1">
      <c r="D372" s="122"/>
      <c r="E372" s="124"/>
      <c r="F372" s="123"/>
      <c r="G372" s="123"/>
    </row>
    <row r="373" spans="4:7" s="28" customFormat="1">
      <c r="D373" s="122"/>
      <c r="E373" s="124"/>
      <c r="F373" s="123"/>
      <c r="G373" s="123"/>
    </row>
    <row r="374" spans="4:7" s="28" customFormat="1">
      <c r="D374" s="122"/>
      <c r="E374" s="124"/>
      <c r="F374" s="123"/>
      <c r="G374" s="123"/>
    </row>
    <row r="375" spans="4:7" s="28" customFormat="1">
      <c r="D375" s="122"/>
      <c r="E375" s="124"/>
      <c r="F375" s="123"/>
      <c r="G375" s="123"/>
    </row>
    <row r="376" spans="4:7" s="28" customFormat="1">
      <c r="D376" s="122"/>
      <c r="E376" s="124"/>
      <c r="F376" s="123"/>
      <c r="G376" s="123"/>
    </row>
    <row r="377" spans="4:7" s="28" customFormat="1">
      <c r="D377" s="122"/>
      <c r="E377" s="124"/>
      <c r="F377" s="123"/>
      <c r="G377" s="123"/>
    </row>
    <row r="378" spans="4:7" s="28" customFormat="1">
      <c r="D378" s="122"/>
      <c r="E378" s="124"/>
      <c r="F378" s="123"/>
      <c r="G378" s="123"/>
    </row>
    <row r="379" spans="4:7" s="28" customFormat="1">
      <c r="D379" s="122"/>
      <c r="E379" s="124"/>
      <c r="F379" s="123"/>
      <c r="G379" s="123"/>
    </row>
    <row r="380" spans="4:7" s="28" customFormat="1">
      <c r="D380" s="122"/>
      <c r="E380" s="124"/>
      <c r="F380" s="123"/>
      <c r="G380" s="123"/>
    </row>
    <row r="381" spans="4:7" s="28" customFormat="1">
      <c r="D381" s="122"/>
      <c r="E381" s="124"/>
      <c r="F381" s="123"/>
      <c r="G381" s="123"/>
    </row>
    <row r="382" spans="4:7" s="28" customFormat="1">
      <c r="D382" s="122"/>
      <c r="E382" s="124"/>
      <c r="F382" s="123"/>
      <c r="G382" s="123"/>
    </row>
    <row r="383" spans="4:7" s="28" customFormat="1">
      <c r="D383" s="122"/>
      <c r="E383" s="124"/>
      <c r="F383" s="123"/>
      <c r="G383" s="123"/>
    </row>
    <row r="384" spans="4:7" s="28" customFormat="1">
      <c r="D384" s="122"/>
      <c r="E384" s="124"/>
      <c r="F384" s="123"/>
      <c r="G384" s="123"/>
    </row>
    <row r="385" spans="4:7" s="28" customFormat="1">
      <c r="D385" s="122"/>
      <c r="E385" s="124"/>
      <c r="F385" s="123"/>
      <c r="G385" s="123"/>
    </row>
    <row r="386" spans="4:7" s="28" customFormat="1">
      <c r="D386" s="122"/>
      <c r="E386" s="124"/>
      <c r="F386" s="123"/>
      <c r="G386" s="123"/>
    </row>
    <row r="387" spans="4:7" s="28" customFormat="1">
      <c r="D387" s="122"/>
      <c r="E387" s="124"/>
      <c r="F387" s="123"/>
      <c r="G387" s="123"/>
    </row>
    <row r="388" spans="4:7" s="28" customFormat="1">
      <c r="D388" s="122"/>
      <c r="E388" s="124"/>
      <c r="F388" s="123"/>
      <c r="G388" s="123"/>
    </row>
    <row r="389" spans="4:7" s="28" customFormat="1">
      <c r="D389" s="122"/>
      <c r="E389" s="124"/>
      <c r="F389" s="123"/>
      <c r="G389" s="123"/>
    </row>
    <row r="390" spans="4:7" s="28" customFormat="1">
      <c r="D390" s="122"/>
      <c r="E390" s="124"/>
      <c r="F390" s="123"/>
      <c r="G390" s="123"/>
    </row>
    <row r="391" spans="4:7" s="28" customFormat="1">
      <c r="D391" s="122"/>
      <c r="E391" s="124"/>
      <c r="F391" s="123"/>
      <c r="G391" s="123"/>
    </row>
    <row r="392" spans="4:7" s="28" customFormat="1">
      <c r="D392" s="122"/>
      <c r="E392" s="124"/>
      <c r="F392" s="123"/>
      <c r="G392" s="123"/>
    </row>
    <row r="393" spans="4:7" s="28" customFormat="1">
      <c r="D393" s="122"/>
      <c r="E393" s="124"/>
      <c r="F393" s="123"/>
      <c r="G393" s="123"/>
    </row>
    <row r="394" spans="4:7" s="28" customFormat="1">
      <c r="D394" s="122"/>
      <c r="E394" s="124"/>
      <c r="F394" s="123"/>
      <c r="G394" s="123"/>
    </row>
    <row r="395" spans="4:7" s="28" customFormat="1">
      <c r="D395" s="122"/>
      <c r="E395" s="124"/>
      <c r="F395" s="123"/>
      <c r="G395" s="123"/>
    </row>
    <row r="396" spans="4:7" s="28" customFormat="1">
      <c r="D396" s="122"/>
      <c r="E396" s="124"/>
      <c r="F396" s="123"/>
      <c r="G396" s="123"/>
    </row>
    <row r="397" spans="4:7" s="28" customFormat="1">
      <c r="D397" s="122"/>
      <c r="E397" s="124"/>
      <c r="F397" s="123"/>
      <c r="G397" s="123"/>
    </row>
    <row r="398" spans="4:7" s="28" customFormat="1">
      <c r="D398" s="122"/>
      <c r="E398" s="124"/>
      <c r="F398" s="123"/>
      <c r="G398" s="123"/>
    </row>
    <row r="399" spans="4:7" s="28" customFormat="1">
      <c r="D399" s="122"/>
      <c r="E399" s="124"/>
      <c r="F399" s="123"/>
      <c r="G399" s="123"/>
    </row>
    <row r="400" spans="4:7" s="28" customFormat="1">
      <c r="D400" s="122"/>
      <c r="E400" s="124"/>
      <c r="F400" s="123"/>
      <c r="G400" s="123"/>
    </row>
    <row r="401" spans="4:7" s="28" customFormat="1">
      <c r="D401" s="122"/>
      <c r="E401" s="124"/>
      <c r="F401" s="123"/>
      <c r="G401" s="123"/>
    </row>
    <row r="402" spans="4:7" s="28" customFormat="1">
      <c r="D402" s="122"/>
      <c r="E402" s="124"/>
      <c r="F402" s="123"/>
      <c r="G402" s="123"/>
    </row>
    <row r="403" spans="4:7" s="28" customFormat="1">
      <c r="D403" s="122"/>
      <c r="E403" s="124"/>
      <c r="F403" s="123"/>
      <c r="G403" s="123"/>
    </row>
    <row r="404" spans="4:7" s="28" customFormat="1">
      <c r="D404" s="122"/>
      <c r="E404" s="124"/>
      <c r="F404" s="123"/>
      <c r="G404" s="123"/>
    </row>
    <row r="405" spans="4:7" s="28" customFormat="1">
      <c r="D405" s="122"/>
      <c r="E405" s="124"/>
      <c r="F405" s="123"/>
      <c r="G405" s="123"/>
    </row>
    <row r="406" spans="4:7" s="28" customFormat="1">
      <c r="D406" s="122"/>
      <c r="E406" s="124"/>
      <c r="F406" s="123"/>
      <c r="G406" s="123"/>
    </row>
    <row r="407" spans="4:7" s="28" customFormat="1">
      <c r="D407" s="122"/>
      <c r="E407" s="124"/>
      <c r="F407" s="123"/>
      <c r="G407" s="123"/>
    </row>
    <row r="408" spans="4:7" s="28" customFormat="1">
      <c r="D408" s="122"/>
      <c r="E408" s="124"/>
      <c r="F408" s="123"/>
      <c r="G408" s="123"/>
    </row>
    <row r="409" spans="4:7" s="28" customFormat="1">
      <c r="D409" s="122"/>
      <c r="E409" s="124"/>
      <c r="F409" s="123"/>
      <c r="G409" s="123"/>
    </row>
    <row r="410" spans="4:7" s="28" customFormat="1">
      <c r="D410" s="122"/>
      <c r="E410" s="124"/>
      <c r="F410" s="123"/>
      <c r="G410" s="123"/>
    </row>
    <row r="411" spans="4:7" s="28" customFormat="1">
      <c r="D411" s="122"/>
      <c r="E411" s="124"/>
      <c r="F411" s="123"/>
      <c r="G411" s="123"/>
    </row>
    <row r="412" spans="4:7" s="28" customFormat="1">
      <c r="D412" s="122"/>
      <c r="E412" s="124"/>
      <c r="F412" s="123"/>
      <c r="G412" s="123"/>
    </row>
    <row r="413" spans="4:7" s="28" customFormat="1">
      <c r="D413" s="122"/>
      <c r="E413" s="124"/>
      <c r="F413" s="123"/>
      <c r="G413" s="123"/>
    </row>
    <row r="414" spans="4:7" s="28" customFormat="1">
      <c r="D414" s="122"/>
      <c r="E414" s="124"/>
      <c r="F414" s="123"/>
      <c r="G414" s="123"/>
    </row>
    <row r="415" spans="4:7" s="28" customFormat="1">
      <c r="D415" s="122"/>
      <c r="E415" s="124"/>
      <c r="F415" s="123"/>
      <c r="G415" s="123"/>
    </row>
    <row r="416" spans="4:7" s="28" customFormat="1">
      <c r="D416" s="122"/>
      <c r="E416" s="124"/>
      <c r="F416" s="123"/>
      <c r="G416" s="123"/>
    </row>
    <row r="417" spans="4:7" s="28" customFormat="1">
      <c r="D417" s="122"/>
      <c r="E417" s="124"/>
      <c r="F417" s="123"/>
      <c r="G417" s="123"/>
    </row>
    <row r="418" spans="4:7" s="28" customFormat="1">
      <c r="D418" s="122"/>
      <c r="E418" s="124"/>
      <c r="F418" s="123"/>
      <c r="G418" s="123"/>
    </row>
    <row r="419" spans="4:7" s="28" customFormat="1">
      <c r="D419" s="122"/>
      <c r="E419" s="124"/>
      <c r="F419" s="123"/>
      <c r="G419" s="123"/>
    </row>
    <row r="420" spans="4:7" s="28" customFormat="1">
      <c r="D420" s="122"/>
      <c r="E420" s="124"/>
      <c r="F420" s="123"/>
      <c r="G420" s="123"/>
    </row>
    <row r="421" spans="4:7" s="28" customFormat="1">
      <c r="D421" s="122"/>
      <c r="E421" s="124"/>
      <c r="F421" s="123"/>
      <c r="G421" s="123"/>
    </row>
    <row r="422" spans="4:7" s="28" customFormat="1">
      <c r="D422" s="122"/>
      <c r="E422" s="124"/>
      <c r="F422" s="123"/>
      <c r="G422" s="123"/>
    </row>
    <row r="423" spans="4:7" s="28" customFormat="1">
      <c r="D423" s="122"/>
      <c r="E423" s="124"/>
      <c r="F423" s="123"/>
      <c r="G423" s="123"/>
    </row>
    <row r="424" spans="4:7" s="28" customFormat="1">
      <c r="D424" s="122"/>
      <c r="E424" s="124"/>
      <c r="F424" s="123"/>
      <c r="G424" s="123"/>
    </row>
    <row r="425" spans="4:7" s="28" customFormat="1">
      <c r="D425" s="122"/>
      <c r="E425" s="124"/>
      <c r="F425" s="123"/>
      <c r="G425" s="123"/>
    </row>
    <row r="426" spans="4:7" s="28" customFormat="1">
      <c r="D426" s="122"/>
      <c r="E426" s="124"/>
      <c r="F426" s="123"/>
      <c r="G426" s="123"/>
    </row>
    <row r="427" spans="4:7" s="28" customFormat="1">
      <c r="D427" s="122"/>
      <c r="E427" s="124"/>
      <c r="F427" s="123"/>
      <c r="G427" s="123"/>
    </row>
    <row r="428" spans="4:7" s="28" customFormat="1">
      <c r="D428" s="122"/>
      <c r="E428" s="124"/>
      <c r="F428" s="123"/>
      <c r="G428" s="123"/>
    </row>
    <row r="429" spans="4:7" s="28" customFormat="1">
      <c r="D429" s="122"/>
      <c r="E429" s="124"/>
      <c r="F429" s="123"/>
      <c r="G429" s="123"/>
    </row>
    <row r="430" spans="4:7" s="28" customFormat="1">
      <c r="D430" s="122"/>
      <c r="E430" s="124"/>
      <c r="F430" s="123"/>
      <c r="G430" s="123"/>
    </row>
    <row r="431" spans="4:7" s="28" customFormat="1">
      <c r="D431" s="122"/>
      <c r="E431" s="124"/>
      <c r="F431" s="123"/>
      <c r="G431" s="123"/>
    </row>
    <row r="432" spans="4:7" s="28" customFormat="1">
      <c r="D432" s="122"/>
      <c r="E432" s="124"/>
      <c r="F432" s="123"/>
      <c r="G432" s="123"/>
    </row>
    <row r="433" spans="4:7" s="28" customFormat="1">
      <c r="D433" s="122"/>
      <c r="E433" s="124"/>
      <c r="F433" s="123"/>
      <c r="G433" s="123"/>
    </row>
    <row r="434" spans="4:7" s="28" customFormat="1">
      <c r="D434" s="122"/>
      <c r="E434" s="124"/>
      <c r="F434" s="123"/>
      <c r="G434" s="123"/>
    </row>
    <row r="435" spans="4:7" s="28" customFormat="1">
      <c r="D435" s="122"/>
      <c r="E435" s="124"/>
      <c r="F435" s="123"/>
      <c r="G435" s="123"/>
    </row>
    <row r="436" spans="4:7" s="28" customFormat="1">
      <c r="D436" s="122"/>
      <c r="E436" s="124"/>
      <c r="F436" s="123"/>
      <c r="G436" s="123"/>
    </row>
    <row r="437" spans="4:7" s="28" customFormat="1">
      <c r="D437" s="122"/>
      <c r="E437" s="124"/>
      <c r="F437" s="123"/>
      <c r="G437" s="123"/>
    </row>
    <row r="438" spans="4:7" s="28" customFormat="1">
      <c r="D438" s="122"/>
      <c r="E438" s="124"/>
      <c r="F438" s="123"/>
      <c r="G438" s="123"/>
    </row>
    <row r="439" spans="4:7" s="28" customFormat="1">
      <c r="D439" s="122"/>
      <c r="E439" s="124"/>
      <c r="F439" s="123"/>
      <c r="G439" s="123"/>
    </row>
    <row r="440" spans="4:7" s="28" customFormat="1">
      <c r="D440" s="122"/>
      <c r="E440" s="124"/>
      <c r="F440" s="123"/>
      <c r="G440" s="123"/>
    </row>
    <row r="441" spans="4:7" s="28" customFormat="1">
      <c r="D441" s="122"/>
      <c r="E441" s="124"/>
      <c r="F441" s="123"/>
      <c r="G441" s="123"/>
    </row>
    <row r="442" spans="4:7" s="28" customFormat="1">
      <c r="D442" s="122"/>
      <c r="E442" s="124"/>
      <c r="F442" s="123"/>
      <c r="G442" s="123"/>
    </row>
    <row r="443" spans="4:7" s="28" customFormat="1">
      <c r="D443" s="122"/>
      <c r="E443" s="124"/>
      <c r="F443" s="123"/>
      <c r="G443" s="123"/>
    </row>
    <row r="444" spans="4:7" s="28" customFormat="1">
      <c r="D444" s="122"/>
      <c r="E444" s="124"/>
      <c r="F444" s="123"/>
      <c r="G444" s="123"/>
    </row>
    <row r="445" spans="4:7" s="28" customFormat="1">
      <c r="D445" s="122"/>
      <c r="E445" s="124"/>
      <c r="F445" s="123"/>
      <c r="G445" s="123"/>
    </row>
    <row r="446" spans="4:7" s="28" customFormat="1">
      <c r="D446" s="122"/>
      <c r="E446" s="124"/>
      <c r="F446" s="123"/>
      <c r="G446" s="123"/>
    </row>
    <row r="447" spans="4:7" s="28" customFormat="1">
      <c r="D447" s="122"/>
      <c r="E447" s="124"/>
      <c r="F447" s="123"/>
      <c r="G447" s="123"/>
    </row>
    <row r="448" spans="4:7" s="28" customFormat="1">
      <c r="D448" s="122"/>
      <c r="E448" s="124"/>
      <c r="F448" s="123"/>
      <c r="G448" s="123"/>
    </row>
    <row r="449" spans="4:7" s="28" customFormat="1">
      <c r="D449" s="122"/>
      <c r="E449" s="124"/>
      <c r="F449" s="123"/>
      <c r="G449" s="123"/>
    </row>
    <row r="450" spans="4:7" s="28" customFormat="1">
      <c r="D450" s="122"/>
      <c r="E450" s="124"/>
      <c r="F450" s="123"/>
      <c r="G450" s="123"/>
    </row>
    <row r="451" spans="4:7" s="28" customFormat="1">
      <c r="D451" s="122"/>
      <c r="E451" s="124"/>
      <c r="F451" s="123"/>
      <c r="G451" s="123"/>
    </row>
    <row r="452" spans="4:7" s="28" customFormat="1">
      <c r="D452" s="122"/>
      <c r="E452" s="124"/>
      <c r="F452" s="123"/>
      <c r="G452" s="123"/>
    </row>
    <row r="453" spans="4:7" s="28" customFormat="1">
      <c r="D453" s="122"/>
      <c r="E453" s="124"/>
      <c r="F453" s="123"/>
      <c r="G453" s="123"/>
    </row>
    <row r="454" spans="4:7" s="28" customFormat="1">
      <c r="D454" s="122"/>
      <c r="E454" s="124"/>
      <c r="F454" s="123"/>
      <c r="G454" s="123"/>
    </row>
    <row r="455" spans="4:7" s="28" customFormat="1">
      <c r="D455" s="122"/>
      <c r="E455" s="124"/>
      <c r="F455" s="123"/>
      <c r="G455" s="123"/>
    </row>
    <row r="456" spans="4:7" s="28" customFormat="1">
      <c r="D456" s="122"/>
      <c r="E456" s="124"/>
      <c r="F456" s="123"/>
      <c r="G456" s="123"/>
    </row>
    <row r="457" spans="4:7" s="28" customFormat="1">
      <c r="D457" s="122"/>
      <c r="E457" s="124"/>
      <c r="F457" s="123"/>
      <c r="G457" s="123"/>
    </row>
    <row r="458" spans="4:7" s="28" customFormat="1">
      <c r="D458" s="122"/>
      <c r="E458" s="124"/>
      <c r="F458" s="123"/>
      <c r="G458" s="123"/>
    </row>
    <row r="459" spans="4:7" s="28" customFormat="1">
      <c r="D459" s="122"/>
      <c r="E459" s="124"/>
      <c r="F459" s="123"/>
      <c r="G459" s="123"/>
    </row>
    <row r="460" spans="4:7" s="28" customFormat="1">
      <c r="D460" s="122"/>
      <c r="E460" s="124"/>
      <c r="F460" s="123"/>
      <c r="G460" s="123"/>
    </row>
    <row r="461" spans="4:7" s="28" customFormat="1">
      <c r="D461" s="122"/>
      <c r="E461" s="124"/>
      <c r="F461" s="123"/>
      <c r="G461" s="123"/>
    </row>
    <row r="462" spans="4:7" s="28" customFormat="1">
      <c r="D462" s="122"/>
      <c r="E462" s="124"/>
      <c r="F462" s="123"/>
      <c r="G462" s="123"/>
    </row>
    <row r="463" spans="4:7" s="28" customFormat="1">
      <c r="D463" s="122"/>
      <c r="E463" s="124"/>
      <c r="F463" s="123"/>
      <c r="G463" s="123"/>
    </row>
    <row r="464" spans="4:7" s="28" customFormat="1">
      <c r="D464" s="122"/>
      <c r="E464" s="124"/>
      <c r="F464" s="123"/>
      <c r="G464" s="123"/>
    </row>
    <row r="465" spans="4:7" s="28" customFormat="1">
      <c r="D465" s="122"/>
      <c r="E465" s="124"/>
      <c r="F465" s="123"/>
      <c r="G465" s="123"/>
    </row>
    <row r="466" spans="4:7" s="28" customFormat="1">
      <c r="D466" s="122"/>
      <c r="E466" s="124"/>
      <c r="F466" s="123"/>
      <c r="G466" s="123"/>
    </row>
    <row r="467" spans="4:7" s="28" customFormat="1">
      <c r="D467" s="122"/>
      <c r="E467" s="124"/>
      <c r="F467" s="123"/>
      <c r="G467" s="123"/>
    </row>
    <row r="468" spans="4:7" s="28" customFormat="1">
      <c r="D468" s="122"/>
      <c r="E468" s="124"/>
      <c r="F468" s="123"/>
      <c r="G468" s="123"/>
    </row>
    <row r="469" spans="4:7" s="28" customFormat="1">
      <c r="D469" s="122"/>
      <c r="E469" s="124"/>
      <c r="F469" s="123"/>
      <c r="G469" s="123"/>
    </row>
    <row r="470" spans="4:7" s="28" customFormat="1">
      <c r="D470" s="122"/>
      <c r="E470" s="124"/>
      <c r="F470" s="123"/>
      <c r="G470" s="123"/>
    </row>
    <row r="471" spans="4:7" s="28" customFormat="1">
      <c r="D471" s="122"/>
      <c r="E471" s="124"/>
      <c r="F471" s="123"/>
      <c r="G471" s="123"/>
    </row>
    <row r="472" spans="4:7" s="28" customFormat="1">
      <c r="D472" s="122"/>
      <c r="E472" s="124"/>
      <c r="F472" s="123"/>
      <c r="G472" s="123"/>
    </row>
    <row r="473" spans="4:7" s="28" customFormat="1">
      <c r="D473" s="122"/>
      <c r="E473" s="124"/>
      <c r="F473" s="123"/>
      <c r="G473" s="123"/>
    </row>
    <row r="474" spans="4:7" s="28" customFormat="1">
      <c r="D474" s="122"/>
      <c r="E474" s="124"/>
      <c r="F474" s="123"/>
      <c r="G474" s="123"/>
    </row>
    <row r="475" spans="4:7" s="28" customFormat="1">
      <c r="D475" s="122"/>
      <c r="E475" s="124"/>
      <c r="F475" s="123"/>
      <c r="G475" s="123"/>
    </row>
    <row r="476" spans="4:7" s="28" customFormat="1">
      <c r="D476" s="122"/>
      <c r="E476" s="124"/>
      <c r="F476" s="123"/>
      <c r="G476" s="123"/>
    </row>
    <row r="477" spans="4:7" s="28" customFormat="1">
      <c r="D477" s="122"/>
      <c r="E477" s="124"/>
      <c r="F477" s="123"/>
      <c r="G477" s="123"/>
    </row>
    <row r="478" spans="4:7" s="28" customFormat="1">
      <c r="D478" s="122"/>
      <c r="E478" s="124"/>
      <c r="F478" s="123"/>
      <c r="G478" s="123"/>
    </row>
    <row r="479" spans="4:7" s="28" customFormat="1">
      <c r="D479" s="122"/>
      <c r="E479" s="124"/>
      <c r="F479" s="123"/>
      <c r="G479" s="123"/>
    </row>
    <row r="480" spans="4:7" s="28" customFormat="1">
      <c r="D480" s="122"/>
      <c r="E480" s="124"/>
      <c r="F480" s="123"/>
      <c r="G480" s="123"/>
    </row>
    <row r="481" spans="4:7" s="28" customFormat="1">
      <c r="D481" s="122"/>
      <c r="E481" s="124"/>
      <c r="F481" s="123"/>
      <c r="G481" s="123"/>
    </row>
    <row r="482" spans="4:7" s="28" customFormat="1">
      <c r="D482" s="122"/>
      <c r="E482" s="124"/>
      <c r="F482" s="123"/>
      <c r="G482" s="123"/>
    </row>
    <row r="483" spans="4:7" s="28" customFormat="1">
      <c r="D483" s="122"/>
      <c r="E483" s="124"/>
      <c r="F483" s="123"/>
      <c r="G483" s="123"/>
    </row>
    <row r="484" spans="4:7" s="28" customFormat="1">
      <c r="D484" s="122"/>
      <c r="E484" s="124"/>
      <c r="F484" s="123"/>
      <c r="G484" s="123"/>
    </row>
    <row r="485" spans="4:7" s="28" customFormat="1">
      <c r="D485" s="122"/>
      <c r="E485" s="124"/>
      <c r="F485" s="123"/>
      <c r="G485" s="123"/>
    </row>
    <row r="486" spans="4:7" s="28" customFormat="1">
      <c r="D486" s="122"/>
      <c r="E486" s="124"/>
      <c r="F486" s="123"/>
      <c r="G486" s="123"/>
    </row>
    <row r="487" spans="4:7" s="28" customFormat="1">
      <c r="D487" s="122"/>
      <c r="E487" s="124"/>
      <c r="F487" s="123"/>
      <c r="G487" s="123"/>
    </row>
    <row r="488" spans="4:7" s="28" customFormat="1">
      <c r="D488" s="122"/>
      <c r="E488" s="124"/>
      <c r="F488" s="123"/>
      <c r="G488" s="123"/>
    </row>
    <row r="489" spans="4:7" s="28" customFormat="1">
      <c r="D489" s="122"/>
      <c r="E489" s="124"/>
      <c r="F489" s="123"/>
      <c r="G489" s="123"/>
    </row>
    <row r="490" spans="4:7" s="28" customFormat="1">
      <c r="D490" s="122"/>
      <c r="E490" s="124"/>
      <c r="F490" s="123"/>
      <c r="G490" s="123"/>
    </row>
    <row r="491" spans="4:7" s="28" customFormat="1">
      <c r="D491" s="122"/>
      <c r="E491" s="124"/>
      <c r="F491" s="123"/>
      <c r="G491" s="123"/>
    </row>
    <row r="492" spans="4:7" s="28" customFormat="1">
      <c r="D492" s="122"/>
      <c r="E492" s="124"/>
      <c r="F492" s="123"/>
      <c r="G492" s="123"/>
    </row>
    <row r="493" spans="4:7" s="28" customFormat="1">
      <c r="D493" s="122"/>
      <c r="E493" s="124"/>
      <c r="F493" s="123"/>
      <c r="G493" s="123"/>
    </row>
    <row r="494" spans="4:7" s="28" customFormat="1">
      <c r="D494" s="122"/>
      <c r="E494" s="124"/>
      <c r="F494" s="123"/>
      <c r="G494" s="123"/>
    </row>
    <row r="495" spans="4:7" s="28" customFormat="1">
      <c r="D495" s="122"/>
      <c r="E495" s="124"/>
      <c r="F495" s="123"/>
      <c r="G495" s="123"/>
    </row>
    <row r="496" spans="4:7" s="28" customFormat="1">
      <c r="D496" s="122"/>
      <c r="E496" s="124"/>
      <c r="F496" s="123"/>
      <c r="G496" s="123"/>
    </row>
    <row r="497" spans="4:7" s="28" customFormat="1">
      <c r="D497" s="122"/>
      <c r="E497" s="124"/>
      <c r="F497" s="123"/>
      <c r="G497" s="123"/>
    </row>
    <row r="498" spans="4:7" s="28" customFormat="1">
      <c r="D498" s="122"/>
      <c r="E498" s="124"/>
      <c r="F498" s="123"/>
      <c r="G498" s="123"/>
    </row>
    <row r="499" spans="4:7" s="28" customFormat="1">
      <c r="D499" s="122"/>
      <c r="E499" s="124"/>
      <c r="F499" s="123"/>
      <c r="G499" s="123"/>
    </row>
    <row r="500" spans="4:7" s="28" customFormat="1">
      <c r="D500" s="122"/>
      <c r="E500" s="124"/>
      <c r="F500" s="123"/>
      <c r="G500" s="123"/>
    </row>
    <row r="501" spans="4:7" s="28" customFormat="1">
      <c r="D501" s="122"/>
      <c r="E501" s="124"/>
      <c r="F501" s="123"/>
      <c r="G501" s="123"/>
    </row>
    <row r="502" spans="4:7" s="28" customFormat="1">
      <c r="D502" s="122"/>
      <c r="E502" s="124"/>
      <c r="F502" s="123"/>
      <c r="G502" s="123"/>
    </row>
    <row r="503" spans="4:7" s="28" customFormat="1">
      <c r="D503" s="122"/>
      <c r="E503" s="124"/>
      <c r="F503" s="123"/>
      <c r="G503" s="123"/>
    </row>
    <row r="504" spans="4:7" s="28" customFormat="1">
      <c r="D504" s="122"/>
      <c r="E504" s="124"/>
      <c r="F504" s="123"/>
      <c r="G504" s="123"/>
    </row>
    <row r="505" spans="4:7" s="28" customFormat="1">
      <c r="D505" s="122"/>
      <c r="E505" s="124"/>
      <c r="F505" s="123"/>
      <c r="G505" s="123"/>
    </row>
    <row r="506" spans="4:7" s="28" customFormat="1">
      <c r="D506" s="122"/>
      <c r="E506" s="124"/>
      <c r="F506" s="123"/>
      <c r="G506" s="123"/>
    </row>
    <row r="507" spans="4:7" s="28" customFormat="1">
      <c r="D507" s="122"/>
      <c r="E507" s="124"/>
      <c r="F507" s="123"/>
      <c r="G507" s="123"/>
    </row>
    <row r="508" spans="4:7" s="28" customFormat="1">
      <c r="D508" s="122"/>
      <c r="E508" s="124"/>
      <c r="F508" s="123"/>
      <c r="G508" s="123"/>
    </row>
    <row r="509" spans="4:7" s="28" customFormat="1">
      <c r="D509" s="122"/>
      <c r="E509" s="124"/>
      <c r="F509" s="123"/>
      <c r="G509" s="123"/>
    </row>
    <row r="510" spans="4:7" s="28" customFormat="1">
      <c r="D510" s="122"/>
      <c r="E510" s="124"/>
      <c r="F510" s="123"/>
      <c r="G510" s="123"/>
    </row>
    <row r="511" spans="4:7" s="28" customFormat="1">
      <c r="D511" s="122"/>
      <c r="E511" s="124"/>
      <c r="F511" s="123"/>
      <c r="G511" s="123"/>
    </row>
    <row r="512" spans="4:7" s="28" customFormat="1">
      <c r="D512" s="122"/>
      <c r="E512" s="124"/>
      <c r="F512" s="123"/>
      <c r="G512" s="123"/>
    </row>
    <row r="513" spans="4:7" s="28" customFormat="1">
      <c r="D513" s="122"/>
      <c r="E513" s="124"/>
      <c r="F513" s="123"/>
      <c r="G513" s="123"/>
    </row>
    <row r="514" spans="4:7" s="28" customFormat="1">
      <c r="D514" s="122"/>
      <c r="E514" s="124"/>
      <c r="F514" s="123"/>
      <c r="G514" s="123"/>
    </row>
    <row r="515" spans="4:7" s="28" customFormat="1">
      <c r="D515" s="122"/>
      <c r="E515" s="124"/>
      <c r="F515" s="123"/>
      <c r="G515" s="123"/>
    </row>
    <row r="516" spans="4:7" s="28" customFormat="1">
      <c r="D516" s="122"/>
      <c r="E516" s="124"/>
      <c r="F516" s="123"/>
      <c r="G516" s="123"/>
    </row>
    <row r="517" spans="4:7" s="28" customFormat="1">
      <c r="D517" s="122"/>
      <c r="E517" s="124"/>
      <c r="F517" s="123"/>
      <c r="G517" s="123"/>
    </row>
    <row r="518" spans="4:7" s="28" customFormat="1">
      <c r="D518" s="122"/>
      <c r="E518" s="124"/>
      <c r="F518" s="123"/>
      <c r="G518" s="123"/>
    </row>
    <row r="519" spans="4:7" s="28" customFormat="1">
      <c r="D519" s="122"/>
      <c r="E519" s="124"/>
      <c r="F519" s="123"/>
      <c r="G519" s="123"/>
    </row>
    <row r="520" spans="4:7" s="28" customFormat="1">
      <c r="D520" s="122"/>
      <c r="E520" s="124"/>
      <c r="F520" s="123"/>
      <c r="G520" s="123"/>
    </row>
    <row r="521" spans="4:7" s="28" customFormat="1">
      <c r="D521" s="122"/>
      <c r="E521" s="124"/>
      <c r="F521" s="123"/>
      <c r="G521" s="123"/>
    </row>
    <row r="522" spans="4:7" s="28" customFormat="1">
      <c r="D522" s="122"/>
      <c r="E522" s="124"/>
      <c r="F522" s="123"/>
      <c r="G522" s="123"/>
    </row>
    <row r="523" spans="4:7" s="28" customFormat="1">
      <c r="D523" s="122"/>
      <c r="E523" s="124"/>
      <c r="F523" s="123"/>
      <c r="G523" s="123"/>
    </row>
    <row r="524" spans="4:7" s="28" customFormat="1">
      <c r="D524" s="122"/>
      <c r="E524" s="124"/>
      <c r="F524" s="123"/>
      <c r="G524" s="123"/>
    </row>
    <row r="525" spans="4:7" s="28" customFormat="1">
      <c r="D525" s="122"/>
      <c r="E525" s="124"/>
      <c r="F525" s="123"/>
      <c r="G525" s="123"/>
    </row>
    <row r="526" spans="4:7" s="28" customFormat="1">
      <c r="D526" s="122"/>
      <c r="E526" s="124"/>
      <c r="F526" s="123"/>
      <c r="G526" s="123"/>
    </row>
    <row r="527" spans="4:7" s="28" customFormat="1">
      <c r="D527" s="122"/>
      <c r="E527" s="124"/>
      <c r="F527" s="123"/>
      <c r="G527" s="123"/>
    </row>
    <row r="528" spans="4:7" s="28" customFormat="1">
      <c r="D528" s="122"/>
      <c r="E528" s="124"/>
      <c r="F528" s="123"/>
      <c r="G528" s="123"/>
    </row>
    <row r="529" spans="4:7" s="28" customFormat="1">
      <c r="D529" s="122"/>
      <c r="E529" s="124"/>
      <c r="F529" s="123"/>
      <c r="G529" s="123"/>
    </row>
    <row r="530" spans="4:7" s="28" customFormat="1">
      <c r="D530" s="122"/>
      <c r="E530" s="124"/>
      <c r="F530" s="123"/>
      <c r="G530" s="123"/>
    </row>
    <row r="531" spans="4:7" s="28" customFormat="1">
      <c r="D531" s="122"/>
      <c r="E531" s="124"/>
      <c r="F531" s="123"/>
      <c r="G531" s="123"/>
    </row>
    <row r="532" spans="4:7" s="28" customFormat="1">
      <c r="D532" s="122"/>
      <c r="E532" s="124"/>
      <c r="F532" s="123"/>
      <c r="G532" s="123"/>
    </row>
    <row r="533" spans="4:7" s="28" customFormat="1">
      <c r="D533" s="122"/>
      <c r="E533" s="124"/>
      <c r="F533" s="123"/>
      <c r="G533" s="123"/>
    </row>
    <row r="534" spans="4:7" s="28" customFormat="1">
      <c r="D534" s="122"/>
      <c r="E534" s="124"/>
      <c r="F534" s="123"/>
      <c r="G534" s="123"/>
    </row>
    <row r="535" spans="4:7" s="28" customFormat="1">
      <c r="D535" s="122"/>
      <c r="E535" s="124"/>
      <c r="F535" s="123"/>
      <c r="G535" s="123"/>
    </row>
    <row r="536" spans="4:7" s="28" customFormat="1">
      <c r="D536" s="122"/>
      <c r="E536" s="124"/>
      <c r="F536" s="123"/>
      <c r="G536" s="123"/>
    </row>
    <row r="537" spans="4:7" s="28" customFormat="1">
      <c r="D537" s="122"/>
      <c r="E537" s="124"/>
      <c r="F537" s="123"/>
      <c r="G537" s="123"/>
    </row>
    <row r="538" spans="4:7" s="28" customFormat="1">
      <c r="D538" s="122"/>
      <c r="E538" s="124"/>
      <c r="F538" s="123"/>
      <c r="G538" s="123"/>
    </row>
    <row r="539" spans="4:7" s="28" customFormat="1">
      <c r="D539" s="122"/>
      <c r="E539" s="124"/>
      <c r="F539" s="123"/>
      <c r="G539" s="123"/>
    </row>
    <row r="540" spans="4:7" s="28" customFormat="1">
      <c r="D540" s="122"/>
      <c r="E540" s="124"/>
      <c r="F540" s="123"/>
      <c r="G540" s="123"/>
    </row>
    <row r="541" spans="4:7" s="28" customFormat="1">
      <c r="D541" s="122"/>
      <c r="E541" s="124"/>
      <c r="F541" s="123"/>
      <c r="G541" s="123"/>
    </row>
    <row r="542" spans="4:7" s="28" customFormat="1">
      <c r="D542" s="122"/>
      <c r="E542" s="124"/>
      <c r="F542" s="123"/>
      <c r="G542" s="123"/>
    </row>
    <row r="543" spans="4:7" s="28" customFormat="1">
      <c r="D543" s="122"/>
      <c r="E543" s="124"/>
      <c r="F543" s="123"/>
      <c r="G543" s="123"/>
    </row>
    <row r="544" spans="4:7" s="28" customFormat="1">
      <c r="D544" s="122"/>
      <c r="E544" s="124"/>
      <c r="F544" s="123"/>
      <c r="G544" s="123"/>
    </row>
    <row r="545" spans="4:7" s="28" customFormat="1">
      <c r="D545" s="122"/>
      <c r="E545" s="124"/>
      <c r="F545" s="123"/>
      <c r="G545" s="123"/>
    </row>
    <row r="546" spans="4:7" s="28" customFormat="1">
      <c r="D546" s="122"/>
      <c r="E546" s="124"/>
      <c r="F546" s="123"/>
      <c r="G546" s="123"/>
    </row>
    <row r="547" spans="4:7" s="28" customFormat="1">
      <c r="D547" s="122"/>
      <c r="E547" s="124"/>
      <c r="F547" s="123"/>
      <c r="G547" s="123"/>
    </row>
    <row r="548" spans="4:7" s="28" customFormat="1">
      <c r="D548" s="122"/>
      <c r="E548" s="124"/>
      <c r="F548" s="123"/>
      <c r="G548" s="123"/>
    </row>
    <row r="549" spans="4:7" s="28" customFormat="1">
      <c r="D549" s="122"/>
      <c r="E549" s="124"/>
      <c r="F549" s="123"/>
      <c r="G549" s="123"/>
    </row>
    <row r="550" spans="4:7" s="28" customFormat="1">
      <c r="D550" s="122"/>
      <c r="E550" s="124"/>
      <c r="F550" s="123"/>
      <c r="G550" s="123"/>
    </row>
    <row r="551" spans="4:7" s="28" customFormat="1">
      <c r="D551" s="122"/>
      <c r="E551" s="124"/>
      <c r="F551" s="123"/>
      <c r="G551" s="123"/>
    </row>
    <row r="552" spans="4:7" s="28" customFormat="1">
      <c r="D552" s="122"/>
      <c r="E552" s="124"/>
      <c r="F552" s="123"/>
      <c r="G552" s="123"/>
    </row>
    <row r="553" spans="4:7" s="28" customFormat="1">
      <c r="D553" s="122"/>
      <c r="E553" s="124"/>
      <c r="F553" s="123"/>
      <c r="G553" s="123"/>
    </row>
    <row r="554" spans="4:7" s="28" customFormat="1">
      <c r="D554" s="122"/>
      <c r="E554" s="124"/>
      <c r="F554" s="123"/>
      <c r="G554" s="123"/>
    </row>
    <row r="555" spans="4:7" s="28" customFormat="1">
      <c r="D555" s="122"/>
      <c r="E555" s="124"/>
      <c r="F555" s="123"/>
      <c r="G555" s="123"/>
    </row>
    <row r="556" spans="4:7" s="28" customFormat="1">
      <c r="D556" s="122"/>
      <c r="E556" s="124"/>
      <c r="F556" s="123"/>
      <c r="G556" s="123"/>
    </row>
    <row r="557" spans="4:7" s="28" customFormat="1">
      <c r="D557" s="122"/>
      <c r="E557" s="124"/>
      <c r="F557" s="123"/>
      <c r="G557" s="123"/>
    </row>
    <row r="558" spans="4:7" s="28" customFormat="1">
      <c r="D558" s="122"/>
      <c r="E558" s="124"/>
      <c r="F558" s="123"/>
      <c r="G558" s="123"/>
    </row>
    <row r="559" spans="4:7" s="28" customFormat="1">
      <c r="D559" s="122"/>
      <c r="E559" s="124"/>
      <c r="F559" s="123"/>
      <c r="G559" s="123"/>
    </row>
    <row r="560" spans="4:7" s="28" customFormat="1">
      <c r="D560" s="122"/>
      <c r="E560" s="124"/>
      <c r="F560" s="123"/>
      <c r="G560" s="123"/>
    </row>
    <row r="561" spans="4:7" s="28" customFormat="1">
      <c r="D561" s="122"/>
      <c r="E561" s="124"/>
      <c r="F561" s="123"/>
      <c r="G561" s="123"/>
    </row>
    <row r="562" spans="4:7" s="28" customFormat="1">
      <c r="D562" s="122"/>
      <c r="E562" s="124"/>
      <c r="F562" s="123"/>
      <c r="G562" s="123"/>
    </row>
    <row r="563" spans="4:7" s="28" customFormat="1">
      <c r="D563" s="122"/>
      <c r="E563" s="124"/>
      <c r="F563" s="123"/>
      <c r="G563" s="123"/>
    </row>
    <row r="564" spans="4:7" s="28" customFormat="1">
      <c r="D564" s="122"/>
      <c r="E564" s="124"/>
      <c r="F564" s="123"/>
      <c r="G564" s="123"/>
    </row>
    <row r="565" spans="4:7" s="28" customFormat="1">
      <c r="D565" s="122"/>
      <c r="E565" s="124"/>
      <c r="F565" s="123"/>
      <c r="G565" s="123"/>
    </row>
    <row r="566" spans="4:7" s="28" customFormat="1">
      <c r="D566" s="122"/>
      <c r="E566" s="124"/>
      <c r="F566" s="123"/>
      <c r="G566" s="123"/>
    </row>
    <row r="567" spans="4:7" s="28" customFormat="1">
      <c r="D567" s="122"/>
      <c r="E567" s="124"/>
      <c r="F567" s="123"/>
      <c r="G567" s="123"/>
    </row>
    <row r="568" spans="4:7" s="28" customFormat="1">
      <c r="D568" s="122"/>
      <c r="E568" s="124"/>
      <c r="F568" s="123"/>
      <c r="G568" s="123"/>
    </row>
    <row r="569" spans="4:7" s="28" customFormat="1">
      <c r="D569" s="122"/>
      <c r="E569" s="124"/>
      <c r="F569" s="123"/>
      <c r="G569" s="123"/>
    </row>
    <row r="570" spans="4:7" s="28" customFormat="1">
      <c r="D570" s="122"/>
      <c r="E570" s="124"/>
      <c r="F570" s="123"/>
      <c r="G570" s="123"/>
    </row>
    <row r="571" spans="4:7" s="28" customFormat="1">
      <c r="D571" s="122"/>
      <c r="E571" s="124"/>
      <c r="F571" s="123"/>
      <c r="G571" s="123"/>
    </row>
    <row r="572" spans="4:7" s="28" customFormat="1">
      <c r="D572" s="122"/>
      <c r="E572" s="124"/>
      <c r="F572" s="123"/>
      <c r="G572" s="123"/>
    </row>
    <row r="573" spans="4:7" s="28" customFormat="1">
      <c r="D573" s="122"/>
      <c r="E573" s="124"/>
      <c r="F573" s="123"/>
      <c r="G573" s="123"/>
    </row>
    <row r="574" spans="4:7" s="28" customFormat="1">
      <c r="D574" s="122"/>
      <c r="E574" s="124"/>
      <c r="F574" s="123"/>
      <c r="G574" s="123"/>
    </row>
    <row r="575" spans="4:7" s="28" customFormat="1">
      <c r="D575" s="122"/>
      <c r="E575" s="124"/>
      <c r="F575" s="123"/>
      <c r="G575" s="123"/>
    </row>
    <row r="576" spans="4:7" s="28" customFormat="1">
      <c r="D576" s="122"/>
      <c r="E576" s="124"/>
      <c r="F576" s="123"/>
      <c r="G576" s="123"/>
    </row>
    <row r="577" spans="4:7" s="28" customFormat="1">
      <c r="D577" s="122"/>
      <c r="E577" s="124"/>
      <c r="F577" s="123"/>
      <c r="G577" s="123"/>
    </row>
    <row r="578" spans="4:7" s="28" customFormat="1">
      <c r="D578" s="122"/>
      <c r="E578" s="124"/>
      <c r="F578" s="123"/>
      <c r="G578" s="123"/>
    </row>
    <row r="579" spans="4:7" s="28" customFormat="1">
      <c r="D579" s="122"/>
      <c r="E579" s="124"/>
      <c r="F579" s="123"/>
      <c r="G579" s="123"/>
    </row>
    <row r="580" spans="4:7" s="28" customFormat="1">
      <c r="D580" s="122"/>
      <c r="E580" s="124"/>
      <c r="F580" s="123"/>
      <c r="G580" s="123"/>
    </row>
    <row r="581" spans="4:7" s="28" customFormat="1">
      <c r="D581" s="122"/>
      <c r="E581" s="124"/>
      <c r="F581" s="123"/>
      <c r="G581" s="123"/>
    </row>
    <row r="582" spans="4:7" s="28" customFormat="1">
      <c r="D582" s="122"/>
      <c r="E582" s="124"/>
      <c r="F582" s="123"/>
      <c r="G582" s="123"/>
    </row>
    <row r="583" spans="4:7" s="28" customFormat="1">
      <c r="D583" s="122"/>
      <c r="E583" s="124"/>
      <c r="F583" s="123"/>
      <c r="G583" s="123"/>
    </row>
    <row r="584" spans="4:7" s="28" customFormat="1">
      <c r="D584" s="122"/>
      <c r="E584" s="124"/>
      <c r="F584" s="123"/>
      <c r="G584" s="123"/>
    </row>
    <row r="585" spans="4:7" s="28" customFormat="1">
      <c r="D585" s="122"/>
      <c r="E585" s="124"/>
      <c r="F585" s="123"/>
      <c r="G585" s="123"/>
    </row>
    <row r="586" spans="4:7" s="28" customFormat="1">
      <c r="D586" s="122"/>
      <c r="E586" s="124"/>
      <c r="F586" s="123"/>
      <c r="G586" s="123"/>
    </row>
    <row r="587" spans="4:7" s="28" customFormat="1">
      <c r="D587" s="122"/>
      <c r="E587" s="124"/>
      <c r="F587" s="123"/>
      <c r="G587" s="123"/>
    </row>
    <row r="588" spans="4:7" s="28" customFormat="1">
      <c r="D588" s="122"/>
      <c r="E588" s="124"/>
      <c r="F588" s="123"/>
      <c r="G588" s="123"/>
    </row>
    <row r="589" spans="4:7" s="28" customFormat="1">
      <c r="D589" s="122"/>
      <c r="E589" s="124"/>
      <c r="F589" s="123"/>
      <c r="G589" s="123"/>
    </row>
    <row r="590" spans="4:7" s="28" customFormat="1">
      <c r="D590" s="122"/>
      <c r="E590" s="124"/>
      <c r="F590" s="123"/>
      <c r="G590" s="123"/>
    </row>
    <row r="591" spans="4:7" s="28" customFormat="1">
      <c r="D591" s="122"/>
      <c r="E591" s="124"/>
      <c r="F591" s="123"/>
      <c r="G591" s="123"/>
    </row>
    <row r="592" spans="4:7" s="28" customFormat="1">
      <c r="D592" s="122"/>
      <c r="E592" s="124"/>
      <c r="F592" s="123"/>
      <c r="G592" s="123"/>
    </row>
    <row r="593" spans="4:7" s="28" customFormat="1">
      <c r="D593" s="122"/>
      <c r="E593" s="124"/>
      <c r="F593" s="123"/>
      <c r="G593" s="123"/>
    </row>
    <row r="594" spans="4:7" s="28" customFormat="1">
      <c r="D594" s="122"/>
      <c r="E594" s="124"/>
      <c r="F594" s="123"/>
      <c r="G594" s="123"/>
    </row>
    <row r="595" spans="4:7" s="28" customFormat="1">
      <c r="D595" s="122"/>
      <c r="E595" s="124"/>
      <c r="F595" s="123"/>
      <c r="G595" s="123"/>
    </row>
    <row r="596" spans="4:7" s="28" customFormat="1">
      <c r="D596" s="122"/>
      <c r="E596" s="124"/>
      <c r="F596" s="123"/>
      <c r="G596" s="123"/>
    </row>
    <row r="597" spans="4:7" s="28" customFormat="1">
      <c r="D597" s="122"/>
      <c r="E597" s="124"/>
      <c r="F597" s="123"/>
      <c r="G597" s="123"/>
    </row>
    <row r="598" spans="4:7" s="28" customFormat="1">
      <c r="D598" s="122"/>
      <c r="E598" s="124"/>
      <c r="F598" s="123"/>
      <c r="G598" s="123"/>
    </row>
    <row r="599" spans="4:7" s="28" customFormat="1">
      <c r="D599" s="122"/>
      <c r="E599" s="124"/>
      <c r="F599" s="123"/>
      <c r="G599" s="123"/>
    </row>
    <row r="600" spans="4:7" s="28" customFormat="1">
      <c r="D600" s="122"/>
      <c r="E600" s="124"/>
      <c r="F600" s="123"/>
      <c r="G600" s="123"/>
    </row>
    <row r="601" spans="4:7" s="28" customFormat="1">
      <c r="D601" s="122"/>
      <c r="E601" s="124"/>
      <c r="F601" s="123"/>
      <c r="G601" s="123"/>
    </row>
    <row r="602" spans="4:7" s="28" customFormat="1">
      <c r="D602" s="122"/>
      <c r="E602" s="124"/>
      <c r="F602" s="123"/>
      <c r="G602" s="123"/>
    </row>
    <row r="603" spans="4:7" s="28" customFormat="1">
      <c r="D603" s="122"/>
      <c r="E603" s="124"/>
      <c r="F603" s="123"/>
      <c r="G603" s="123"/>
    </row>
    <row r="604" spans="4:7" s="28" customFormat="1">
      <c r="D604" s="122"/>
      <c r="E604" s="124"/>
      <c r="F604" s="123"/>
      <c r="G604" s="123"/>
    </row>
    <row r="605" spans="4:7" s="28" customFormat="1">
      <c r="D605" s="122"/>
      <c r="E605" s="124"/>
      <c r="F605" s="123"/>
      <c r="G605" s="123"/>
    </row>
    <row r="606" spans="4:7" s="28" customFormat="1">
      <c r="D606" s="122"/>
      <c r="E606" s="124"/>
      <c r="F606" s="123"/>
      <c r="G606" s="123"/>
    </row>
    <row r="607" spans="4:7" s="28" customFormat="1">
      <c r="D607" s="122"/>
      <c r="E607" s="124"/>
      <c r="F607" s="123"/>
      <c r="G607" s="123"/>
    </row>
    <row r="608" spans="4:7" s="28" customFormat="1">
      <c r="D608" s="122"/>
      <c r="E608" s="124"/>
      <c r="F608" s="123"/>
      <c r="G608" s="123"/>
    </row>
    <row r="609" spans="4:7" s="28" customFormat="1">
      <c r="D609" s="122"/>
      <c r="E609" s="124"/>
      <c r="F609" s="123"/>
      <c r="G609" s="123"/>
    </row>
    <row r="610" spans="4:7" s="28" customFormat="1">
      <c r="D610" s="122"/>
      <c r="E610" s="124"/>
      <c r="F610" s="123"/>
      <c r="G610" s="123"/>
    </row>
    <row r="611" spans="4:7" s="28" customFormat="1">
      <c r="D611" s="122"/>
      <c r="E611" s="124"/>
      <c r="F611" s="123"/>
      <c r="G611" s="123"/>
    </row>
    <row r="612" spans="4:7" s="28" customFormat="1">
      <c r="D612" s="122"/>
      <c r="E612" s="124"/>
      <c r="F612" s="123"/>
      <c r="G612" s="123"/>
    </row>
    <row r="613" spans="4:7" s="28" customFormat="1">
      <c r="D613" s="122"/>
      <c r="E613" s="124"/>
      <c r="F613" s="123"/>
      <c r="G613" s="123"/>
    </row>
    <row r="614" spans="4:7" s="28" customFormat="1">
      <c r="D614" s="122"/>
      <c r="E614" s="124"/>
      <c r="F614" s="123"/>
      <c r="G614" s="123"/>
    </row>
    <row r="615" spans="4:7" s="28" customFormat="1">
      <c r="D615" s="122"/>
      <c r="E615" s="124"/>
      <c r="F615" s="123"/>
      <c r="G615" s="123"/>
    </row>
    <row r="616" spans="4:7" s="28" customFormat="1">
      <c r="D616" s="122"/>
      <c r="E616" s="124"/>
      <c r="F616" s="123"/>
      <c r="G616" s="123"/>
    </row>
    <row r="617" spans="4:7" s="28" customFormat="1">
      <c r="D617" s="122"/>
      <c r="E617" s="124"/>
      <c r="F617" s="123"/>
      <c r="G617" s="123"/>
    </row>
    <row r="618" spans="4:7" s="28" customFormat="1">
      <c r="D618" s="122"/>
      <c r="E618" s="124"/>
      <c r="F618" s="123"/>
      <c r="G618" s="123"/>
    </row>
    <row r="619" spans="4:7" s="28" customFormat="1">
      <c r="D619" s="122"/>
      <c r="E619" s="124"/>
      <c r="F619" s="123"/>
      <c r="G619" s="123"/>
    </row>
    <row r="620" spans="4:7" s="28" customFormat="1">
      <c r="D620" s="122"/>
      <c r="E620" s="124"/>
      <c r="F620" s="123"/>
      <c r="G620" s="123"/>
    </row>
    <row r="621" spans="4:7" s="28" customFormat="1">
      <c r="D621" s="122"/>
      <c r="E621" s="124"/>
      <c r="F621" s="123"/>
      <c r="G621" s="123"/>
    </row>
    <row r="622" spans="4:7" s="28" customFormat="1">
      <c r="D622" s="122"/>
      <c r="E622" s="124"/>
      <c r="F622" s="123"/>
      <c r="G622" s="123"/>
    </row>
    <row r="623" spans="4:7" s="28" customFormat="1">
      <c r="D623" s="122"/>
      <c r="E623" s="124"/>
      <c r="F623" s="123"/>
      <c r="G623" s="123"/>
    </row>
    <row r="624" spans="4:7" s="28" customFormat="1">
      <c r="D624" s="122"/>
      <c r="E624" s="124"/>
      <c r="F624" s="123"/>
      <c r="G624" s="123"/>
    </row>
    <row r="625" spans="4:7" s="28" customFormat="1">
      <c r="D625" s="122"/>
      <c r="E625" s="124"/>
      <c r="F625" s="123"/>
      <c r="G625" s="123"/>
    </row>
    <row r="626" spans="4:7" s="28" customFormat="1">
      <c r="D626" s="122"/>
      <c r="E626" s="124"/>
      <c r="F626" s="123"/>
      <c r="G626" s="123"/>
    </row>
    <row r="627" spans="4:7" s="28" customFormat="1">
      <c r="D627" s="122"/>
      <c r="E627" s="124"/>
      <c r="F627" s="123"/>
      <c r="G627" s="123"/>
    </row>
    <row r="628" spans="4:7" s="28" customFormat="1">
      <c r="D628" s="122"/>
      <c r="E628" s="124"/>
      <c r="F628" s="123"/>
      <c r="G628" s="123"/>
    </row>
    <row r="629" spans="4:7" s="28" customFormat="1">
      <c r="D629" s="122"/>
      <c r="E629" s="124"/>
      <c r="F629" s="123"/>
      <c r="G629" s="123"/>
    </row>
    <row r="630" spans="4:7" s="28" customFormat="1">
      <c r="D630" s="122"/>
      <c r="E630" s="124"/>
      <c r="F630" s="123"/>
      <c r="G630" s="123"/>
    </row>
    <row r="631" spans="4:7" s="28" customFormat="1">
      <c r="D631" s="122"/>
      <c r="E631" s="124"/>
      <c r="F631" s="123"/>
      <c r="G631" s="123"/>
    </row>
    <row r="632" spans="4:7" s="28" customFormat="1">
      <c r="D632" s="122"/>
      <c r="E632" s="124"/>
      <c r="F632" s="123"/>
      <c r="G632" s="123"/>
    </row>
    <row r="633" spans="4:7" s="28" customFormat="1">
      <c r="D633" s="122"/>
      <c r="E633" s="124"/>
      <c r="F633" s="123"/>
      <c r="G633" s="123"/>
    </row>
    <row r="634" spans="4:7" s="28" customFormat="1">
      <c r="D634" s="122"/>
      <c r="E634" s="124"/>
      <c r="F634" s="123"/>
      <c r="G634" s="123"/>
    </row>
    <row r="635" spans="4:7" s="28" customFormat="1">
      <c r="D635" s="122"/>
      <c r="E635" s="124"/>
      <c r="F635" s="123"/>
      <c r="G635" s="123"/>
    </row>
    <row r="636" spans="4:7" s="28" customFormat="1">
      <c r="D636" s="122"/>
      <c r="E636" s="124"/>
      <c r="F636" s="123"/>
      <c r="G636" s="123"/>
    </row>
    <row r="637" spans="4:7" s="28" customFormat="1">
      <c r="D637" s="122"/>
      <c r="E637" s="124"/>
      <c r="F637" s="123"/>
      <c r="G637" s="123"/>
    </row>
    <row r="638" spans="4:7" s="28" customFormat="1">
      <c r="D638" s="122"/>
      <c r="E638" s="124"/>
      <c r="F638" s="123"/>
      <c r="G638" s="123"/>
    </row>
    <row r="639" spans="4:7" s="28" customFormat="1">
      <c r="D639" s="122"/>
      <c r="E639" s="124"/>
      <c r="F639" s="123"/>
      <c r="G639" s="123"/>
    </row>
    <row r="640" spans="4:7" s="28" customFormat="1">
      <c r="D640" s="122"/>
      <c r="E640" s="124"/>
      <c r="F640" s="123"/>
      <c r="G640" s="123"/>
    </row>
    <row r="641" spans="4:7" s="28" customFormat="1">
      <c r="D641" s="122"/>
      <c r="E641" s="124"/>
      <c r="F641" s="123"/>
      <c r="G641" s="123"/>
    </row>
    <row r="642" spans="4:7" s="28" customFormat="1">
      <c r="D642" s="122"/>
      <c r="E642" s="124"/>
      <c r="F642" s="123"/>
      <c r="G642" s="123"/>
    </row>
    <row r="643" spans="4:7" s="28" customFormat="1">
      <c r="D643" s="122"/>
      <c r="E643" s="124"/>
      <c r="F643" s="123"/>
      <c r="G643" s="123"/>
    </row>
    <row r="644" spans="4:7" s="28" customFormat="1">
      <c r="D644" s="122"/>
      <c r="E644" s="124"/>
      <c r="F644" s="123"/>
      <c r="G644" s="123"/>
    </row>
    <row r="645" spans="4:7" s="28" customFormat="1">
      <c r="D645" s="122"/>
      <c r="E645" s="124"/>
      <c r="F645" s="123"/>
      <c r="G645" s="123"/>
    </row>
    <row r="646" spans="4:7" s="28" customFormat="1">
      <c r="D646" s="122"/>
      <c r="E646" s="124"/>
      <c r="F646" s="123"/>
      <c r="G646" s="123"/>
    </row>
    <row r="647" spans="4:7" s="28" customFormat="1">
      <c r="D647" s="122"/>
      <c r="E647" s="124"/>
      <c r="F647" s="123"/>
      <c r="G647" s="123"/>
    </row>
    <row r="648" spans="4:7" s="28" customFormat="1">
      <c r="D648" s="122"/>
      <c r="E648" s="124"/>
      <c r="F648" s="123"/>
      <c r="G648" s="123"/>
    </row>
    <row r="649" spans="4:7" s="28" customFormat="1">
      <c r="D649" s="122"/>
      <c r="E649" s="124"/>
      <c r="F649" s="123"/>
      <c r="G649" s="123"/>
    </row>
    <row r="650" spans="4:7" s="28" customFormat="1">
      <c r="D650" s="122"/>
      <c r="E650" s="124"/>
      <c r="F650" s="123"/>
      <c r="G650" s="123"/>
    </row>
    <row r="651" spans="4:7" s="28" customFormat="1">
      <c r="D651" s="122"/>
      <c r="E651" s="124"/>
      <c r="F651" s="123"/>
      <c r="G651" s="123"/>
    </row>
    <row r="652" spans="4:7" s="28" customFormat="1">
      <c r="D652" s="122"/>
      <c r="E652" s="124"/>
      <c r="F652" s="123"/>
      <c r="G652" s="123"/>
    </row>
    <row r="653" spans="4:7" s="28" customFormat="1">
      <c r="D653" s="122"/>
      <c r="E653" s="124"/>
      <c r="F653" s="123"/>
      <c r="G653" s="123"/>
    </row>
    <row r="654" spans="4:7" s="28" customFormat="1">
      <c r="D654" s="122"/>
      <c r="E654" s="124"/>
      <c r="F654" s="123"/>
      <c r="G654" s="123"/>
    </row>
    <row r="655" spans="4:7" s="28" customFormat="1">
      <c r="D655" s="122"/>
      <c r="E655" s="124"/>
      <c r="F655" s="123"/>
      <c r="G655" s="123"/>
    </row>
    <row r="656" spans="4:7" s="28" customFormat="1">
      <c r="D656" s="122"/>
      <c r="E656" s="124"/>
      <c r="F656" s="123"/>
      <c r="G656" s="123"/>
    </row>
    <row r="657" spans="4:7" s="28" customFormat="1">
      <c r="D657" s="122"/>
      <c r="E657" s="124"/>
      <c r="F657" s="123"/>
      <c r="G657" s="123"/>
    </row>
    <row r="658" spans="4:7" s="28" customFormat="1">
      <c r="D658" s="122"/>
      <c r="E658" s="124"/>
      <c r="F658" s="123"/>
      <c r="G658" s="123"/>
    </row>
    <row r="659" spans="4:7" s="28" customFormat="1">
      <c r="D659" s="122"/>
      <c r="E659" s="124"/>
      <c r="F659" s="123"/>
      <c r="G659" s="123"/>
    </row>
    <row r="660" spans="4:7" s="28" customFormat="1">
      <c r="D660" s="122"/>
      <c r="E660" s="124"/>
      <c r="F660" s="123"/>
      <c r="G660" s="123"/>
    </row>
    <row r="661" spans="4:7" s="28" customFormat="1">
      <c r="D661" s="122"/>
      <c r="E661" s="124"/>
      <c r="F661" s="123"/>
      <c r="G661" s="123"/>
    </row>
    <row r="662" spans="4:7" s="28" customFormat="1">
      <c r="D662" s="122"/>
      <c r="E662" s="124"/>
      <c r="F662" s="123"/>
      <c r="G662" s="123"/>
    </row>
    <row r="663" spans="4:7" s="28" customFormat="1">
      <c r="D663" s="122"/>
      <c r="E663" s="124"/>
      <c r="F663" s="123"/>
      <c r="G663" s="123"/>
    </row>
    <row r="664" spans="4:7" s="28" customFormat="1">
      <c r="D664" s="122"/>
      <c r="E664" s="124"/>
      <c r="F664" s="123"/>
      <c r="G664" s="123"/>
    </row>
    <row r="665" spans="4:7" s="28" customFormat="1">
      <c r="D665" s="122"/>
      <c r="E665" s="124"/>
      <c r="F665" s="123"/>
      <c r="G665" s="123"/>
    </row>
    <row r="666" spans="4:7" s="28" customFormat="1">
      <c r="D666" s="122"/>
      <c r="E666" s="124"/>
      <c r="F666" s="123"/>
      <c r="G666" s="123"/>
    </row>
    <row r="667" spans="4:7" s="28" customFormat="1">
      <c r="D667" s="122"/>
      <c r="E667" s="124"/>
      <c r="F667" s="123"/>
      <c r="G667" s="123"/>
    </row>
    <row r="668" spans="4:7" s="28" customFormat="1">
      <c r="D668" s="122"/>
      <c r="E668" s="124"/>
      <c r="F668" s="123"/>
      <c r="G668" s="123"/>
    </row>
    <row r="669" spans="4:7" s="28" customFormat="1">
      <c r="D669" s="122"/>
      <c r="E669" s="124"/>
      <c r="F669" s="123"/>
      <c r="G669" s="123"/>
    </row>
    <row r="670" spans="4:7" s="28" customFormat="1">
      <c r="D670" s="122"/>
      <c r="E670" s="124"/>
      <c r="F670" s="123"/>
      <c r="G670" s="123"/>
    </row>
    <row r="671" spans="4:7" s="28" customFormat="1">
      <c r="D671" s="122"/>
      <c r="E671" s="124"/>
      <c r="F671" s="123"/>
      <c r="G671" s="123"/>
    </row>
    <row r="672" spans="4:7" s="28" customFormat="1">
      <c r="D672" s="122"/>
      <c r="E672" s="124"/>
      <c r="F672" s="123"/>
      <c r="G672" s="123"/>
    </row>
    <row r="673" spans="4:7" s="28" customFormat="1">
      <c r="D673" s="122"/>
      <c r="E673" s="124"/>
      <c r="F673" s="123"/>
      <c r="G673" s="123"/>
    </row>
    <row r="674" spans="4:7" s="28" customFormat="1">
      <c r="D674" s="122"/>
      <c r="E674" s="124"/>
      <c r="F674" s="123"/>
      <c r="G674" s="123"/>
    </row>
    <row r="675" spans="4:7" s="28" customFormat="1">
      <c r="D675" s="122"/>
      <c r="E675" s="124"/>
      <c r="F675" s="123"/>
      <c r="G675" s="123"/>
    </row>
    <row r="676" spans="4:7" s="28" customFormat="1">
      <c r="D676" s="122"/>
      <c r="E676" s="124"/>
      <c r="F676" s="123"/>
      <c r="G676" s="123"/>
    </row>
    <row r="677" spans="4:7" s="28" customFormat="1">
      <c r="D677" s="122"/>
      <c r="E677" s="124"/>
      <c r="F677" s="123"/>
      <c r="G677" s="123"/>
    </row>
    <row r="678" spans="4:7" s="28" customFormat="1">
      <c r="D678" s="122"/>
      <c r="E678" s="124"/>
      <c r="F678" s="123"/>
      <c r="G678" s="123"/>
    </row>
    <row r="679" spans="4:7" s="28" customFormat="1">
      <c r="D679" s="122"/>
      <c r="E679" s="124"/>
      <c r="F679" s="123"/>
      <c r="G679" s="123"/>
    </row>
    <row r="680" spans="4:7" s="28" customFormat="1">
      <c r="D680" s="122"/>
      <c r="E680" s="124"/>
      <c r="F680" s="123"/>
      <c r="G680" s="123"/>
    </row>
    <row r="681" spans="4:7" s="28" customFormat="1">
      <c r="D681" s="122"/>
      <c r="E681" s="124"/>
      <c r="F681" s="123"/>
      <c r="G681" s="123"/>
    </row>
    <row r="682" spans="4:7" s="28" customFormat="1">
      <c r="D682" s="122"/>
      <c r="E682" s="124"/>
      <c r="F682" s="123"/>
      <c r="G682" s="123"/>
    </row>
    <row r="683" spans="4:7" s="28" customFormat="1">
      <c r="D683" s="122"/>
      <c r="E683" s="124"/>
      <c r="F683" s="123"/>
      <c r="G683" s="123"/>
    </row>
    <row r="684" spans="4:7" s="28" customFormat="1">
      <c r="D684" s="122"/>
      <c r="E684" s="124"/>
      <c r="F684" s="123"/>
      <c r="G684" s="123"/>
    </row>
    <row r="685" spans="4:7" s="28" customFormat="1">
      <c r="D685" s="122"/>
      <c r="E685" s="124"/>
      <c r="F685" s="123"/>
      <c r="G685" s="123"/>
    </row>
    <row r="686" spans="4:7" s="28" customFormat="1">
      <c r="D686" s="122"/>
      <c r="E686" s="124"/>
      <c r="F686" s="123"/>
      <c r="G686" s="123"/>
    </row>
    <row r="687" spans="4:7" s="28" customFormat="1">
      <c r="D687" s="122"/>
      <c r="E687" s="124"/>
      <c r="F687" s="123"/>
      <c r="G687" s="123"/>
    </row>
    <row r="688" spans="4:7" s="28" customFormat="1">
      <c r="D688" s="122"/>
      <c r="E688" s="124"/>
      <c r="F688" s="123"/>
      <c r="G688" s="123"/>
    </row>
    <row r="689" spans="4:7" s="28" customFormat="1">
      <c r="D689" s="122"/>
      <c r="E689" s="124"/>
      <c r="F689" s="123"/>
      <c r="G689" s="123"/>
    </row>
    <row r="690" spans="4:7" s="28" customFormat="1">
      <c r="D690" s="122"/>
      <c r="E690" s="124"/>
      <c r="F690" s="123"/>
      <c r="G690" s="123"/>
    </row>
    <row r="691" spans="4:7" s="28" customFormat="1">
      <c r="D691" s="122"/>
      <c r="E691" s="124"/>
      <c r="F691" s="123"/>
      <c r="G691" s="123"/>
    </row>
    <row r="692" spans="4:7" s="28" customFormat="1">
      <c r="D692" s="122"/>
      <c r="E692" s="124"/>
      <c r="F692" s="123"/>
      <c r="G692" s="123"/>
    </row>
    <row r="693" spans="4:7" s="28" customFormat="1">
      <c r="D693" s="122"/>
      <c r="E693" s="124"/>
      <c r="F693" s="123"/>
      <c r="G693" s="123"/>
    </row>
    <row r="694" spans="4:7" s="28" customFormat="1">
      <c r="D694" s="122"/>
      <c r="E694" s="124"/>
      <c r="F694" s="123"/>
      <c r="G694" s="123"/>
    </row>
    <row r="695" spans="4:7" s="28" customFormat="1">
      <c r="D695" s="122"/>
      <c r="E695" s="124"/>
      <c r="F695" s="123"/>
      <c r="G695" s="123"/>
    </row>
    <row r="696" spans="4:7" s="28" customFormat="1">
      <c r="D696" s="122"/>
      <c r="E696" s="124"/>
      <c r="F696" s="123"/>
      <c r="G696" s="123"/>
    </row>
    <row r="697" spans="4:7" s="28" customFormat="1">
      <c r="D697" s="122"/>
      <c r="E697" s="124"/>
      <c r="F697" s="123"/>
      <c r="G697" s="123"/>
    </row>
    <row r="698" spans="4:7" s="28" customFormat="1">
      <c r="D698" s="122"/>
      <c r="E698" s="124"/>
      <c r="F698" s="123"/>
      <c r="G698" s="123"/>
    </row>
    <row r="699" spans="4:7" s="28" customFormat="1">
      <c r="D699" s="122"/>
      <c r="E699" s="124"/>
      <c r="F699" s="123"/>
      <c r="G699" s="123"/>
    </row>
    <row r="700" spans="4:7" s="28" customFormat="1">
      <c r="D700" s="122"/>
      <c r="E700" s="124"/>
      <c r="F700" s="123"/>
      <c r="G700" s="123"/>
    </row>
    <row r="701" spans="4:7" s="28" customFormat="1">
      <c r="D701" s="122"/>
      <c r="E701" s="124"/>
      <c r="F701" s="123"/>
      <c r="G701" s="123"/>
    </row>
    <row r="702" spans="4:7" s="28" customFormat="1">
      <c r="D702" s="122"/>
      <c r="E702" s="124"/>
      <c r="F702" s="123"/>
      <c r="G702" s="123"/>
    </row>
    <row r="703" spans="4:7" s="28" customFormat="1">
      <c r="D703" s="122"/>
      <c r="E703" s="124"/>
      <c r="F703" s="123"/>
      <c r="G703" s="123"/>
    </row>
    <row r="704" spans="4:7" s="28" customFormat="1">
      <c r="D704" s="122"/>
      <c r="E704" s="124"/>
      <c r="F704" s="123"/>
      <c r="G704" s="123"/>
    </row>
    <row r="705" spans="4:7" s="28" customFormat="1">
      <c r="D705" s="122"/>
      <c r="E705" s="124"/>
      <c r="F705" s="123"/>
      <c r="G705" s="123"/>
    </row>
    <row r="706" spans="4:7" s="28" customFormat="1">
      <c r="D706" s="122"/>
      <c r="E706" s="124"/>
      <c r="F706" s="123"/>
      <c r="G706" s="123"/>
    </row>
    <row r="707" spans="4:7" s="28" customFormat="1">
      <c r="D707" s="122"/>
      <c r="E707" s="124"/>
      <c r="F707" s="123"/>
      <c r="G707" s="123"/>
    </row>
    <row r="708" spans="4:7" s="28" customFormat="1">
      <c r="D708" s="122"/>
      <c r="E708" s="124"/>
      <c r="F708" s="123"/>
      <c r="G708" s="123"/>
    </row>
    <row r="709" spans="4:7" s="28" customFormat="1">
      <c r="D709" s="122"/>
      <c r="E709" s="124"/>
      <c r="F709" s="123"/>
      <c r="G709" s="123"/>
    </row>
    <row r="710" spans="4:7" s="28" customFormat="1">
      <c r="D710" s="122"/>
      <c r="E710" s="124"/>
      <c r="F710" s="123"/>
      <c r="G710" s="123"/>
    </row>
    <row r="711" spans="4:7" s="28" customFormat="1">
      <c r="D711" s="122"/>
      <c r="E711" s="124"/>
      <c r="F711" s="123"/>
      <c r="G711" s="123"/>
    </row>
    <row r="712" spans="4:7" s="28" customFormat="1">
      <c r="D712" s="122"/>
      <c r="E712" s="124"/>
      <c r="F712" s="123"/>
      <c r="G712" s="123"/>
    </row>
    <row r="713" spans="4:7" s="28" customFormat="1">
      <c r="D713" s="122"/>
      <c r="E713" s="124"/>
      <c r="F713" s="123"/>
      <c r="G713" s="123"/>
    </row>
    <row r="714" spans="4:7" s="28" customFormat="1">
      <c r="D714" s="122"/>
      <c r="E714" s="124"/>
      <c r="F714" s="123"/>
      <c r="G714" s="123"/>
    </row>
    <row r="715" spans="4:7" s="28" customFormat="1">
      <c r="D715" s="122"/>
      <c r="E715" s="124"/>
      <c r="F715" s="123"/>
      <c r="G715" s="123"/>
    </row>
    <row r="716" spans="4:7" s="28" customFormat="1">
      <c r="D716" s="122"/>
      <c r="E716" s="124"/>
      <c r="F716" s="123"/>
      <c r="G716" s="123"/>
    </row>
    <row r="717" spans="4:7" s="28" customFormat="1">
      <c r="D717" s="122"/>
      <c r="E717" s="124"/>
      <c r="F717" s="123"/>
      <c r="G717" s="123"/>
    </row>
    <row r="718" spans="4:7" s="28" customFormat="1">
      <c r="D718" s="122"/>
      <c r="E718" s="124"/>
      <c r="F718" s="123"/>
      <c r="G718" s="123"/>
    </row>
    <row r="719" spans="4:7" s="28" customFormat="1">
      <c r="D719" s="122"/>
      <c r="E719" s="124"/>
      <c r="F719" s="123"/>
      <c r="G719" s="123"/>
    </row>
    <row r="720" spans="4:7" s="28" customFormat="1">
      <c r="D720" s="122"/>
      <c r="E720" s="124"/>
      <c r="F720" s="123"/>
      <c r="G720" s="123"/>
    </row>
    <row r="721" spans="4:7" s="28" customFormat="1">
      <c r="D721" s="122"/>
      <c r="E721" s="124"/>
      <c r="F721" s="123"/>
      <c r="G721" s="123"/>
    </row>
    <row r="722" spans="4:7" s="28" customFormat="1">
      <c r="D722" s="122"/>
      <c r="E722" s="124"/>
      <c r="F722" s="123"/>
      <c r="G722" s="123"/>
    </row>
    <row r="723" spans="4:7" s="28" customFormat="1">
      <c r="D723" s="122"/>
      <c r="E723" s="124"/>
      <c r="F723" s="123"/>
      <c r="G723" s="123"/>
    </row>
    <row r="724" spans="4:7" s="28" customFormat="1">
      <c r="D724" s="122"/>
      <c r="E724" s="124"/>
      <c r="F724" s="123"/>
      <c r="G724" s="123"/>
    </row>
    <row r="725" spans="4:7" s="28" customFormat="1">
      <c r="D725" s="122"/>
      <c r="E725" s="124"/>
      <c r="F725" s="123"/>
      <c r="G725" s="123"/>
    </row>
    <row r="726" spans="4:7" s="28" customFormat="1">
      <c r="D726" s="122"/>
      <c r="E726" s="124"/>
      <c r="F726" s="123"/>
      <c r="G726" s="123"/>
    </row>
    <row r="727" spans="4:7" s="28" customFormat="1">
      <c r="D727" s="122"/>
      <c r="E727" s="124"/>
      <c r="F727" s="123"/>
      <c r="G727" s="123"/>
    </row>
    <row r="728" spans="4:7" s="28" customFormat="1">
      <c r="D728" s="122"/>
      <c r="E728" s="124"/>
      <c r="F728" s="123"/>
      <c r="G728" s="123"/>
    </row>
    <row r="729" spans="4:7" s="28" customFormat="1">
      <c r="D729" s="122"/>
      <c r="E729" s="124"/>
      <c r="F729" s="123"/>
      <c r="G729" s="123"/>
    </row>
    <row r="730" spans="4:7" s="28" customFormat="1">
      <c r="D730" s="122"/>
      <c r="E730" s="124"/>
      <c r="F730" s="123"/>
      <c r="G730" s="123"/>
    </row>
  </sheetData>
  <mergeCells count="1">
    <mergeCell ref="A1:AH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40"/>
  <sheetViews>
    <sheetView topLeftCell="B1" workbookViewId="0">
      <pane ySplit="1" topLeftCell="A2" activePane="bottomLeft" state="frozen"/>
      <selection pane="bottomLeft" activeCell="N36" sqref="N36"/>
    </sheetView>
  </sheetViews>
  <sheetFormatPr defaultColWidth="0" defaultRowHeight="12.75" customHeight="1" zeroHeight="1"/>
  <cols>
    <col min="1" max="1" width="2.140625" style="81" customWidth="1"/>
    <col min="2" max="3" width="9.140625" style="81" customWidth="1"/>
    <col min="4" max="4" width="39.28515625" style="81" bestFit="1" customWidth="1"/>
    <col min="5" max="34" width="9.140625" style="81" customWidth="1"/>
    <col min="35" max="16384" width="9.140625" style="81" hidden="1"/>
  </cols>
  <sheetData>
    <row r="1" spans="1:34" ht="120" customHeight="1">
      <c r="A1" s="335" t="s">
        <v>390</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row>
    <row r="2" spans="1:34"/>
    <row r="3" spans="1:34">
      <c r="A3" s="2"/>
      <c r="B3" s="3"/>
    </row>
    <row r="4" spans="1:34"/>
    <row r="5" spans="1:34"/>
    <row r="6" spans="1:34">
      <c r="B6" s="4"/>
    </row>
    <row r="7" spans="1:34"/>
    <row r="8" spans="1:34"/>
    <row r="9" spans="1:34">
      <c r="A9" s="2"/>
      <c r="C9" s="5"/>
    </row>
    <row r="10" spans="1:34"/>
    <row r="11" spans="1:34"/>
    <row r="12" spans="1:34">
      <c r="B12" s="4"/>
    </row>
    <row r="13" spans="1:34">
      <c r="B13" s="6"/>
    </row>
    <row r="14" spans="1:34">
      <c r="B14" s="6"/>
    </row>
    <row r="15" spans="1:34">
      <c r="B15" s="6"/>
    </row>
    <row r="16" spans="1:34"/>
    <row r="17" spans="2:14">
      <c r="B17" s="6"/>
    </row>
    <row r="18" spans="2:14">
      <c r="B18" s="6"/>
    </row>
    <row r="19" spans="2:14"/>
    <row r="20" spans="2:14"/>
    <row r="21" spans="2:14"/>
    <row r="22" spans="2:14"/>
    <row r="23" spans="2:14"/>
    <row r="24" spans="2:14"/>
    <row r="25" spans="2:14"/>
    <row r="26" spans="2:14"/>
    <row r="27" spans="2:14"/>
    <row r="28" spans="2:14"/>
    <row r="29" spans="2:14"/>
    <row r="30" spans="2:14">
      <c r="D30" s="308" t="s">
        <v>391</v>
      </c>
    </row>
    <row r="31" spans="2:14"/>
    <row r="32" spans="2:14">
      <c r="D32" s="7"/>
      <c r="E32" s="83">
        <v>2016</v>
      </c>
      <c r="F32" s="83">
        <v>2017</v>
      </c>
      <c r="G32" s="83">
        <v>2018</v>
      </c>
      <c r="H32" s="83">
        <v>2019</v>
      </c>
      <c r="I32" s="83">
        <v>2020</v>
      </c>
      <c r="J32" s="83">
        <v>2021</v>
      </c>
      <c r="K32" s="83">
        <v>2022</v>
      </c>
      <c r="L32" s="83">
        <v>2023</v>
      </c>
      <c r="M32" s="83">
        <v>2024</v>
      </c>
      <c r="N32" s="84">
        <v>2025</v>
      </c>
    </row>
    <row r="33" spans="4:16">
      <c r="D33" s="10" t="s">
        <v>231</v>
      </c>
      <c r="E33" s="87">
        <v>1204.5128661874949</v>
      </c>
      <c r="F33" s="87">
        <v>1355.0701080913827</v>
      </c>
      <c r="G33" s="87">
        <v>1274.0157106050724</v>
      </c>
      <c r="H33" s="87">
        <v>1376.5756617631819</v>
      </c>
      <c r="I33" s="87">
        <v>1270.6484463586946</v>
      </c>
      <c r="J33" s="87">
        <v>1329.2430311629103</v>
      </c>
      <c r="K33" s="87">
        <v>1459.9596365796435</v>
      </c>
      <c r="L33" s="87">
        <v>1492.492070678996</v>
      </c>
      <c r="M33" s="87">
        <v>1577.679181807471</v>
      </c>
      <c r="N33" s="88">
        <v>1607.542822951513</v>
      </c>
    </row>
    <row r="34" spans="4:16">
      <c r="D34" s="10" t="s">
        <v>232</v>
      </c>
      <c r="E34" s="21">
        <v>1201.1211014917053</v>
      </c>
      <c r="F34" s="21">
        <v>1250.5116058928859</v>
      </c>
      <c r="G34" s="21">
        <v>1175.4735852777692</v>
      </c>
      <c r="H34" s="21">
        <v>1261.6077082958004</v>
      </c>
      <c r="I34" s="21">
        <v>1186.7610908798356</v>
      </c>
      <c r="J34" s="21">
        <v>1231.1862220094213</v>
      </c>
      <c r="K34" s="21">
        <v>1306.3058115811746</v>
      </c>
      <c r="L34" s="21">
        <v>1356.1251550945276</v>
      </c>
      <c r="M34" s="21">
        <v>1430.7550634557147</v>
      </c>
      <c r="N34" s="33">
        <v>1485.9328993636891</v>
      </c>
      <c r="O34" s="32"/>
      <c r="P34" s="32"/>
    </row>
    <row r="35" spans="4:16" s="94" customFormat="1">
      <c r="D35" s="10" t="s">
        <v>397</v>
      </c>
      <c r="E35" s="21">
        <v>1093</v>
      </c>
      <c r="F35" s="21">
        <v>1118</v>
      </c>
      <c r="G35" s="21">
        <v>1124</v>
      </c>
      <c r="H35" s="21">
        <v>1126</v>
      </c>
      <c r="I35" s="21">
        <v>1141</v>
      </c>
      <c r="J35" s="21">
        <v>1148</v>
      </c>
      <c r="K35" s="21">
        <v>1157</v>
      </c>
      <c r="L35" s="21">
        <v>1167</v>
      </c>
      <c r="M35" s="21">
        <v>1180</v>
      </c>
      <c r="N35" s="33">
        <v>1190</v>
      </c>
      <c r="O35" s="32"/>
      <c r="P35" s="32"/>
    </row>
    <row r="36" spans="4:16">
      <c r="D36" s="10" t="s">
        <v>396</v>
      </c>
      <c r="E36" s="21">
        <v>1077</v>
      </c>
      <c r="F36" s="21">
        <v>1070</v>
      </c>
      <c r="G36" s="21">
        <v>1068</v>
      </c>
      <c r="H36" s="21">
        <v>1061</v>
      </c>
      <c r="I36" s="21">
        <v>1059</v>
      </c>
      <c r="J36" s="21">
        <v>1064</v>
      </c>
      <c r="K36" s="21">
        <v>1065</v>
      </c>
      <c r="L36" s="21">
        <v>1068</v>
      </c>
      <c r="M36" s="21">
        <v>1077</v>
      </c>
      <c r="N36" s="33">
        <v>1083</v>
      </c>
      <c r="O36" s="32"/>
      <c r="P36" s="32"/>
    </row>
    <row r="37" spans="4:16">
      <c r="D37" s="12" t="s">
        <v>229</v>
      </c>
      <c r="E37" s="30">
        <v>1617.1980399999998</v>
      </c>
      <c r="F37" s="30">
        <v>1817.1980399999998</v>
      </c>
      <c r="G37" s="30">
        <v>1935.19804</v>
      </c>
      <c r="H37" s="30">
        <v>1935.1980399999998</v>
      </c>
      <c r="I37" s="30">
        <v>1935.1980400000002</v>
      </c>
      <c r="J37" s="30">
        <v>1935.1980400000002</v>
      </c>
      <c r="K37" s="30">
        <v>1935.1980400000002</v>
      </c>
      <c r="L37" s="30">
        <v>1935.1980400000002</v>
      </c>
      <c r="M37" s="30">
        <v>1935.1980400000002</v>
      </c>
      <c r="N37" s="31">
        <v>1935.1980400000002</v>
      </c>
    </row>
    <row r="38" spans="4:16">
      <c r="D38" s="210"/>
      <c r="E38" s="210"/>
      <c r="F38" s="210"/>
      <c r="G38" s="210"/>
      <c r="H38" s="210"/>
      <c r="I38" s="210"/>
      <c r="J38" s="210"/>
      <c r="K38" s="210"/>
      <c r="L38" s="210"/>
      <c r="M38" s="210"/>
      <c r="N38" s="210"/>
      <c r="O38" s="210"/>
    </row>
    <row r="39" spans="4:16">
      <c r="D39" s="210"/>
      <c r="E39" s="210"/>
      <c r="F39" s="210"/>
      <c r="G39" s="210"/>
      <c r="H39" s="210"/>
      <c r="I39" s="210"/>
      <c r="J39" s="210"/>
      <c r="K39" s="210"/>
      <c r="L39" s="210"/>
      <c r="M39" s="210"/>
      <c r="N39" s="210"/>
      <c r="O39" s="210"/>
      <c r="P39" s="6"/>
    </row>
    <row r="40" spans="4:16">
      <c r="D40" s="85" t="s">
        <v>233</v>
      </c>
      <c r="E40" s="211">
        <v>1089.0664754315703</v>
      </c>
      <c r="F40" s="211">
        <v>1093.756019773997</v>
      </c>
      <c r="G40" s="211">
        <v>1089.3659630461339</v>
      </c>
      <c r="H40" s="211">
        <v>1086.3001545422806</v>
      </c>
      <c r="I40" s="211">
        <v>1089.6804873133651</v>
      </c>
      <c r="J40" s="211">
        <v>1096.9963915133847</v>
      </c>
      <c r="K40" s="211">
        <v>1105.5849390621727</v>
      </c>
      <c r="L40" s="211">
        <v>1116.268952083527</v>
      </c>
      <c r="M40" s="211">
        <v>1128.4041378520849</v>
      </c>
      <c r="N40" s="211">
        <v>1139.0441182287379</v>
      </c>
      <c r="O40" s="210"/>
      <c r="P40" s="6"/>
    </row>
    <row r="41" spans="4:16">
      <c r="D41" s="85" t="s">
        <v>234</v>
      </c>
      <c r="E41" s="212">
        <v>1077.0007064045926</v>
      </c>
      <c r="F41" s="212">
        <v>1070.3467029223889</v>
      </c>
      <c r="G41" s="212">
        <v>1067.6856102243987</v>
      </c>
      <c r="H41" s="212">
        <v>1061.1145123460904</v>
      </c>
      <c r="I41" s="212">
        <v>1059.387474030312</v>
      </c>
      <c r="J41" s="212">
        <v>1064.1028528162312</v>
      </c>
      <c r="K41" s="212">
        <v>1064.9555917323939</v>
      </c>
      <c r="L41" s="212">
        <v>1068.3695278889513</v>
      </c>
      <c r="M41" s="212">
        <v>1077.1834449558057</v>
      </c>
      <c r="N41" s="212">
        <v>1083.0897897800123</v>
      </c>
      <c r="O41" s="210"/>
      <c r="P41" s="6"/>
    </row>
    <row r="42" spans="4:16">
      <c r="D42" s="85"/>
      <c r="E42" s="212"/>
      <c r="F42" s="212"/>
      <c r="G42" s="212"/>
      <c r="H42" s="212"/>
      <c r="I42" s="212"/>
      <c r="J42" s="212"/>
      <c r="K42" s="212"/>
      <c r="L42" s="212"/>
      <c r="M42" s="212"/>
      <c r="N42" s="212"/>
      <c r="O42" s="210"/>
      <c r="P42" s="6"/>
    </row>
    <row r="43" spans="4:16">
      <c r="D43" s="85"/>
      <c r="E43" s="212"/>
      <c r="F43" s="212"/>
      <c r="G43" s="212"/>
      <c r="H43" s="212"/>
      <c r="I43" s="212"/>
      <c r="J43" s="212"/>
      <c r="K43" s="212"/>
      <c r="L43" s="212"/>
      <c r="M43" s="212"/>
      <c r="N43" s="212"/>
      <c r="O43" s="210"/>
      <c r="P43" s="6"/>
    </row>
    <row r="44" spans="4:16">
      <c r="D44" s="85"/>
      <c r="E44" s="212"/>
      <c r="F44" s="212"/>
      <c r="G44" s="212"/>
      <c r="H44" s="212"/>
      <c r="I44" s="212"/>
      <c r="J44" s="212"/>
      <c r="K44" s="212"/>
      <c r="L44" s="212"/>
      <c r="M44" s="212"/>
      <c r="N44" s="212"/>
      <c r="O44" s="210"/>
      <c r="P44" s="6"/>
    </row>
    <row r="45" spans="4:16">
      <c r="D45" s="85"/>
      <c r="E45" s="85"/>
      <c r="F45" s="85"/>
      <c r="G45" s="85"/>
      <c r="H45" s="85" t="s">
        <v>230</v>
      </c>
      <c r="I45" s="85" t="s">
        <v>228</v>
      </c>
      <c r="J45" s="85"/>
      <c r="K45" s="85"/>
      <c r="L45" s="85"/>
      <c r="M45" s="85"/>
      <c r="N45" s="85"/>
      <c r="O45" s="210"/>
      <c r="P45" s="6"/>
    </row>
    <row r="46" spans="4:16">
      <c r="D46" s="85"/>
      <c r="E46" s="85"/>
      <c r="F46" s="85"/>
      <c r="G46" s="85">
        <v>0</v>
      </c>
      <c r="H46" s="85">
        <v>0</v>
      </c>
      <c r="I46" s="85">
        <v>0</v>
      </c>
      <c r="J46" s="85"/>
      <c r="K46" s="85"/>
      <c r="L46" s="85"/>
      <c r="M46" s="85"/>
      <c r="N46" s="85"/>
      <c r="O46" s="210"/>
      <c r="P46" s="6"/>
    </row>
    <row r="47" spans="4:16">
      <c r="D47" s="85"/>
      <c r="E47" s="85" t="s">
        <v>235</v>
      </c>
      <c r="F47" s="85" t="s">
        <v>236</v>
      </c>
      <c r="G47" s="85">
        <f>G48</f>
        <v>0</v>
      </c>
      <c r="H47" s="85">
        <v>0</v>
      </c>
      <c r="I47" s="85">
        <v>0</v>
      </c>
      <c r="J47" s="85"/>
      <c r="K47" s="85"/>
      <c r="L47" s="85"/>
      <c r="M47" s="85"/>
      <c r="N47" s="85"/>
      <c r="O47" s="210"/>
      <c r="P47" s="6"/>
    </row>
    <row r="48" spans="4:16">
      <c r="D48" s="85">
        <v>2016</v>
      </c>
      <c r="E48" s="212">
        <v>1077.0007064045926</v>
      </c>
      <c r="F48" s="211">
        <v>1093</v>
      </c>
      <c r="G48" s="210">
        <f>1000*(D48-$E$60)/($E$61-$E$60)</f>
        <v>0</v>
      </c>
      <c r="H48" s="212">
        <f>E48</f>
        <v>1077.0007064045926</v>
      </c>
      <c r="I48" s="212">
        <f>F48-E48</f>
        <v>15.99929359540738</v>
      </c>
      <c r="J48" s="85"/>
      <c r="K48" s="85"/>
      <c r="L48" s="85"/>
      <c r="M48" s="85"/>
      <c r="N48" s="85"/>
      <c r="O48" s="210"/>
      <c r="P48" s="6"/>
    </row>
    <row r="49" spans="4:16">
      <c r="D49" s="85">
        <v>2017</v>
      </c>
      <c r="E49" s="212">
        <v>1070.3467029223889</v>
      </c>
      <c r="F49" s="211">
        <v>1118</v>
      </c>
      <c r="G49" s="210">
        <f t="shared" ref="G49:G57" si="0">1000*(D49-$E$60)/($E$61-$E$60)</f>
        <v>111.11111111111111</v>
      </c>
      <c r="H49" s="212">
        <f t="shared" ref="H49:H57" si="1">E49</f>
        <v>1070.3467029223889</v>
      </c>
      <c r="I49" s="212">
        <f t="shared" ref="I49:I57" si="2">F49-E49</f>
        <v>47.653297077611114</v>
      </c>
      <c r="J49" s="85"/>
      <c r="K49" s="85"/>
      <c r="L49" s="85"/>
      <c r="M49" s="85"/>
      <c r="N49" s="85"/>
      <c r="O49" s="210"/>
      <c r="P49" s="6"/>
    </row>
    <row r="50" spans="4:16">
      <c r="D50" s="85">
        <v>2018</v>
      </c>
      <c r="E50" s="212">
        <v>1067.6856102243987</v>
      </c>
      <c r="F50" s="211">
        <v>1124</v>
      </c>
      <c r="G50" s="210">
        <f t="shared" si="0"/>
        <v>222.22222222222223</v>
      </c>
      <c r="H50" s="212">
        <f t="shared" si="1"/>
        <v>1067.6856102243987</v>
      </c>
      <c r="I50" s="212">
        <f t="shared" si="2"/>
        <v>56.314389775601285</v>
      </c>
      <c r="J50" s="85"/>
      <c r="K50" s="85"/>
      <c r="L50" s="85"/>
      <c r="M50" s="85"/>
      <c r="N50" s="85"/>
      <c r="O50" s="210"/>
      <c r="P50" s="6"/>
    </row>
    <row r="51" spans="4:16">
      <c r="D51" s="85">
        <v>2019</v>
      </c>
      <c r="E51" s="212">
        <v>1061.1145123460904</v>
      </c>
      <c r="F51" s="211">
        <v>1126</v>
      </c>
      <c r="G51" s="210">
        <f t="shared" si="0"/>
        <v>333.33333333333331</v>
      </c>
      <c r="H51" s="212">
        <f t="shared" si="1"/>
        <v>1061.1145123460904</v>
      </c>
      <c r="I51" s="212">
        <f t="shared" si="2"/>
        <v>64.885487653909649</v>
      </c>
      <c r="J51" s="85"/>
      <c r="K51" s="85"/>
      <c r="L51" s="85"/>
      <c r="M51" s="85"/>
      <c r="N51" s="85"/>
      <c r="O51" s="210"/>
      <c r="P51" s="6"/>
    </row>
    <row r="52" spans="4:16">
      <c r="D52" s="85">
        <v>2020</v>
      </c>
      <c r="E52" s="212">
        <v>1059.387474030312</v>
      </c>
      <c r="F52" s="211">
        <v>1141</v>
      </c>
      <c r="G52" s="210">
        <f t="shared" si="0"/>
        <v>444.44444444444446</v>
      </c>
      <c r="H52" s="212">
        <f t="shared" si="1"/>
        <v>1059.387474030312</v>
      </c>
      <c r="I52" s="212">
        <f t="shared" si="2"/>
        <v>81.612525969688022</v>
      </c>
      <c r="J52" s="85"/>
      <c r="K52" s="85"/>
      <c r="L52" s="85"/>
      <c r="M52" s="85"/>
      <c r="N52" s="85"/>
      <c r="O52" s="210"/>
      <c r="P52" s="6"/>
    </row>
    <row r="53" spans="4:16">
      <c r="D53" s="85">
        <v>2021</v>
      </c>
      <c r="E53" s="212">
        <v>1064.1028528162312</v>
      </c>
      <c r="F53" s="211">
        <v>1148</v>
      </c>
      <c r="G53" s="210">
        <f t="shared" si="0"/>
        <v>555.55555555555554</v>
      </c>
      <c r="H53" s="212">
        <f t="shared" si="1"/>
        <v>1064.1028528162312</v>
      </c>
      <c r="I53" s="212">
        <f t="shared" si="2"/>
        <v>83.897147183768766</v>
      </c>
      <c r="J53" s="85"/>
      <c r="K53" s="85"/>
      <c r="L53" s="85"/>
      <c r="M53" s="85"/>
      <c r="N53" s="85"/>
      <c r="O53" s="210"/>
      <c r="P53" s="6"/>
    </row>
    <row r="54" spans="4:16">
      <c r="D54" s="85">
        <v>2022</v>
      </c>
      <c r="E54" s="212">
        <v>1064.9555917323939</v>
      </c>
      <c r="F54" s="211">
        <v>1157</v>
      </c>
      <c r="G54" s="210">
        <f t="shared" si="0"/>
        <v>666.66666666666663</v>
      </c>
      <c r="H54" s="212">
        <f t="shared" si="1"/>
        <v>1064.9555917323939</v>
      </c>
      <c r="I54" s="212">
        <f t="shared" si="2"/>
        <v>92.044408267606059</v>
      </c>
      <c r="J54" s="85"/>
      <c r="K54" s="85"/>
      <c r="L54" s="85"/>
      <c r="M54" s="85"/>
      <c r="N54" s="85"/>
      <c r="O54" s="210"/>
      <c r="P54" s="6"/>
    </row>
    <row r="55" spans="4:16">
      <c r="D55" s="85">
        <v>2023</v>
      </c>
      <c r="E55" s="212">
        <v>1068.3695278889513</v>
      </c>
      <c r="F55" s="211">
        <v>1167</v>
      </c>
      <c r="G55" s="210">
        <f t="shared" si="0"/>
        <v>777.77777777777783</v>
      </c>
      <c r="H55" s="212">
        <f t="shared" si="1"/>
        <v>1068.3695278889513</v>
      </c>
      <c r="I55" s="212">
        <f t="shared" si="2"/>
        <v>98.630472111048675</v>
      </c>
      <c r="J55" s="85"/>
      <c r="K55" s="85"/>
      <c r="L55" s="85"/>
      <c r="M55" s="85"/>
      <c r="N55" s="85"/>
      <c r="O55" s="210"/>
      <c r="P55" s="6"/>
    </row>
    <row r="56" spans="4:16">
      <c r="D56" s="85">
        <v>2024</v>
      </c>
      <c r="E56" s="212">
        <v>1077.1834449558057</v>
      </c>
      <c r="F56" s="211">
        <v>1180</v>
      </c>
      <c r="G56" s="210">
        <f t="shared" si="0"/>
        <v>888.88888888888891</v>
      </c>
      <c r="H56" s="212">
        <f t="shared" si="1"/>
        <v>1077.1834449558057</v>
      </c>
      <c r="I56" s="212">
        <f t="shared" si="2"/>
        <v>102.81655504419427</v>
      </c>
      <c r="J56" s="85"/>
      <c r="K56" s="85"/>
      <c r="L56" s="85"/>
      <c r="M56" s="85"/>
      <c r="N56" s="85"/>
      <c r="O56" s="210"/>
      <c r="P56" s="6"/>
    </row>
    <row r="57" spans="4:16">
      <c r="D57" s="85">
        <v>2025</v>
      </c>
      <c r="E57" s="212">
        <v>1083.0897897800123</v>
      </c>
      <c r="F57" s="211">
        <v>1190</v>
      </c>
      <c r="G57" s="210">
        <f t="shared" si="0"/>
        <v>1000</v>
      </c>
      <c r="H57" s="212">
        <f t="shared" si="1"/>
        <v>1083.0897897800123</v>
      </c>
      <c r="I57" s="212">
        <f t="shared" si="2"/>
        <v>106.91021021998768</v>
      </c>
      <c r="J57" s="85"/>
      <c r="K57" s="85"/>
      <c r="L57" s="85"/>
      <c r="M57" s="85"/>
      <c r="N57" s="85"/>
      <c r="O57" s="210"/>
      <c r="P57" s="6"/>
    </row>
    <row r="58" spans="4:16">
      <c r="D58" s="85"/>
      <c r="E58" s="213"/>
      <c r="F58" s="213"/>
      <c r="G58" s="85">
        <f>G57</f>
        <v>1000</v>
      </c>
      <c r="H58" s="210">
        <v>0</v>
      </c>
      <c r="I58" s="210">
        <v>0</v>
      </c>
      <c r="J58" s="85"/>
      <c r="K58" s="85"/>
      <c r="L58" s="85"/>
      <c r="M58" s="85"/>
      <c r="N58" s="85"/>
      <c r="O58" s="210"/>
      <c r="P58" s="6"/>
    </row>
    <row r="59" spans="4:16">
      <c r="D59" s="85"/>
      <c r="E59" s="213"/>
      <c r="F59" s="213"/>
      <c r="G59" s="85">
        <v>1000</v>
      </c>
      <c r="H59" s="210">
        <v>0</v>
      </c>
      <c r="I59" s="210">
        <v>0</v>
      </c>
      <c r="J59" s="85"/>
      <c r="K59" s="85"/>
      <c r="L59" s="85"/>
      <c r="M59" s="85"/>
      <c r="N59" s="85"/>
      <c r="O59" s="210"/>
      <c r="P59" s="6"/>
    </row>
    <row r="60" spans="4:16">
      <c r="D60" s="85" t="s">
        <v>237</v>
      </c>
      <c r="E60" s="85">
        <v>2016</v>
      </c>
      <c r="F60" s="213"/>
      <c r="G60" s="85"/>
      <c r="H60" s="212"/>
      <c r="I60" s="212"/>
      <c r="J60" s="85"/>
      <c r="K60" s="85"/>
      <c r="L60" s="85"/>
      <c r="M60" s="85"/>
      <c r="N60" s="85"/>
      <c r="O60" s="210"/>
      <c r="P60" s="6"/>
    </row>
    <row r="61" spans="4:16">
      <c r="D61" s="85" t="s">
        <v>238</v>
      </c>
      <c r="E61" s="85">
        <v>2025</v>
      </c>
      <c r="F61" s="213"/>
      <c r="G61" s="85"/>
      <c r="H61" s="85"/>
      <c r="I61" s="85"/>
      <c r="J61" s="85"/>
      <c r="K61" s="85"/>
      <c r="L61" s="85"/>
      <c r="M61" s="85"/>
      <c r="N61" s="85"/>
      <c r="O61" s="210"/>
      <c r="P61" s="6"/>
    </row>
    <row r="62" spans="4:16">
      <c r="D62" s="85"/>
      <c r="E62" s="213"/>
      <c r="F62" s="213"/>
      <c r="G62" s="85"/>
      <c r="H62" s="85"/>
      <c r="I62" s="85"/>
      <c r="J62" s="85"/>
      <c r="K62" s="85"/>
      <c r="L62" s="85"/>
      <c r="M62" s="85"/>
      <c r="N62" s="85"/>
      <c r="O62" s="210"/>
      <c r="P62" s="6"/>
    </row>
    <row r="63" spans="4:16">
      <c r="D63" s="85"/>
      <c r="E63" s="85"/>
      <c r="F63" s="85"/>
      <c r="G63" s="85"/>
      <c r="H63" s="85"/>
      <c r="I63" s="85"/>
      <c r="J63" s="85"/>
      <c r="K63" s="85"/>
      <c r="L63" s="85"/>
      <c r="M63" s="85"/>
      <c r="N63" s="85"/>
      <c r="O63" s="210"/>
      <c r="P63" s="6"/>
    </row>
    <row r="64" spans="4:16">
      <c r="D64" s="85"/>
      <c r="E64" s="85"/>
      <c r="F64" s="85"/>
      <c r="G64" s="85"/>
      <c r="H64" s="85"/>
      <c r="I64" s="85"/>
      <c r="J64" s="85"/>
      <c r="K64" s="85"/>
      <c r="L64" s="85"/>
      <c r="M64" s="85"/>
      <c r="N64" s="85"/>
      <c r="O64" s="210"/>
      <c r="P64" s="6"/>
    </row>
    <row r="65" spans="4:16">
      <c r="D65" s="85"/>
      <c r="E65" s="85"/>
      <c r="F65" s="85"/>
      <c r="G65" s="85"/>
      <c r="H65" s="85"/>
      <c r="I65" s="85"/>
      <c r="J65" s="85"/>
      <c r="K65" s="85"/>
      <c r="L65" s="85"/>
      <c r="M65" s="85"/>
      <c r="N65" s="85"/>
      <c r="O65" s="210"/>
      <c r="P65" s="6"/>
    </row>
    <row r="66" spans="4:16">
      <c r="D66" s="85"/>
      <c r="E66" s="85"/>
      <c r="F66" s="85"/>
      <c r="G66" s="85"/>
      <c r="H66" s="85"/>
      <c r="I66" s="85"/>
      <c r="J66" s="85"/>
      <c r="K66" s="85"/>
      <c r="L66" s="85"/>
      <c r="M66" s="85"/>
      <c r="N66" s="85"/>
      <c r="O66" s="210"/>
      <c r="P66" s="6"/>
    </row>
    <row r="67" spans="4:16">
      <c r="D67" s="85"/>
      <c r="E67" s="85"/>
      <c r="F67" s="85"/>
      <c r="G67" s="85"/>
      <c r="H67" s="85"/>
      <c r="I67" s="85"/>
      <c r="J67" s="85"/>
      <c r="K67" s="85"/>
      <c r="L67" s="85"/>
      <c r="M67" s="85"/>
      <c r="N67" s="85"/>
      <c r="O67" s="210"/>
    </row>
    <row r="68" spans="4:16">
      <c r="D68" s="6"/>
      <c r="E68" s="6"/>
      <c r="F68" s="6"/>
      <c r="G68" s="6"/>
      <c r="H68" s="6"/>
      <c r="I68" s="6"/>
      <c r="J68" s="6"/>
      <c r="K68" s="6"/>
    </row>
    <row r="69" spans="4:16">
      <c r="D69" s="6"/>
      <c r="E69" s="6"/>
      <c r="F69" s="6"/>
      <c r="G69" s="6"/>
      <c r="H69" s="6"/>
      <c r="I69" s="6"/>
      <c r="J69" s="6"/>
      <c r="K69" s="6"/>
    </row>
    <row r="70" spans="4:16">
      <c r="D70" s="6"/>
      <c r="E70" s="6"/>
      <c r="F70" s="6"/>
      <c r="G70" s="6"/>
      <c r="H70" s="6"/>
      <c r="I70" s="6"/>
      <c r="J70" s="6"/>
      <c r="K70" s="6"/>
    </row>
    <row r="71" spans="4:16">
      <c r="D71" s="6"/>
      <c r="E71" s="6"/>
      <c r="F71" s="6"/>
      <c r="G71" s="6"/>
      <c r="H71" s="6"/>
      <c r="I71" s="6"/>
      <c r="J71" s="6"/>
      <c r="K71" s="6"/>
    </row>
    <row r="72" spans="4:16">
      <c r="D72" s="6"/>
      <c r="E72" s="6"/>
      <c r="F72" s="6"/>
      <c r="G72" s="6"/>
      <c r="H72" s="6"/>
      <c r="I72" s="6"/>
      <c r="J72" s="6"/>
      <c r="K72" s="6"/>
    </row>
    <row r="73" spans="4:16">
      <c r="D73" s="6"/>
      <c r="E73" s="6"/>
      <c r="F73" s="6"/>
      <c r="G73" s="6"/>
      <c r="H73" s="6"/>
      <c r="I73" s="6"/>
      <c r="J73" s="6"/>
      <c r="K73" s="6"/>
    </row>
    <row r="74" spans="4:16">
      <c r="D74" s="6"/>
      <c r="E74" s="6"/>
      <c r="F74" s="6"/>
      <c r="G74" s="6"/>
      <c r="H74" s="6"/>
      <c r="I74" s="6"/>
      <c r="J74" s="6"/>
      <c r="K74" s="6"/>
    </row>
    <row r="75" spans="4:16">
      <c r="D75" s="6"/>
      <c r="E75" s="6"/>
      <c r="F75" s="6"/>
      <c r="G75" s="6"/>
      <c r="H75" s="6"/>
      <c r="I75" s="6"/>
      <c r="J75" s="6"/>
      <c r="K75" s="6"/>
    </row>
    <row r="76" spans="4:16"/>
    <row r="77" spans="4:16"/>
    <row r="78" spans="4:16"/>
    <row r="79" spans="4:16"/>
    <row r="80" spans="4:16"/>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ht="12.75" customHeight="1"/>
    <row r="136" ht="12.75" customHeight="1"/>
    <row r="137" ht="12.75" customHeight="1"/>
    <row r="138" ht="12.75" customHeight="1"/>
    <row r="139" ht="12.75" customHeight="1"/>
    <row r="140" ht="12.75" customHeight="1"/>
  </sheetData>
  <mergeCells count="1">
    <mergeCell ref="A1:AH1"/>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30"/>
  <sheetViews>
    <sheetView workbookViewId="0">
      <pane ySplit="1" topLeftCell="A2" activePane="bottomLeft" state="frozen"/>
      <selection pane="bottomLeft" activeCell="W27" sqref="W27"/>
    </sheetView>
  </sheetViews>
  <sheetFormatPr defaultColWidth="0" defaultRowHeight="12.75"/>
  <cols>
    <col min="1" max="1" width="2.140625" style="150" customWidth="1"/>
    <col min="2" max="2" width="10.28515625" style="150" bestFit="1" customWidth="1"/>
    <col min="3" max="3" width="6.42578125" style="28" customWidth="1"/>
    <col min="4" max="34" width="9.140625" style="28" customWidth="1"/>
    <col min="35" max="16384" width="9.140625" style="150" hidden="1"/>
  </cols>
  <sheetData>
    <row r="1" spans="1:34" ht="120" customHeight="1">
      <c r="A1" s="333" t="s">
        <v>254</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row>
    <row r="2" spans="1:34">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row>
    <row r="3" spans="1:34">
      <c r="A3" s="14"/>
      <c r="B3" s="15"/>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row>
    <row r="4" spans="1:34">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row>
    <row r="5" spans="1:34">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row>
    <row r="6" spans="1:34">
      <c r="B6" s="16"/>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row>
    <row r="7" spans="1:34">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150"/>
      <c r="AH7" s="150"/>
    </row>
    <row r="8" spans="1:34">
      <c r="C8" s="150"/>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50"/>
      <c r="AD8" s="150"/>
      <c r="AE8" s="150"/>
      <c r="AF8" s="150"/>
      <c r="AG8" s="150"/>
      <c r="AH8" s="150"/>
    </row>
    <row r="9" spans="1:34">
      <c r="A9" s="14"/>
      <c r="C9" s="5"/>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c r="AG9" s="150"/>
      <c r="AH9" s="150"/>
    </row>
    <row r="10" spans="1:34">
      <c r="C10" s="150"/>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150"/>
      <c r="AH10" s="150"/>
    </row>
    <row r="11" spans="1:34">
      <c r="C11" s="150"/>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50"/>
      <c r="AD11" s="150"/>
      <c r="AE11" s="150"/>
      <c r="AF11" s="150"/>
      <c r="AG11" s="150"/>
      <c r="AH11" s="150"/>
    </row>
    <row r="12" spans="1:34">
      <c r="B12" s="16"/>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row>
    <row r="13" spans="1:34">
      <c r="B13" s="17"/>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row>
    <row r="14" spans="1:34">
      <c r="B14" s="17"/>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row>
    <row r="15" spans="1:34">
      <c r="B15" s="17"/>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row>
    <row r="16" spans="1:34">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row>
    <row r="17" spans="2:34">
      <c r="B17" s="17"/>
      <c r="C17" s="150"/>
      <c r="D17" s="150"/>
      <c r="E17" s="150"/>
      <c r="F17" s="150"/>
      <c r="G17" s="150"/>
      <c r="H17" s="150"/>
      <c r="I17" s="150"/>
      <c r="J17" s="150"/>
      <c r="K17" s="150"/>
      <c r="L17" s="150"/>
      <c r="M17" s="150"/>
      <c r="N17" s="150"/>
      <c r="O17" s="150"/>
      <c r="P17" s="150"/>
      <c r="Q17" s="150"/>
      <c r="R17" s="150"/>
      <c r="S17" s="150"/>
      <c r="T17" s="150"/>
      <c r="U17" s="150"/>
      <c r="V17" s="150"/>
      <c r="W17" s="150"/>
      <c r="X17" s="150"/>
      <c r="Y17" s="150"/>
      <c r="Z17" s="150"/>
      <c r="AA17" s="150"/>
      <c r="AB17" s="150"/>
      <c r="AC17" s="150"/>
      <c r="AD17" s="150"/>
      <c r="AE17" s="150"/>
      <c r="AF17" s="150"/>
      <c r="AG17" s="150"/>
      <c r="AH17" s="150"/>
    </row>
    <row r="18" spans="2:34">
      <c r="B18" s="17"/>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row>
    <row r="19" spans="2:34">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row>
    <row r="20" spans="2:34">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row>
    <row r="21" spans="2:34">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row>
    <row r="22" spans="2:34">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row>
    <row r="23" spans="2:34">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row>
    <row r="24" spans="2:34">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row>
    <row r="25" spans="2:34">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row>
    <row r="26" spans="2:34">
      <c r="N26" s="150"/>
      <c r="O26" s="150"/>
      <c r="P26" s="150"/>
      <c r="Q26" s="150"/>
      <c r="R26" s="150"/>
      <c r="S26" s="150"/>
      <c r="T26" s="150"/>
      <c r="U26" s="150"/>
      <c r="V26" s="150"/>
      <c r="W26" s="150"/>
      <c r="X26" s="150"/>
      <c r="Y26" s="150"/>
      <c r="Z26" s="150"/>
      <c r="AA26" s="150"/>
      <c r="AB26" s="150"/>
      <c r="AC26" s="150"/>
      <c r="AD26" s="150"/>
      <c r="AE26" s="150"/>
      <c r="AF26" s="150"/>
      <c r="AG26" s="150"/>
      <c r="AH26" s="150"/>
    </row>
    <row r="30" spans="2:34">
      <c r="D30" s="231" t="s">
        <v>327</v>
      </c>
    </row>
    <row r="31" spans="2:34">
      <c r="D31" s="121"/>
      <c r="E31" s="121"/>
      <c r="F31" s="121"/>
      <c r="G31" s="121"/>
    </row>
    <row r="32" spans="2:34">
      <c r="D32" s="61"/>
      <c r="E32" s="62">
        <v>2016</v>
      </c>
      <c r="F32" s="62">
        <v>2017</v>
      </c>
      <c r="G32" s="62">
        <v>2018</v>
      </c>
      <c r="H32" s="62">
        <v>2019</v>
      </c>
      <c r="I32" s="62">
        <v>2020</v>
      </c>
      <c r="J32" s="62">
        <v>2021</v>
      </c>
      <c r="K32" s="62">
        <v>2022</v>
      </c>
      <c r="L32" s="62">
        <v>2023</v>
      </c>
      <c r="M32" s="62">
        <v>2024</v>
      </c>
      <c r="N32" s="63">
        <v>2025</v>
      </c>
    </row>
    <row r="33" spans="2:14" s="28" customFormat="1">
      <c r="B33" s="150"/>
      <c r="D33" s="64" t="s">
        <v>219</v>
      </c>
      <c r="E33" s="196">
        <v>5.68202821738977</v>
      </c>
      <c r="F33" s="196">
        <v>6.6001189286158022</v>
      </c>
      <c r="G33" s="196">
        <v>6.0193930706416863</v>
      </c>
      <c r="H33" s="196">
        <v>6.6715305772589133</v>
      </c>
      <c r="I33" s="196">
        <v>5.9837054390330611</v>
      </c>
      <c r="J33" s="196">
        <v>6.1032738929217576</v>
      </c>
      <c r="K33" s="196">
        <v>7.0577057374618457</v>
      </c>
      <c r="L33" s="196">
        <v>7.5963750297650767</v>
      </c>
      <c r="M33" s="196">
        <v>8.5676018725195195</v>
      </c>
      <c r="N33" s="197">
        <v>9.4275586950588881</v>
      </c>
    </row>
    <row r="34" spans="2:14" s="28" customFormat="1">
      <c r="B34" s="150"/>
      <c r="D34" s="67" t="s">
        <v>269</v>
      </c>
      <c r="E34" s="198">
        <v>5.7730634706678448</v>
      </c>
      <c r="F34" s="198">
        <v>7.9507265508023712</v>
      </c>
      <c r="G34" s="198">
        <v>6.9396743570115937</v>
      </c>
      <c r="H34" s="198">
        <v>7.9058743326005603</v>
      </c>
      <c r="I34" s="198">
        <v>6.7042924493492206</v>
      </c>
      <c r="J34" s="198">
        <v>6.9502105127800249</v>
      </c>
      <c r="K34" s="198">
        <v>8.7721537223222636</v>
      </c>
      <c r="L34" s="198">
        <v>9.1440229915035083</v>
      </c>
      <c r="M34" s="198">
        <v>10.298261958429437</v>
      </c>
      <c r="N34" s="199">
        <v>10.747605374566751</v>
      </c>
    </row>
    <row r="35" spans="2:14" s="28" customFormat="1">
      <c r="B35" s="108"/>
      <c r="D35" s="122"/>
      <c r="E35" s="124"/>
      <c r="F35" s="123"/>
      <c r="G35" s="123"/>
    </row>
    <row r="36" spans="2:14" s="28" customFormat="1">
      <c r="B36" s="108"/>
      <c r="D36" s="122"/>
      <c r="E36" s="124"/>
      <c r="F36" s="123"/>
      <c r="G36" s="123"/>
    </row>
    <row r="37" spans="2:14" s="28" customFormat="1">
      <c r="B37" s="150"/>
      <c r="D37" s="122"/>
      <c r="E37" s="124"/>
      <c r="F37" s="123"/>
      <c r="G37" s="123"/>
    </row>
    <row r="38" spans="2:14" s="28" customFormat="1">
      <c r="B38" s="150"/>
      <c r="D38" s="122"/>
      <c r="E38" s="124"/>
      <c r="F38" s="123"/>
      <c r="G38" s="123"/>
    </row>
    <row r="39" spans="2:14" s="28" customFormat="1">
      <c r="B39" s="150"/>
      <c r="D39" s="122"/>
      <c r="E39" s="124"/>
      <c r="F39" s="123"/>
      <c r="G39" s="123"/>
    </row>
    <row r="40" spans="2:14" s="28" customFormat="1">
      <c r="B40" s="150"/>
      <c r="D40" s="122"/>
      <c r="E40" s="124"/>
      <c r="F40" s="123"/>
      <c r="G40" s="123"/>
    </row>
    <row r="41" spans="2:14" s="28" customFormat="1">
      <c r="B41" s="150"/>
      <c r="D41" s="122"/>
      <c r="E41" s="124"/>
      <c r="F41" s="123"/>
      <c r="G41" s="123"/>
    </row>
    <row r="42" spans="2:14" s="28" customFormat="1">
      <c r="B42" s="150"/>
      <c r="D42" s="122"/>
      <c r="E42" s="124"/>
      <c r="F42" s="123"/>
      <c r="G42" s="123"/>
    </row>
    <row r="43" spans="2:14" s="28" customFormat="1">
      <c r="B43" s="150"/>
      <c r="D43" s="122"/>
      <c r="E43" s="124"/>
      <c r="F43" s="123"/>
      <c r="G43" s="123"/>
    </row>
    <row r="44" spans="2:14" s="28" customFormat="1">
      <c r="B44" s="150"/>
      <c r="D44" s="122"/>
      <c r="E44" s="124"/>
      <c r="F44" s="123"/>
      <c r="G44" s="123"/>
    </row>
    <row r="45" spans="2:14" s="28" customFormat="1">
      <c r="B45" s="150"/>
      <c r="D45" s="122"/>
      <c r="E45" s="124"/>
      <c r="F45" s="123"/>
      <c r="G45" s="123"/>
    </row>
    <row r="46" spans="2:14" s="28" customFormat="1">
      <c r="B46" s="150"/>
      <c r="D46" s="122"/>
      <c r="E46" s="124"/>
      <c r="F46" s="123"/>
      <c r="G46" s="123"/>
    </row>
    <row r="47" spans="2:14" s="28" customFormat="1">
      <c r="B47" s="150"/>
      <c r="D47" s="122"/>
      <c r="E47" s="124"/>
      <c r="F47" s="123"/>
      <c r="G47" s="123"/>
    </row>
    <row r="48" spans="2:14" s="28" customFormat="1">
      <c r="B48" s="150"/>
      <c r="D48" s="122"/>
      <c r="E48" s="124"/>
      <c r="F48" s="123"/>
      <c r="G48" s="123"/>
    </row>
    <row r="49" spans="4:7" s="28" customFormat="1">
      <c r="D49" s="122"/>
      <c r="E49" s="124"/>
      <c r="F49" s="123"/>
      <c r="G49" s="123"/>
    </row>
    <row r="50" spans="4:7" s="28" customFormat="1">
      <c r="D50" s="122"/>
      <c r="E50" s="124"/>
      <c r="F50" s="123"/>
      <c r="G50" s="123"/>
    </row>
    <row r="51" spans="4:7" s="28" customFormat="1">
      <c r="D51" s="122"/>
      <c r="E51" s="124"/>
      <c r="F51" s="123"/>
      <c r="G51" s="123"/>
    </row>
    <row r="52" spans="4:7" s="28" customFormat="1">
      <c r="D52" s="122"/>
      <c r="E52" s="124"/>
      <c r="F52" s="123"/>
      <c r="G52" s="123"/>
    </row>
    <row r="53" spans="4:7" s="28" customFormat="1">
      <c r="D53" s="122"/>
      <c r="E53" s="124"/>
      <c r="F53" s="123"/>
      <c r="G53" s="123"/>
    </row>
    <row r="54" spans="4:7" s="28" customFormat="1">
      <c r="D54" s="122"/>
      <c r="E54" s="124"/>
      <c r="F54" s="123"/>
      <c r="G54" s="123"/>
    </row>
    <row r="55" spans="4:7" s="28" customFormat="1">
      <c r="D55" s="122"/>
      <c r="E55" s="124"/>
      <c r="F55" s="123"/>
      <c r="G55" s="123"/>
    </row>
    <row r="56" spans="4:7" s="28" customFormat="1">
      <c r="D56" s="122"/>
      <c r="E56" s="124"/>
      <c r="F56" s="123"/>
      <c r="G56" s="123"/>
    </row>
    <row r="57" spans="4:7" s="28" customFormat="1">
      <c r="D57" s="122"/>
      <c r="E57" s="124"/>
      <c r="F57" s="123"/>
      <c r="G57" s="123"/>
    </row>
    <row r="58" spans="4:7" s="28" customFormat="1">
      <c r="D58" s="122"/>
      <c r="E58" s="124"/>
      <c r="F58" s="123"/>
      <c r="G58" s="123"/>
    </row>
    <row r="59" spans="4:7" s="28" customFormat="1">
      <c r="D59" s="122"/>
      <c r="E59" s="124"/>
      <c r="F59" s="123"/>
      <c r="G59" s="123"/>
    </row>
    <row r="60" spans="4:7" s="28" customFormat="1">
      <c r="D60" s="122"/>
      <c r="E60" s="124"/>
      <c r="F60" s="123"/>
      <c r="G60" s="123"/>
    </row>
    <row r="61" spans="4:7" s="28" customFormat="1">
      <c r="D61" s="122"/>
      <c r="E61" s="124"/>
      <c r="F61" s="123"/>
      <c r="G61" s="123"/>
    </row>
    <row r="62" spans="4:7" s="28" customFormat="1">
      <c r="D62" s="122"/>
      <c r="E62" s="124"/>
      <c r="F62" s="123"/>
      <c r="G62" s="123"/>
    </row>
    <row r="63" spans="4:7" s="28" customFormat="1">
      <c r="D63" s="122"/>
      <c r="E63" s="124"/>
      <c r="F63" s="123"/>
      <c r="G63" s="123"/>
    </row>
    <row r="64" spans="4:7" s="28" customFormat="1">
      <c r="D64" s="122"/>
      <c r="E64" s="124"/>
      <c r="F64" s="123"/>
      <c r="G64" s="123"/>
    </row>
    <row r="65" spans="4:7" s="28" customFormat="1">
      <c r="D65" s="122"/>
      <c r="E65" s="124"/>
      <c r="F65" s="123"/>
      <c r="G65" s="123"/>
    </row>
    <row r="66" spans="4:7" s="28" customFormat="1">
      <c r="D66" s="122"/>
      <c r="E66" s="124"/>
      <c r="F66" s="123"/>
      <c r="G66" s="123"/>
    </row>
    <row r="67" spans="4:7" s="28" customFormat="1">
      <c r="D67" s="122"/>
      <c r="E67" s="124"/>
      <c r="F67" s="123"/>
      <c r="G67" s="123"/>
    </row>
    <row r="68" spans="4:7" s="28" customFormat="1">
      <c r="D68" s="122"/>
      <c r="E68" s="124"/>
      <c r="F68" s="123"/>
      <c r="G68" s="123"/>
    </row>
    <row r="69" spans="4:7" s="28" customFormat="1">
      <c r="D69" s="122"/>
      <c r="E69" s="124"/>
      <c r="F69" s="123"/>
      <c r="G69" s="123"/>
    </row>
    <row r="70" spans="4:7" s="28" customFormat="1">
      <c r="D70" s="122"/>
      <c r="E70" s="124"/>
      <c r="F70" s="123"/>
      <c r="G70" s="123"/>
    </row>
    <row r="71" spans="4:7" s="28" customFormat="1">
      <c r="D71" s="122"/>
      <c r="E71" s="124"/>
      <c r="F71" s="123"/>
      <c r="G71" s="123"/>
    </row>
    <row r="72" spans="4:7" s="28" customFormat="1">
      <c r="D72" s="122"/>
      <c r="E72" s="124"/>
      <c r="F72" s="123"/>
      <c r="G72" s="123"/>
    </row>
    <row r="73" spans="4:7" s="28" customFormat="1">
      <c r="D73" s="122"/>
      <c r="E73" s="124"/>
      <c r="F73" s="123"/>
      <c r="G73" s="123"/>
    </row>
    <row r="74" spans="4:7" s="28" customFormat="1">
      <c r="D74" s="122"/>
      <c r="E74" s="124"/>
      <c r="F74" s="123"/>
      <c r="G74" s="123"/>
    </row>
    <row r="75" spans="4:7" s="28" customFormat="1">
      <c r="D75" s="122"/>
      <c r="E75" s="124"/>
      <c r="F75" s="123"/>
      <c r="G75" s="123"/>
    </row>
    <row r="76" spans="4:7" s="28" customFormat="1">
      <c r="D76" s="122"/>
      <c r="E76" s="124"/>
      <c r="F76" s="123"/>
      <c r="G76" s="123"/>
    </row>
    <row r="77" spans="4:7" s="28" customFormat="1">
      <c r="D77" s="122"/>
      <c r="E77" s="124"/>
      <c r="F77" s="123"/>
      <c r="G77" s="123"/>
    </row>
    <row r="78" spans="4:7" s="28" customFormat="1">
      <c r="D78" s="122"/>
      <c r="E78" s="124"/>
      <c r="F78" s="123"/>
      <c r="G78" s="123"/>
    </row>
    <row r="79" spans="4:7" s="28" customFormat="1">
      <c r="D79" s="122"/>
      <c r="E79" s="124"/>
      <c r="F79" s="123"/>
      <c r="G79" s="123"/>
    </row>
    <row r="80" spans="4:7" s="28" customFormat="1">
      <c r="D80" s="122"/>
      <c r="E80" s="124"/>
      <c r="F80" s="123"/>
      <c r="G80" s="123"/>
    </row>
    <row r="81" spans="4:7" s="28" customFormat="1">
      <c r="D81" s="122"/>
      <c r="E81" s="124"/>
      <c r="F81" s="123"/>
      <c r="G81" s="123"/>
    </row>
    <row r="82" spans="4:7" s="28" customFormat="1">
      <c r="D82" s="122"/>
      <c r="E82" s="124"/>
      <c r="F82" s="123"/>
      <c r="G82" s="123"/>
    </row>
    <row r="83" spans="4:7" s="28" customFormat="1">
      <c r="D83" s="122"/>
      <c r="E83" s="124"/>
      <c r="F83" s="123"/>
      <c r="G83" s="123"/>
    </row>
    <row r="84" spans="4:7" s="28" customFormat="1">
      <c r="D84" s="122"/>
      <c r="E84" s="124"/>
      <c r="F84" s="123"/>
      <c r="G84" s="123"/>
    </row>
    <row r="85" spans="4:7" s="28" customFormat="1">
      <c r="D85" s="122"/>
      <c r="E85" s="124"/>
      <c r="F85" s="123"/>
      <c r="G85" s="123"/>
    </row>
    <row r="86" spans="4:7" s="28" customFormat="1">
      <c r="D86" s="122"/>
      <c r="E86" s="124"/>
      <c r="F86" s="123"/>
      <c r="G86" s="123"/>
    </row>
    <row r="87" spans="4:7" s="28" customFormat="1">
      <c r="D87" s="122"/>
      <c r="E87" s="124"/>
      <c r="F87" s="123"/>
      <c r="G87" s="123"/>
    </row>
    <row r="88" spans="4:7" s="28" customFormat="1">
      <c r="D88" s="122"/>
      <c r="E88" s="124"/>
      <c r="F88" s="123"/>
      <c r="G88" s="123"/>
    </row>
    <row r="89" spans="4:7" s="28" customFormat="1">
      <c r="D89" s="122"/>
      <c r="E89" s="124"/>
      <c r="F89" s="123"/>
      <c r="G89" s="123"/>
    </row>
    <row r="90" spans="4:7" s="28" customFormat="1">
      <c r="D90" s="122"/>
      <c r="E90" s="124"/>
      <c r="F90" s="123"/>
      <c r="G90" s="123"/>
    </row>
    <row r="91" spans="4:7" s="28" customFormat="1">
      <c r="D91" s="122"/>
      <c r="E91" s="124"/>
      <c r="F91" s="123"/>
      <c r="G91" s="123"/>
    </row>
    <row r="92" spans="4:7" s="28" customFormat="1">
      <c r="D92" s="122"/>
      <c r="E92" s="124"/>
      <c r="F92" s="123"/>
      <c r="G92" s="123"/>
    </row>
    <row r="93" spans="4:7" s="28" customFormat="1">
      <c r="D93" s="122"/>
      <c r="E93" s="124"/>
      <c r="F93" s="123"/>
      <c r="G93" s="123"/>
    </row>
    <row r="94" spans="4:7" s="28" customFormat="1">
      <c r="D94" s="122"/>
      <c r="E94" s="124"/>
      <c r="F94" s="123"/>
      <c r="G94" s="123"/>
    </row>
    <row r="95" spans="4:7" s="28" customFormat="1">
      <c r="D95" s="122"/>
      <c r="E95" s="124"/>
      <c r="F95" s="123"/>
      <c r="G95" s="123"/>
    </row>
    <row r="96" spans="4:7" s="28" customFormat="1">
      <c r="D96" s="122"/>
      <c r="E96" s="124"/>
      <c r="F96" s="123"/>
      <c r="G96" s="123"/>
    </row>
    <row r="97" spans="4:7" s="28" customFormat="1">
      <c r="D97" s="122"/>
      <c r="E97" s="124"/>
      <c r="F97" s="123"/>
      <c r="G97" s="123"/>
    </row>
    <row r="98" spans="4:7" s="28" customFormat="1">
      <c r="D98" s="122"/>
      <c r="E98" s="124"/>
      <c r="F98" s="123"/>
      <c r="G98" s="123"/>
    </row>
    <row r="99" spans="4:7" s="28" customFormat="1">
      <c r="D99" s="122"/>
      <c r="E99" s="124"/>
      <c r="F99" s="123"/>
      <c r="G99" s="123"/>
    </row>
    <row r="100" spans="4:7" s="28" customFormat="1">
      <c r="D100" s="122"/>
      <c r="E100" s="124"/>
      <c r="F100" s="123"/>
      <c r="G100" s="123"/>
    </row>
    <row r="101" spans="4:7" s="28" customFormat="1">
      <c r="D101" s="122"/>
      <c r="E101" s="124"/>
      <c r="F101" s="123"/>
      <c r="G101" s="123"/>
    </row>
    <row r="102" spans="4:7" s="28" customFormat="1">
      <c r="D102" s="122"/>
      <c r="E102" s="124"/>
      <c r="F102" s="123"/>
      <c r="G102" s="123"/>
    </row>
    <row r="103" spans="4:7" s="28" customFormat="1">
      <c r="D103" s="122"/>
      <c r="E103" s="124"/>
      <c r="F103" s="123"/>
      <c r="G103" s="123"/>
    </row>
    <row r="104" spans="4:7" s="28" customFormat="1">
      <c r="D104" s="122"/>
      <c r="E104" s="124"/>
      <c r="F104" s="123"/>
      <c r="G104" s="123"/>
    </row>
    <row r="105" spans="4:7" s="28" customFormat="1">
      <c r="D105" s="122"/>
      <c r="E105" s="124"/>
      <c r="F105" s="123"/>
      <c r="G105" s="123"/>
    </row>
    <row r="106" spans="4:7" s="28" customFormat="1">
      <c r="D106" s="122"/>
      <c r="E106" s="124"/>
      <c r="F106" s="123"/>
      <c r="G106" s="123"/>
    </row>
    <row r="107" spans="4:7" s="28" customFormat="1">
      <c r="D107" s="122"/>
      <c r="E107" s="124"/>
      <c r="F107" s="123"/>
      <c r="G107" s="123"/>
    </row>
    <row r="108" spans="4:7" s="28" customFormat="1">
      <c r="D108" s="122"/>
      <c r="E108" s="124"/>
      <c r="F108" s="123"/>
      <c r="G108" s="123"/>
    </row>
    <row r="109" spans="4:7" s="28" customFormat="1">
      <c r="D109" s="122"/>
      <c r="E109" s="124"/>
      <c r="F109" s="123"/>
      <c r="G109" s="123"/>
    </row>
    <row r="110" spans="4:7" s="28" customFormat="1">
      <c r="D110" s="122"/>
      <c r="E110" s="124"/>
      <c r="F110" s="123"/>
      <c r="G110" s="123"/>
    </row>
    <row r="111" spans="4:7" s="28" customFormat="1">
      <c r="D111" s="122"/>
      <c r="E111" s="124"/>
      <c r="F111" s="123"/>
      <c r="G111" s="123"/>
    </row>
    <row r="112" spans="4:7" s="28" customFormat="1">
      <c r="D112" s="122"/>
      <c r="E112" s="124"/>
      <c r="F112" s="123"/>
      <c r="G112" s="123"/>
    </row>
    <row r="113" spans="4:7" s="28" customFormat="1">
      <c r="D113" s="122"/>
      <c r="E113" s="124"/>
      <c r="F113" s="123"/>
      <c r="G113" s="123"/>
    </row>
    <row r="114" spans="4:7" s="28" customFormat="1">
      <c r="D114" s="122"/>
      <c r="E114" s="124"/>
      <c r="F114" s="123"/>
      <c r="G114" s="123"/>
    </row>
    <row r="115" spans="4:7" s="28" customFormat="1">
      <c r="D115" s="122"/>
      <c r="E115" s="124"/>
      <c r="F115" s="123"/>
      <c r="G115" s="123"/>
    </row>
    <row r="116" spans="4:7" s="28" customFormat="1">
      <c r="D116" s="122"/>
      <c r="E116" s="124"/>
      <c r="F116" s="123"/>
      <c r="G116" s="123"/>
    </row>
    <row r="117" spans="4:7" s="28" customFormat="1">
      <c r="D117" s="122"/>
      <c r="E117" s="124"/>
      <c r="F117" s="123"/>
      <c r="G117" s="123"/>
    </row>
    <row r="118" spans="4:7" s="28" customFormat="1">
      <c r="D118" s="122"/>
      <c r="E118" s="124"/>
      <c r="F118" s="123"/>
      <c r="G118" s="123"/>
    </row>
    <row r="119" spans="4:7" s="28" customFormat="1">
      <c r="D119" s="122"/>
      <c r="E119" s="124"/>
      <c r="F119" s="123"/>
      <c r="G119" s="123"/>
    </row>
    <row r="120" spans="4:7" s="28" customFormat="1">
      <c r="D120" s="122"/>
      <c r="E120" s="124"/>
      <c r="F120" s="123"/>
      <c r="G120" s="123"/>
    </row>
    <row r="121" spans="4:7" s="28" customFormat="1">
      <c r="D121" s="122"/>
      <c r="E121" s="124"/>
      <c r="F121" s="123"/>
      <c r="G121" s="123"/>
    </row>
    <row r="122" spans="4:7" s="28" customFormat="1">
      <c r="D122" s="122"/>
      <c r="E122" s="124"/>
      <c r="F122" s="123"/>
      <c r="G122" s="123"/>
    </row>
    <row r="123" spans="4:7" s="28" customFormat="1">
      <c r="D123" s="122"/>
      <c r="E123" s="124"/>
      <c r="F123" s="123"/>
      <c r="G123" s="123"/>
    </row>
    <row r="124" spans="4:7" s="28" customFormat="1">
      <c r="D124" s="122"/>
      <c r="E124" s="124"/>
      <c r="F124" s="123"/>
      <c r="G124" s="123"/>
    </row>
    <row r="125" spans="4:7" s="28" customFormat="1">
      <c r="D125" s="122"/>
      <c r="E125" s="124"/>
      <c r="F125" s="123"/>
      <c r="G125" s="123"/>
    </row>
    <row r="126" spans="4:7" s="28" customFormat="1">
      <c r="D126" s="122"/>
      <c r="E126" s="124"/>
      <c r="F126" s="123"/>
      <c r="G126" s="123"/>
    </row>
    <row r="127" spans="4:7" s="28" customFormat="1">
      <c r="D127" s="122"/>
      <c r="E127" s="124"/>
      <c r="F127" s="123"/>
      <c r="G127" s="123"/>
    </row>
    <row r="128" spans="4:7" s="28" customFormat="1">
      <c r="D128" s="122"/>
      <c r="E128" s="124"/>
      <c r="F128" s="123"/>
      <c r="G128" s="123"/>
    </row>
    <row r="129" spans="4:7" s="28" customFormat="1">
      <c r="D129" s="122"/>
      <c r="E129" s="124"/>
      <c r="F129" s="123"/>
      <c r="G129" s="123"/>
    </row>
    <row r="130" spans="4:7" s="28" customFormat="1">
      <c r="D130" s="122"/>
      <c r="E130" s="124"/>
      <c r="F130" s="123"/>
      <c r="G130" s="123"/>
    </row>
    <row r="131" spans="4:7" s="28" customFormat="1">
      <c r="D131" s="122"/>
      <c r="E131" s="124"/>
      <c r="F131" s="123"/>
      <c r="G131" s="123"/>
    </row>
    <row r="132" spans="4:7" s="28" customFormat="1">
      <c r="D132" s="122"/>
      <c r="E132" s="124"/>
      <c r="F132" s="123"/>
      <c r="G132" s="123"/>
    </row>
    <row r="133" spans="4:7" s="28" customFormat="1">
      <c r="D133" s="122"/>
      <c r="E133" s="124"/>
      <c r="F133" s="123"/>
      <c r="G133" s="123"/>
    </row>
    <row r="134" spans="4:7" s="28" customFormat="1">
      <c r="D134" s="122"/>
      <c r="E134" s="124"/>
      <c r="F134" s="123"/>
      <c r="G134" s="123"/>
    </row>
    <row r="135" spans="4:7" s="28" customFormat="1">
      <c r="D135" s="122"/>
      <c r="E135" s="124"/>
      <c r="F135" s="123"/>
      <c r="G135" s="123"/>
    </row>
    <row r="136" spans="4:7" s="28" customFormat="1">
      <c r="D136" s="122"/>
      <c r="E136" s="124"/>
      <c r="F136" s="123"/>
      <c r="G136" s="123"/>
    </row>
    <row r="137" spans="4:7" s="28" customFormat="1">
      <c r="D137" s="122"/>
      <c r="E137" s="124"/>
      <c r="F137" s="123"/>
      <c r="G137" s="123"/>
    </row>
    <row r="138" spans="4:7" s="28" customFormat="1">
      <c r="D138" s="122"/>
      <c r="E138" s="124"/>
      <c r="F138" s="123"/>
      <c r="G138" s="123"/>
    </row>
    <row r="139" spans="4:7" s="28" customFormat="1">
      <c r="D139" s="122"/>
      <c r="E139" s="124"/>
      <c r="F139" s="123"/>
      <c r="G139" s="123"/>
    </row>
    <row r="140" spans="4:7" s="28" customFormat="1">
      <c r="D140" s="122"/>
      <c r="E140" s="124"/>
      <c r="F140" s="123"/>
      <c r="G140" s="123"/>
    </row>
    <row r="141" spans="4:7" s="28" customFormat="1">
      <c r="D141" s="122"/>
      <c r="E141" s="124"/>
      <c r="F141" s="123"/>
      <c r="G141" s="123"/>
    </row>
    <row r="142" spans="4:7" s="28" customFormat="1">
      <c r="D142" s="122"/>
      <c r="E142" s="124"/>
      <c r="F142" s="123"/>
      <c r="G142" s="123"/>
    </row>
    <row r="143" spans="4:7" s="28" customFormat="1">
      <c r="D143" s="122"/>
      <c r="E143" s="124"/>
      <c r="F143" s="123"/>
      <c r="G143" s="123"/>
    </row>
    <row r="144" spans="4:7" s="28" customFormat="1">
      <c r="D144" s="122"/>
      <c r="E144" s="124"/>
      <c r="F144" s="123"/>
      <c r="G144" s="123"/>
    </row>
    <row r="145" spans="4:7" s="28" customFormat="1">
      <c r="D145" s="122"/>
      <c r="E145" s="124"/>
      <c r="F145" s="123"/>
      <c r="G145" s="123"/>
    </row>
    <row r="146" spans="4:7" s="28" customFormat="1">
      <c r="D146" s="122"/>
      <c r="E146" s="124"/>
      <c r="F146" s="123"/>
      <c r="G146" s="123"/>
    </row>
    <row r="147" spans="4:7" s="28" customFormat="1">
      <c r="D147" s="122"/>
      <c r="E147" s="124"/>
      <c r="F147" s="123"/>
      <c r="G147" s="123"/>
    </row>
    <row r="148" spans="4:7" s="28" customFormat="1">
      <c r="D148" s="122"/>
      <c r="E148" s="124"/>
      <c r="F148" s="123"/>
      <c r="G148" s="123"/>
    </row>
    <row r="149" spans="4:7" s="28" customFormat="1">
      <c r="D149" s="122"/>
      <c r="E149" s="124"/>
      <c r="F149" s="123"/>
      <c r="G149" s="123"/>
    </row>
    <row r="150" spans="4:7" s="28" customFormat="1">
      <c r="D150" s="122"/>
      <c r="E150" s="124"/>
      <c r="F150" s="123"/>
      <c r="G150" s="123"/>
    </row>
    <row r="151" spans="4:7" s="28" customFormat="1">
      <c r="D151" s="122"/>
      <c r="E151" s="124"/>
      <c r="F151" s="123"/>
      <c r="G151" s="123"/>
    </row>
    <row r="152" spans="4:7" s="28" customFormat="1">
      <c r="D152" s="122"/>
      <c r="E152" s="124"/>
      <c r="F152" s="123"/>
      <c r="G152" s="123"/>
    </row>
    <row r="153" spans="4:7" s="28" customFormat="1">
      <c r="D153" s="122"/>
      <c r="E153" s="124"/>
      <c r="F153" s="123"/>
      <c r="G153" s="123"/>
    </row>
    <row r="154" spans="4:7" s="28" customFormat="1">
      <c r="D154" s="122"/>
      <c r="E154" s="124"/>
      <c r="F154" s="123"/>
      <c r="G154" s="123"/>
    </row>
    <row r="155" spans="4:7" s="28" customFormat="1">
      <c r="D155" s="122"/>
      <c r="E155" s="124"/>
      <c r="F155" s="123"/>
      <c r="G155" s="123"/>
    </row>
    <row r="156" spans="4:7" s="28" customFormat="1">
      <c r="D156" s="122"/>
      <c r="E156" s="124"/>
      <c r="F156" s="123"/>
      <c r="G156" s="123"/>
    </row>
    <row r="157" spans="4:7" s="28" customFormat="1">
      <c r="D157" s="122"/>
      <c r="E157" s="124"/>
      <c r="F157" s="123"/>
      <c r="G157" s="123"/>
    </row>
    <row r="158" spans="4:7" s="28" customFormat="1">
      <c r="D158" s="122"/>
      <c r="E158" s="124"/>
      <c r="F158" s="123"/>
      <c r="G158" s="123"/>
    </row>
    <row r="159" spans="4:7" s="28" customFormat="1">
      <c r="D159" s="122"/>
      <c r="E159" s="124"/>
      <c r="F159" s="123"/>
      <c r="G159" s="123"/>
    </row>
    <row r="160" spans="4:7" s="28" customFormat="1">
      <c r="D160" s="122"/>
      <c r="E160" s="124"/>
      <c r="F160" s="123"/>
      <c r="G160" s="123"/>
    </row>
    <row r="161" spans="4:7" s="28" customFormat="1">
      <c r="D161" s="122"/>
      <c r="E161" s="124"/>
      <c r="F161" s="123"/>
      <c r="G161" s="123"/>
    </row>
    <row r="162" spans="4:7" s="28" customFormat="1">
      <c r="D162" s="122"/>
      <c r="E162" s="124"/>
      <c r="F162" s="123"/>
      <c r="G162" s="123"/>
    </row>
    <row r="163" spans="4:7" s="28" customFormat="1">
      <c r="D163" s="122"/>
      <c r="E163" s="124"/>
      <c r="F163" s="123"/>
      <c r="G163" s="123"/>
    </row>
    <row r="164" spans="4:7" s="28" customFormat="1">
      <c r="D164" s="122"/>
      <c r="E164" s="124"/>
      <c r="F164" s="123"/>
      <c r="G164" s="123"/>
    </row>
    <row r="165" spans="4:7" s="28" customFormat="1">
      <c r="D165" s="122"/>
      <c r="E165" s="124"/>
      <c r="F165" s="123"/>
      <c r="G165" s="123"/>
    </row>
    <row r="166" spans="4:7" s="28" customFormat="1">
      <c r="D166" s="122"/>
      <c r="E166" s="124"/>
      <c r="F166" s="123"/>
      <c r="G166" s="123"/>
    </row>
    <row r="167" spans="4:7" s="28" customFormat="1">
      <c r="D167" s="122"/>
      <c r="E167" s="124"/>
      <c r="F167" s="123"/>
      <c r="G167" s="123"/>
    </row>
    <row r="168" spans="4:7" s="28" customFormat="1">
      <c r="D168" s="122"/>
      <c r="E168" s="124"/>
      <c r="F168" s="123"/>
      <c r="G168" s="123"/>
    </row>
    <row r="169" spans="4:7" s="28" customFormat="1">
      <c r="D169" s="122"/>
      <c r="E169" s="124"/>
      <c r="F169" s="123"/>
      <c r="G169" s="123"/>
    </row>
    <row r="170" spans="4:7" s="28" customFormat="1">
      <c r="D170" s="122"/>
      <c r="E170" s="124"/>
      <c r="F170" s="123"/>
      <c r="G170" s="123"/>
    </row>
    <row r="171" spans="4:7" s="28" customFormat="1">
      <c r="D171" s="122"/>
      <c r="E171" s="124"/>
      <c r="F171" s="123"/>
      <c r="G171" s="123"/>
    </row>
    <row r="172" spans="4:7" s="28" customFormat="1">
      <c r="D172" s="122"/>
      <c r="E172" s="124"/>
      <c r="F172" s="123"/>
      <c r="G172" s="123"/>
    </row>
    <row r="173" spans="4:7" s="28" customFormat="1">
      <c r="D173" s="122"/>
      <c r="E173" s="124"/>
      <c r="F173" s="123"/>
      <c r="G173" s="123"/>
    </row>
    <row r="174" spans="4:7" s="28" customFormat="1">
      <c r="D174" s="122"/>
      <c r="E174" s="124"/>
      <c r="F174" s="123"/>
      <c r="G174" s="123"/>
    </row>
    <row r="175" spans="4:7" s="28" customFormat="1">
      <c r="D175" s="122"/>
      <c r="E175" s="124"/>
      <c r="F175" s="123"/>
      <c r="G175" s="123"/>
    </row>
    <row r="176" spans="4:7" s="28" customFormat="1">
      <c r="D176" s="122"/>
      <c r="E176" s="124"/>
      <c r="F176" s="123"/>
      <c r="G176" s="123"/>
    </row>
    <row r="177" spans="4:7" s="28" customFormat="1">
      <c r="D177" s="122"/>
      <c r="E177" s="124"/>
      <c r="F177" s="123"/>
      <c r="G177" s="123"/>
    </row>
    <row r="178" spans="4:7" s="28" customFormat="1">
      <c r="D178" s="122"/>
      <c r="E178" s="124"/>
      <c r="F178" s="123"/>
      <c r="G178" s="123"/>
    </row>
    <row r="179" spans="4:7" s="28" customFormat="1">
      <c r="D179" s="122"/>
      <c r="E179" s="124"/>
      <c r="F179" s="123"/>
      <c r="G179" s="123"/>
    </row>
    <row r="180" spans="4:7" s="28" customFormat="1">
      <c r="D180" s="122"/>
      <c r="E180" s="124"/>
      <c r="F180" s="123"/>
      <c r="G180" s="123"/>
    </row>
    <row r="181" spans="4:7" s="28" customFormat="1">
      <c r="D181" s="122"/>
      <c r="E181" s="124"/>
      <c r="F181" s="123"/>
      <c r="G181" s="123"/>
    </row>
    <row r="182" spans="4:7" s="28" customFormat="1">
      <c r="D182" s="122"/>
      <c r="E182" s="124"/>
      <c r="F182" s="123"/>
      <c r="G182" s="123"/>
    </row>
    <row r="183" spans="4:7" s="28" customFormat="1">
      <c r="D183" s="122"/>
      <c r="E183" s="124"/>
      <c r="F183" s="123"/>
      <c r="G183" s="123"/>
    </row>
    <row r="184" spans="4:7" s="28" customFormat="1">
      <c r="D184" s="122"/>
      <c r="E184" s="124"/>
      <c r="F184" s="123"/>
      <c r="G184" s="123"/>
    </row>
    <row r="185" spans="4:7" s="28" customFormat="1">
      <c r="D185" s="122"/>
      <c r="E185" s="124"/>
      <c r="F185" s="123"/>
      <c r="G185" s="123"/>
    </row>
    <row r="186" spans="4:7" s="28" customFormat="1">
      <c r="D186" s="122"/>
      <c r="E186" s="124"/>
      <c r="F186" s="123"/>
      <c r="G186" s="123"/>
    </row>
    <row r="187" spans="4:7" s="28" customFormat="1">
      <c r="D187" s="122"/>
      <c r="E187" s="124"/>
      <c r="F187" s="123"/>
      <c r="G187" s="123"/>
    </row>
    <row r="188" spans="4:7" s="28" customFormat="1">
      <c r="D188" s="122"/>
      <c r="E188" s="124"/>
      <c r="F188" s="123"/>
      <c r="G188" s="123"/>
    </row>
    <row r="189" spans="4:7" s="28" customFormat="1">
      <c r="D189" s="122"/>
      <c r="E189" s="124"/>
      <c r="F189" s="123"/>
      <c r="G189" s="123"/>
    </row>
    <row r="190" spans="4:7" s="28" customFormat="1">
      <c r="D190" s="122"/>
      <c r="E190" s="124"/>
      <c r="F190" s="123"/>
      <c r="G190" s="123"/>
    </row>
    <row r="191" spans="4:7" s="28" customFormat="1">
      <c r="D191" s="122"/>
      <c r="E191" s="124"/>
      <c r="F191" s="123"/>
      <c r="G191" s="123"/>
    </row>
    <row r="192" spans="4:7" s="28" customFormat="1">
      <c r="D192" s="122"/>
      <c r="E192" s="124"/>
      <c r="F192" s="123"/>
      <c r="G192" s="123"/>
    </row>
    <row r="193" spans="4:7" s="28" customFormat="1">
      <c r="D193" s="122"/>
      <c r="E193" s="124"/>
      <c r="F193" s="123"/>
      <c r="G193" s="123"/>
    </row>
    <row r="194" spans="4:7" s="28" customFormat="1">
      <c r="D194" s="122"/>
      <c r="E194" s="124"/>
      <c r="F194" s="123"/>
      <c r="G194" s="123"/>
    </row>
    <row r="195" spans="4:7" s="28" customFormat="1">
      <c r="D195" s="122"/>
      <c r="E195" s="124"/>
      <c r="F195" s="123"/>
      <c r="G195" s="123"/>
    </row>
    <row r="196" spans="4:7" s="28" customFormat="1">
      <c r="D196" s="122"/>
      <c r="E196" s="124"/>
      <c r="F196" s="123"/>
      <c r="G196" s="123"/>
    </row>
    <row r="197" spans="4:7" s="28" customFormat="1">
      <c r="D197" s="122"/>
      <c r="E197" s="124"/>
      <c r="F197" s="123"/>
      <c r="G197" s="123"/>
    </row>
    <row r="198" spans="4:7" s="28" customFormat="1">
      <c r="D198" s="122"/>
      <c r="E198" s="124"/>
      <c r="F198" s="123"/>
      <c r="G198" s="123"/>
    </row>
    <row r="199" spans="4:7" s="28" customFormat="1">
      <c r="D199" s="122"/>
      <c r="E199" s="124"/>
      <c r="F199" s="123"/>
      <c r="G199" s="123"/>
    </row>
    <row r="200" spans="4:7" s="28" customFormat="1">
      <c r="D200" s="122"/>
      <c r="E200" s="124"/>
      <c r="F200" s="123"/>
      <c r="G200" s="123"/>
    </row>
    <row r="201" spans="4:7" s="28" customFormat="1">
      <c r="D201" s="122"/>
      <c r="E201" s="124"/>
      <c r="F201" s="123"/>
      <c r="G201" s="123"/>
    </row>
    <row r="202" spans="4:7" s="28" customFormat="1">
      <c r="D202" s="122"/>
      <c r="E202" s="124"/>
      <c r="F202" s="123"/>
      <c r="G202" s="123"/>
    </row>
    <row r="203" spans="4:7" s="28" customFormat="1">
      <c r="D203" s="122"/>
      <c r="E203" s="124"/>
      <c r="F203" s="123"/>
      <c r="G203" s="123"/>
    </row>
    <row r="204" spans="4:7" s="28" customFormat="1">
      <c r="D204" s="122"/>
      <c r="E204" s="124"/>
      <c r="F204" s="123"/>
      <c r="G204" s="123"/>
    </row>
    <row r="205" spans="4:7" s="28" customFormat="1">
      <c r="D205" s="122"/>
      <c r="E205" s="124"/>
      <c r="F205" s="123"/>
      <c r="G205" s="123"/>
    </row>
    <row r="206" spans="4:7" s="28" customFormat="1">
      <c r="D206" s="122"/>
      <c r="E206" s="124"/>
      <c r="F206" s="123"/>
      <c r="G206" s="123"/>
    </row>
    <row r="207" spans="4:7" s="28" customFormat="1">
      <c r="D207" s="122"/>
      <c r="E207" s="124"/>
      <c r="F207" s="123"/>
      <c r="G207" s="123"/>
    </row>
    <row r="208" spans="4:7" s="28" customFormat="1">
      <c r="D208" s="122"/>
      <c r="E208" s="124"/>
      <c r="F208" s="123"/>
      <c r="G208" s="123"/>
    </row>
    <row r="209" spans="4:7" s="28" customFormat="1">
      <c r="D209" s="122"/>
      <c r="E209" s="124"/>
      <c r="F209" s="123"/>
      <c r="G209" s="123"/>
    </row>
    <row r="210" spans="4:7" s="28" customFormat="1">
      <c r="D210" s="122"/>
      <c r="E210" s="124"/>
      <c r="F210" s="123"/>
      <c r="G210" s="123"/>
    </row>
    <row r="211" spans="4:7" s="28" customFormat="1">
      <c r="D211" s="122"/>
      <c r="E211" s="124"/>
      <c r="F211" s="123"/>
      <c r="G211" s="123"/>
    </row>
    <row r="212" spans="4:7" s="28" customFormat="1">
      <c r="D212" s="122"/>
      <c r="E212" s="124"/>
      <c r="F212" s="123"/>
      <c r="G212" s="123"/>
    </row>
    <row r="213" spans="4:7" s="28" customFormat="1">
      <c r="D213" s="122"/>
      <c r="E213" s="124"/>
      <c r="F213" s="123"/>
      <c r="G213" s="123"/>
    </row>
    <row r="214" spans="4:7" s="28" customFormat="1">
      <c r="D214" s="122"/>
      <c r="E214" s="124"/>
      <c r="F214" s="123"/>
      <c r="G214" s="123"/>
    </row>
    <row r="215" spans="4:7" s="28" customFormat="1">
      <c r="D215" s="122"/>
      <c r="E215" s="124"/>
      <c r="F215" s="123"/>
      <c r="G215" s="123"/>
    </row>
    <row r="216" spans="4:7" s="28" customFormat="1">
      <c r="D216" s="122"/>
      <c r="E216" s="124"/>
      <c r="F216" s="123"/>
      <c r="G216" s="123"/>
    </row>
    <row r="217" spans="4:7" s="28" customFormat="1">
      <c r="D217" s="122"/>
      <c r="E217" s="124"/>
      <c r="F217" s="123"/>
      <c r="G217" s="123"/>
    </row>
    <row r="218" spans="4:7" s="28" customFormat="1">
      <c r="D218" s="122"/>
      <c r="E218" s="124"/>
      <c r="F218" s="123"/>
      <c r="G218" s="123"/>
    </row>
    <row r="219" spans="4:7" s="28" customFormat="1">
      <c r="D219" s="122"/>
      <c r="E219" s="124"/>
      <c r="F219" s="123"/>
      <c r="G219" s="123"/>
    </row>
    <row r="220" spans="4:7" s="28" customFormat="1">
      <c r="D220" s="122"/>
      <c r="E220" s="124"/>
      <c r="F220" s="123"/>
      <c r="G220" s="123"/>
    </row>
    <row r="221" spans="4:7" s="28" customFormat="1">
      <c r="D221" s="122"/>
      <c r="E221" s="124"/>
      <c r="F221" s="123"/>
      <c r="G221" s="123"/>
    </row>
    <row r="222" spans="4:7" s="28" customFormat="1">
      <c r="D222" s="122"/>
      <c r="E222" s="124"/>
      <c r="F222" s="123"/>
      <c r="G222" s="123"/>
    </row>
    <row r="223" spans="4:7" s="28" customFormat="1">
      <c r="D223" s="122"/>
      <c r="E223" s="124"/>
      <c r="F223" s="123"/>
      <c r="G223" s="123"/>
    </row>
    <row r="224" spans="4:7" s="28" customFormat="1">
      <c r="D224" s="122"/>
      <c r="E224" s="124"/>
      <c r="F224" s="123"/>
      <c r="G224" s="123"/>
    </row>
    <row r="225" spans="4:7" s="28" customFormat="1">
      <c r="D225" s="122"/>
      <c r="E225" s="124"/>
      <c r="F225" s="123"/>
      <c r="G225" s="123"/>
    </row>
    <row r="226" spans="4:7" s="28" customFormat="1">
      <c r="D226" s="122"/>
      <c r="E226" s="124"/>
      <c r="F226" s="123"/>
      <c r="G226" s="123"/>
    </row>
    <row r="227" spans="4:7" s="28" customFormat="1">
      <c r="D227" s="122"/>
      <c r="E227" s="124"/>
      <c r="F227" s="123"/>
      <c r="G227" s="123"/>
    </row>
    <row r="228" spans="4:7" s="28" customFormat="1">
      <c r="D228" s="122"/>
      <c r="E228" s="124"/>
      <c r="F228" s="123"/>
      <c r="G228" s="123"/>
    </row>
    <row r="229" spans="4:7" s="28" customFormat="1">
      <c r="D229" s="122"/>
      <c r="E229" s="124"/>
      <c r="F229" s="123"/>
      <c r="G229" s="123"/>
    </row>
    <row r="230" spans="4:7" s="28" customFormat="1">
      <c r="D230" s="122"/>
      <c r="E230" s="124"/>
      <c r="F230" s="123"/>
      <c r="G230" s="123"/>
    </row>
    <row r="231" spans="4:7" s="28" customFormat="1">
      <c r="D231" s="122"/>
      <c r="E231" s="124"/>
      <c r="F231" s="123"/>
      <c r="G231" s="123"/>
    </row>
    <row r="232" spans="4:7" s="28" customFormat="1">
      <c r="D232" s="122"/>
      <c r="E232" s="124"/>
      <c r="F232" s="123"/>
      <c r="G232" s="123"/>
    </row>
    <row r="233" spans="4:7" s="28" customFormat="1">
      <c r="D233" s="122"/>
      <c r="E233" s="124"/>
      <c r="F233" s="123"/>
      <c r="G233" s="123"/>
    </row>
    <row r="234" spans="4:7" s="28" customFormat="1">
      <c r="D234" s="122"/>
      <c r="E234" s="124"/>
      <c r="F234" s="123"/>
      <c r="G234" s="123"/>
    </row>
    <row r="235" spans="4:7" s="28" customFormat="1">
      <c r="D235" s="122"/>
      <c r="E235" s="124"/>
      <c r="F235" s="123"/>
      <c r="G235" s="123"/>
    </row>
    <row r="236" spans="4:7" s="28" customFormat="1">
      <c r="D236" s="122"/>
      <c r="E236" s="124"/>
      <c r="F236" s="123"/>
      <c r="G236" s="123"/>
    </row>
    <row r="237" spans="4:7" s="28" customFormat="1">
      <c r="D237" s="122"/>
      <c r="E237" s="124"/>
      <c r="F237" s="123"/>
      <c r="G237" s="123"/>
    </row>
    <row r="238" spans="4:7" s="28" customFormat="1">
      <c r="D238" s="122"/>
      <c r="E238" s="124"/>
      <c r="F238" s="123"/>
      <c r="G238" s="123"/>
    </row>
    <row r="239" spans="4:7" s="28" customFormat="1">
      <c r="D239" s="122"/>
      <c r="E239" s="124"/>
      <c r="F239" s="123"/>
      <c r="G239" s="123"/>
    </row>
    <row r="240" spans="4:7" s="28" customFormat="1">
      <c r="D240" s="122"/>
      <c r="E240" s="124"/>
      <c r="F240" s="123"/>
      <c r="G240" s="123"/>
    </row>
    <row r="241" spans="4:7" s="28" customFormat="1">
      <c r="D241" s="122"/>
      <c r="E241" s="124"/>
      <c r="F241" s="123"/>
      <c r="G241" s="123"/>
    </row>
    <row r="242" spans="4:7" s="28" customFormat="1">
      <c r="D242" s="122"/>
      <c r="E242" s="124"/>
      <c r="F242" s="123"/>
      <c r="G242" s="123"/>
    </row>
    <row r="243" spans="4:7" s="28" customFormat="1">
      <c r="D243" s="122"/>
      <c r="E243" s="124"/>
      <c r="F243" s="123"/>
      <c r="G243" s="123"/>
    </row>
    <row r="244" spans="4:7" s="28" customFormat="1">
      <c r="D244" s="122"/>
      <c r="E244" s="124"/>
      <c r="F244" s="123"/>
      <c r="G244" s="123"/>
    </row>
    <row r="245" spans="4:7" s="28" customFormat="1">
      <c r="D245" s="122"/>
      <c r="E245" s="124"/>
      <c r="F245" s="123"/>
      <c r="G245" s="123"/>
    </row>
    <row r="246" spans="4:7" s="28" customFormat="1">
      <c r="D246" s="122"/>
      <c r="E246" s="124"/>
      <c r="F246" s="123"/>
      <c r="G246" s="123"/>
    </row>
    <row r="247" spans="4:7" s="28" customFormat="1">
      <c r="D247" s="122"/>
      <c r="E247" s="124"/>
      <c r="F247" s="123"/>
      <c r="G247" s="123"/>
    </row>
    <row r="248" spans="4:7" s="28" customFormat="1">
      <c r="D248" s="122"/>
      <c r="E248" s="124"/>
      <c r="F248" s="123"/>
      <c r="G248" s="123"/>
    </row>
    <row r="249" spans="4:7" s="28" customFormat="1">
      <c r="D249" s="122"/>
      <c r="E249" s="124"/>
      <c r="F249" s="123"/>
      <c r="G249" s="123"/>
    </row>
    <row r="250" spans="4:7" s="28" customFormat="1">
      <c r="D250" s="122"/>
      <c r="E250" s="124"/>
      <c r="F250" s="123"/>
      <c r="G250" s="123"/>
    </row>
    <row r="251" spans="4:7" s="28" customFormat="1">
      <c r="D251" s="122"/>
      <c r="E251" s="124"/>
      <c r="F251" s="123"/>
      <c r="G251" s="123"/>
    </row>
    <row r="252" spans="4:7" s="28" customFormat="1">
      <c r="D252" s="122"/>
      <c r="E252" s="124"/>
      <c r="F252" s="123"/>
      <c r="G252" s="123"/>
    </row>
    <row r="253" spans="4:7" s="28" customFormat="1">
      <c r="D253" s="122"/>
      <c r="E253" s="124"/>
      <c r="F253" s="123"/>
      <c r="G253" s="123"/>
    </row>
    <row r="254" spans="4:7" s="28" customFormat="1">
      <c r="D254" s="122"/>
      <c r="E254" s="124"/>
      <c r="F254" s="123"/>
      <c r="G254" s="123"/>
    </row>
    <row r="255" spans="4:7" s="28" customFormat="1">
      <c r="D255" s="122"/>
      <c r="E255" s="124"/>
      <c r="F255" s="123"/>
      <c r="G255" s="123"/>
    </row>
    <row r="256" spans="4:7" s="28" customFormat="1">
      <c r="D256" s="122"/>
      <c r="E256" s="124"/>
      <c r="F256" s="123"/>
      <c r="G256" s="123"/>
    </row>
    <row r="257" spans="4:7" s="28" customFormat="1">
      <c r="D257" s="122"/>
      <c r="E257" s="124"/>
      <c r="F257" s="123"/>
      <c r="G257" s="123"/>
    </row>
    <row r="258" spans="4:7" s="28" customFormat="1">
      <c r="D258" s="122"/>
      <c r="E258" s="124"/>
      <c r="F258" s="123"/>
      <c r="G258" s="123"/>
    </row>
    <row r="259" spans="4:7" s="28" customFormat="1">
      <c r="D259" s="122"/>
      <c r="E259" s="124"/>
      <c r="F259" s="123"/>
      <c r="G259" s="123"/>
    </row>
    <row r="260" spans="4:7" s="28" customFormat="1">
      <c r="D260" s="122"/>
      <c r="E260" s="124"/>
      <c r="F260" s="123"/>
      <c r="G260" s="123"/>
    </row>
    <row r="261" spans="4:7" s="28" customFormat="1">
      <c r="D261" s="122"/>
      <c r="E261" s="124"/>
      <c r="F261" s="123"/>
      <c r="G261" s="123"/>
    </row>
    <row r="262" spans="4:7" s="28" customFormat="1">
      <c r="D262" s="122"/>
      <c r="E262" s="124"/>
      <c r="F262" s="123"/>
      <c r="G262" s="123"/>
    </row>
    <row r="263" spans="4:7" s="28" customFormat="1">
      <c r="D263" s="122"/>
      <c r="E263" s="124"/>
      <c r="F263" s="123"/>
      <c r="G263" s="123"/>
    </row>
    <row r="264" spans="4:7" s="28" customFormat="1">
      <c r="D264" s="122"/>
      <c r="E264" s="124"/>
      <c r="F264" s="123"/>
      <c r="G264" s="123"/>
    </row>
    <row r="265" spans="4:7" s="28" customFormat="1">
      <c r="D265" s="122"/>
      <c r="E265" s="124"/>
      <c r="F265" s="123"/>
      <c r="G265" s="123"/>
    </row>
    <row r="266" spans="4:7" s="28" customFormat="1">
      <c r="D266" s="122"/>
      <c r="E266" s="124"/>
      <c r="F266" s="123"/>
      <c r="G266" s="123"/>
    </row>
    <row r="267" spans="4:7" s="28" customFormat="1">
      <c r="D267" s="122"/>
      <c r="E267" s="124"/>
      <c r="F267" s="123"/>
      <c r="G267" s="123"/>
    </row>
    <row r="268" spans="4:7" s="28" customFormat="1">
      <c r="D268" s="122"/>
      <c r="E268" s="124"/>
      <c r="F268" s="123"/>
      <c r="G268" s="123"/>
    </row>
    <row r="269" spans="4:7" s="28" customFormat="1">
      <c r="D269" s="122"/>
      <c r="E269" s="124"/>
      <c r="F269" s="123"/>
      <c r="G269" s="123"/>
    </row>
    <row r="270" spans="4:7" s="28" customFormat="1">
      <c r="D270" s="122"/>
      <c r="E270" s="124"/>
      <c r="F270" s="123"/>
      <c r="G270" s="123"/>
    </row>
    <row r="271" spans="4:7" s="28" customFormat="1">
      <c r="D271" s="122"/>
      <c r="E271" s="124"/>
      <c r="F271" s="123"/>
      <c r="G271" s="123"/>
    </row>
    <row r="272" spans="4:7" s="28" customFormat="1">
      <c r="D272" s="122"/>
      <c r="E272" s="124"/>
      <c r="F272" s="123"/>
      <c r="G272" s="123"/>
    </row>
    <row r="273" spans="4:7" s="28" customFormat="1">
      <c r="D273" s="122"/>
      <c r="E273" s="124"/>
      <c r="F273" s="123"/>
      <c r="G273" s="123"/>
    </row>
    <row r="274" spans="4:7" s="28" customFormat="1">
      <c r="D274" s="122"/>
      <c r="E274" s="124"/>
      <c r="F274" s="123"/>
      <c r="G274" s="123"/>
    </row>
    <row r="275" spans="4:7" s="28" customFormat="1">
      <c r="D275" s="122"/>
      <c r="E275" s="124"/>
      <c r="F275" s="123"/>
      <c r="G275" s="123"/>
    </row>
    <row r="276" spans="4:7" s="28" customFormat="1">
      <c r="D276" s="122"/>
      <c r="E276" s="124"/>
      <c r="F276" s="123"/>
      <c r="G276" s="123"/>
    </row>
    <row r="277" spans="4:7" s="28" customFormat="1">
      <c r="D277" s="122"/>
      <c r="E277" s="124"/>
      <c r="F277" s="123"/>
      <c r="G277" s="123"/>
    </row>
    <row r="278" spans="4:7" s="28" customFormat="1">
      <c r="D278" s="122"/>
      <c r="E278" s="124"/>
      <c r="F278" s="123"/>
      <c r="G278" s="123"/>
    </row>
    <row r="279" spans="4:7" s="28" customFormat="1">
      <c r="D279" s="122"/>
      <c r="E279" s="124"/>
      <c r="F279" s="123"/>
      <c r="G279" s="123"/>
    </row>
    <row r="280" spans="4:7" s="28" customFormat="1">
      <c r="D280" s="122"/>
      <c r="E280" s="124"/>
      <c r="F280" s="123"/>
      <c r="G280" s="123"/>
    </row>
    <row r="281" spans="4:7" s="28" customFormat="1">
      <c r="D281" s="122"/>
      <c r="E281" s="124"/>
      <c r="F281" s="123"/>
      <c r="G281" s="123"/>
    </row>
    <row r="282" spans="4:7" s="28" customFormat="1">
      <c r="D282" s="122"/>
      <c r="E282" s="124"/>
      <c r="F282" s="123"/>
      <c r="G282" s="123"/>
    </row>
    <row r="283" spans="4:7" s="28" customFormat="1">
      <c r="D283" s="122"/>
      <c r="E283" s="124"/>
      <c r="F283" s="123"/>
      <c r="G283" s="123"/>
    </row>
    <row r="284" spans="4:7" s="28" customFormat="1">
      <c r="D284" s="122"/>
      <c r="E284" s="124"/>
      <c r="F284" s="123"/>
      <c r="G284" s="123"/>
    </row>
    <row r="285" spans="4:7" s="28" customFormat="1">
      <c r="D285" s="122"/>
      <c r="E285" s="124"/>
      <c r="F285" s="123"/>
      <c r="G285" s="123"/>
    </row>
    <row r="286" spans="4:7" s="28" customFormat="1">
      <c r="D286" s="122"/>
      <c r="E286" s="124"/>
      <c r="F286" s="123"/>
      <c r="G286" s="123"/>
    </row>
    <row r="287" spans="4:7" s="28" customFormat="1">
      <c r="D287" s="122"/>
      <c r="E287" s="124"/>
      <c r="F287" s="123"/>
      <c r="G287" s="123"/>
    </row>
    <row r="288" spans="4:7" s="28" customFormat="1">
      <c r="D288" s="122"/>
      <c r="E288" s="124"/>
      <c r="F288" s="123"/>
      <c r="G288" s="123"/>
    </row>
    <row r="289" spans="4:7" s="28" customFormat="1">
      <c r="D289" s="122"/>
      <c r="E289" s="124"/>
      <c r="F289" s="123"/>
      <c r="G289" s="123"/>
    </row>
    <row r="290" spans="4:7" s="28" customFormat="1">
      <c r="D290" s="122"/>
      <c r="E290" s="124"/>
      <c r="F290" s="123"/>
      <c r="G290" s="123"/>
    </row>
    <row r="291" spans="4:7" s="28" customFormat="1">
      <c r="D291" s="122"/>
      <c r="E291" s="124"/>
      <c r="F291" s="123"/>
      <c r="G291" s="123"/>
    </row>
    <row r="292" spans="4:7" s="28" customFormat="1">
      <c r="D292" s="122"/>
      <c r="E292" s="124"/>
      <c r="F292" s="123"/>
      <c r="G292" s="123"/>
    </row>
    <row r="293" spans="4:7" s="28" customFormat="1">
      <c r="D293" s="122"/>
      <c r="E293" s="124"/>
      <c r="F293" s="123"/>
      <c r="G293" s="123"/>
    </row>
    <row r="294" spans="4:7" s="28" customFormat="1">
      <c r="D294" s="122"/>
      <c r="E294" s="124"/>
      <c r="F294" s="123"/>
      <c r="G294" s="123"/>
    </row>
    <row r="295" spans="4:7" s="28" customFormat="1">
      <c r="D295" s="122"/>
      <c r="E295" s="124"/>
      <c r="F295" s="123"/>
      <c r="G295" s="123"/>
    </row>
    <row r="296" spans="4:7" s="28" customFormat="1">
      <c r="D296" s="122"/>
      <c r="E296" s="124"/>
      <c r="F296" s="123"/>
      <c r="G296" s="123"/>
    </row>
    <row r="297" spans="4:7" s="28" customFormat="1">
      <c r="D297" s="122"/>
      <c r="E297" s="124"/>
      <c r="F297" s="123"/>
      <c r="G297" s="123"/>
    </row>
    <row r="298" spans="4:7" s="28" customFormat="1">
      <c r="D298" s="122"/>
      <c r="E298" s="124"/>
      <c r="F298" s="123"/>
      <c r="G298" s="123"/>
    </row>
    <row r="299" spans="4:7" s="28" customFormat="1">
      <c r="D299" s="122"/>
      <c r="E299" s="124"/>
      <c r="F299" s="123"/>
      <c r="G299" s="123"/>
    </row>
    <row r="300" spans="4:7" s="28" customFormat="1">
      <c r="D300" s="122"/>
      <c r="E300" s="124"/>
      <c r="F300" s="123"/>
      <c r="G300" s="123"/>
    </row>
    <row r="301" spans="4:7" s="28" customFormat="1">
      <c r="D301" s="122"/>
      <c r="E301" s="124"/>
      <c r="F301" s="123"/>
      <c r="G301" s="123"/>
    </row>
    <row r="302" spans="4:7" s="28" customFormat="1">
      <c r="D302" s="122"/>
      <c r="E302" s="124"/>
      <c r="F302" s="123"/>
      <c r="G302" s="123"/>
    </row>
    <row r="303" spans="4:7" s="28" customFormat="1">
      <c r="D303" s="122"/>
      <c r="E303" s="124"/>
      <c r="F303" s="123"/>
      <c r="G303" s="123"/>
    </row>
    <row r="304" spans="4:7" s="28" customFormat="1">
      <c r="D304" s="122"/>
      <c r="E304" s="124"/>
      <c r="F304" s="123"/>
      <c r="G304" s="123"/>
    </row>
    <row r="305" spans="4:7" s="28" customFormat="1">
      <c r="D305" s="122"/>
      <c r="E305" s="124"/>
      <c r="F305" s="123"/>
      <c r="G305" s="123"/>
    </row>
    <row r="306" spans="4:7" s="28" customFormat="1">
      <c r="D306" s="122"/>
      <c r="E306" s="124"/>
      <c r="F306" s="123"/>
      <c r="G306" s="123"/>
    </row>
    <row r="307" spans="4:7" s="28" customFormat="1">
      <c r="D307" s="122"/>
      <c r="E307" s="124"/>
      <c r="F307" s="123"/>
      <c r="G307" s="123"/>
    </row>
    <row r="308" spans="4:7" s="28" customFormat="1">
      <c r="D308" s="122"/>
      <c r="E308" s="124"/>
      <c r="F308" s="123"/>
      <c r="G308" s="123"/>
    </row>
    <row r="309" spans="4:7" s="28" customFormat="1">
      <c r="D309" s="122"/>
      <c r="E309" s="124"/>
      <c r="F309" s="123"/>
      <c r="G309" s="123"/>
    </row>
    <row r="310" spans="4:7" s="28" customFormat="1">
      <c r="D310" s="122"/>
      <c r="E310" s="124"/>
      <c r="F310" s="123"/>
      <c r="G310" s="123"/>
    </row>
    <row r="311" spans="4:7" s="28" customFormat="1">
      <c r="D311" s="122"/>
      <c r="E311" s="124"/>
      <c r="F311" s="123"/>
      <c r="G311" s="123"/>
    </row>
    <row r="312" spans="4:7" s="28" customFormat="1">
      <c r="D312" s="122"/>
      <c r="E312" s="124"/>
      <c r="F312" s="123"/>
      <c r="G312" s="123"/>
    </row>
    <row r="313" spans="4:7" s="28" customFormat="1">
      <c r="D313" s="122"/>
      <c r="E313" s="124"/>
      <c r="F313" s="123"/>
      <c r="G313" s="123"/>
    </row>
    <row r="314" spans="4:7" s="28" customFormat="1">
      <c r="D314" s="122"/>
      <c r="E314" s="124"/>
      <c r="F314" s="123"/>
      <c r="G314" s="123"/>
    </row>
    <row r="315" spans="4:7" s="28" customFormat="1">
      <c r="D315" s="122"/>
      <c r="E315" s="124"/>
      <c r="F315" s="123"/>
      <c r="G315" s="123"/>
    </row>
    <row r="316" spans="4:7" s="28" customFormat="1">
      <c r="D316" s="122"/>
      <c r="E316" s="124"/>
      <c r="F316" s="123"/>
      <c r="G316" s="123"/>
    </row>
    <row r="317" spans="4:7" s="28" customFormat="1">
      <c r="D317" s="122"/>
      <c r="E317" s="124"/>
      <c r="F317" s="123"/>
      <c r="G317" s="123"/>
    </row>
    <row r="318" spans="4:7" s="28" customFormat="1">
      <c r="D318" s="122"/>
      <c r="E318" s="124"/>
      <c r="F318" s="123"/>
      <c r="G318" s="123"/>
    </row>
    <row r="319" spans="4:7" s="28" customFormat="1">
      <c r="D319" s="122"/>
      <c r="E319" s="124"/>
      <c r="F319" s="123"/>
      <c r="G319" s="123"/>
    </row>
    <row r="320" spans="4:7" s="28" customFormat="1">
      <c r="D320" s="122"/>
      <c r="E320" s="124"/>
      <c r="F320" s="123"/>
      <c r="G320" s="123"/>
    </row>
    <row r="321" spans="4:7" s="28" customFormat="1">
      <c r="D321" s="122"/>
      <c r="E321" s="124"/>
      <c r="F321" s="123"/>
      <c r="G321" s="123"/>
    </row>
    <row r="322" spans="4:7" s="28" customFormat="1">
      <c r="D322" s="122"/>
      <c r="E322" s="124"/>
      <c r="F322" s="123"/>
      <c r="G322" s="123"/>
    </row>
    <row r="323" spans="4:7" s="28" customFormat="1">
      <c r="D323" s="122"/>
      <c r="E323" s="124"/>
      <c r="F323" s="123"/>
      <c r="G323" s="123"/>
    </row>
    <row r="324" spans="4:7" s="28" customFormat="1">
      <c r="D324" s="122"/>
      <c r="E324" s="124"/>
      <c r="F324" s="123"/>
      <c r="G324" s="123"/>
    </row>
    <row r="325" spans="4:7" s="28" customFormat="1">
      <c r="D325" s="122"/>
      <c r="E325" s="124"/>
      <c r="F325" s="123"/>
      <c r="G325" s="123"/>
    </row>
    <row r="326" spans="4:7" s="28" customFormat="1">
      <c r="D326" s="122"/>
      <c r="E326" s="124"/>
      <c r="F326" s="123"/>
      <c r="G326" s="123"/>
    </row>
    <row r="327" spans="4:7" s="28" customFormat="1">
      <c r="D327" s="122"/>
      <c r="E327" s="124"/>
      <c r="F327" s="123"/>
      <c r="G327" s="123"/>
    </row>
    <row r="328" spans="4:7" s="28" customFormat="1">
      <c r="D328" s="122"/>
      <c r="E328" s="124"/>
      <c r="F328" s="123"/>
      <c r="G328" s="123"/>
    </row>
    <row r="329" spans="4:7" s="28" customFormat="1">
      <c r="D329" s="122"/>
      <c r="E329" s="124"/>
      <c r="F329" s="123"/>
      <c r="G329" s="123"/>
    </row>
    <row r="330" spans="4:7" s="28" customFormat="1">
      <c r="D330" s="122"/>
      <c r="E330" s="124"/>
      <c r="F330" s="123"/>
      <c r="G330" s="123"/>
    </row>
    <row r="331" spans="4:7" s="28" customFormat="1">
      <c r="D331" s="122"/>
      <c r="E331" s="124"/>
      <c r="F331" s="123"/>
      <c r="G331" s="123"/>
    </row>
    <row r="332" spans="4:7" s="28" customFormat="1">
      <c r="D332" s="122"/>
      <c r="E332" s="124"/>
      <c r="F332" s="123"/>
      <c r="G332" s="123"/>
    </row>
    <row r="333" spans="4:7" s="28" customFormat="1">
      <c r="D333" s="122"/>
      <c r="E333" s="124"/>
      <c r="F333" s="123"/>
      <c r="G333" s="123"/>
    </row>
    <row r="334" spans="4:7" s="28" customFormat="1">
      <c r="D334" s="122"/>
      <c r="E334" s="124"/>
      <c r="F334" s="123"/>
      <c r="G334" s="123"/>
    </row>
    <row r="335" spans="4:7" s="28" customFormat="1">
      <c r="D335" s="122"/>
      <c r="E335" s="124"/>
      <c r="F335" s="123"/>
      <c r="G335" s="123"/>
    </row>
    <row r="336" spans="4:7" s="28" customFormat="1">
      <c r="D336" s="122"/>
      <c r="E336" s="124"/>
      <c r="F336" s="123"/>
      <c r="G336" s="123"/>
    </row>
    <row r="337" spans="4:7" s="28" customFormat="1">
      <c r="D337" s="122"/>
      <c r="E337" s="124"/>
      <c r="F337" s="123"/>
      <c r="G337" s="123"/>
    </row>
    <row r="338" spans="4:7" s="28" customFormat="1">
      <c r="D338" s="122"/>
      <c r="E338" s="124"/>
      <c r="F338" s="123"/>
      <c r="G338" s="123"/>
    </row>
    <row r="339" spans="4:7" s="28" customFormat="1">
      <c r="D339" s="122"/>
      <c r="E339" s="124"/>
      <c r="F339" s="123"/>
      <c r="G339" s="123"/>
    </row>
    <row r="340" spans="4:7" s="28" customFormat="1">
      <c r="D340" s="122"/>
      <c r="E340" s="124"/>
      <c r="F340" s="123"/>
      <c r="G340" s="123"/>
    </row>
    <row r="341" spans="4:7" s="28" customFormat="1">
      <c r="D341" s="122"/>
      <c r="E341" s="124"/>
      <c r="F341" s="123"/>
      <c r="G341" s="123"/>
    </row>
    <row r="342" spans="4:7" s="28" customFormat="1">
      <c r="D342" s="122"/>
      <c r="E342" s="124"/>
      <c r="F342" s="123"/>
      <c r="G342" s="123"/>
    </row>
    <row r="343" spans="4:7" s="28" customFormat="1">
      <c r="D343" s="122"/>
      <c r="E343" s="124"/>
      <c r="F343" s="123"/>
      <c r="G343" s="123"/>
    </row>
    <row r="344" spans="4:7" s="28" customFormat="1">
      <c r="D344" s="122"/>
      <c r="E344" s="124"/>
      <c r="F344" s="123"/>
      <c r="G344" s="123"/>
    </row>
    <row r="345" spans="4:7" s="28" customFormat="1">
      <c r="D345" s="122"/>
      <c r="E345" s="124"/>
      <c r="F345" s="123"/>
      <c r="G345" s="123"/>
    </row>
    <row r="346" spans="4:7" s="28" customFormat="1">
      <c r="D346" s="122"/>
      <c r="E346" s="124"/>
      <c r="F346" s="123"/>
      <c r="G346" s="123"/>
    </row>
    <row r="347" spans="4:7" s="28" customFormat="1">
      <c r="D347" s="122"/>
      <c r="E347" s="124"/>
      <c r="F347" s="123"/>
      <c r="G347" s="123"/>
    </row>
    <row r="348" spans="4:7" s="28" customFormat="1">
      <c r="D348" s="122"/>
      <c r="E348" s="124"/>
      <c r="F348" s="123"/>
      <c r="G348" s="123"/>
    </row>
    <row r="349" spans="4:7" s="28" customFormat="1">
      <c r="D349" s="122"/>
      <c r="E349" s="124"/>
      <c r="F349" s="123"/>
      <c r="G349" s="123"/>
    </row>
    <row r="350" spans="4:7" s="28" customFormat="1">
      <c r="D350" s="122"/>
      <c r="E350" s="124"/>
      <c r="F350" s="123"/>
      <c r="G350" s="123"/>
    </row>
    <row r="351" spans="4:7" s="28" customFormat="1">
      <c r="D351" s="122"/>
      <c r="E351" s="124"/>
      <c r="F351" s="123"/>
      <c r="G351" s="123"/>
    </row>
    <row r="352" spans="4:7" s="28" customFormat="1">
      <c r="D352" s="122"/>
      <c r="E352" s="124"/>
      <c r="F352" s="123"/>
      <c r="G352" s="123"/>
    </row>
    <row r="353" spans="4:7" s="28" customFormat="1">
      <c r="D353" s="122"/>
      <c r="E353" s="124"/>
      <c r="F353" s="123"/>
      <c r="G353" s="123"/>
    </row>
    <row r="354" spans="4:7" s="28" customFormat="1">
      <c r="D354" s="122"/>
      <c r="E354" s="124"/>
      <c r="F354" s="123"/>
      <c r="G354" s="123"/>
    </row>
    <row r="355" spans="4:7" s="28" customFormat="1">
      <c r="D355" s="122"/>
      <c r="E355" s="124"/>
      <c r="F355" s="123"/>
      <c r="G355" s="123"/>
    </row>
    <row r="356" spans="4:7" s="28" customFormat="1">
      <c r="D356" s="122"/>
      <c r="E356" s="124"/>
      <c r="F356" s="123"/>
      <c r="G356" s="123"/>
    </row>
    <row r="357" spans="4:7" s="28" customFormat="1">
      <c r="D357" s="122"/>
      <c r="E357" s="124"/>
      <c r="F357" s="123"/>
      <c r="G357" s="123"/>
    </row>
    <row r="358" spans="4:7" s="28" customFormat="1">
      <c r="D358" s="122"/>
      <c r="E358" s="124"/>
      <c r="F358" s="123"/>
      <c r="G358" s="123"/>
    </row>
    <row r="359" spans="4:7" s="28" customFormat="1">
      <c r="D359" s="122"/>
      <c r="E359" s="124"/>
      <c r="F359" s="123"/>
      <c r="G359" s="123"/>
    </row>
    <row r="360" spans="4:7" s="28" customFormat="1">
      <c r="D360" s="122"/>
      <c r="E360" s="124"/>
      <c r="F360" s="123"/>
      <c r="G360" s="123"/>
    </row>
    <row r="361" spans="4:7" s="28" customFormat="1">
      <c r="D361" s="122"/>
      <c r="E361" s="124"/>
      <c r="F361" s="123"/>
      <c r="G361" s="123"/>
    </row>
    <row r="362" spans="4:7" s="28" customFormat="1">
      <c r="D362" s="122"/>
      <c r="E362" s="124"/>
      <c r="F362" s="123"/>
      <c r="G362" s="123"/>
    </row>
    <row r="363" spans="4:7" s="28" customFormat="1">
      <c r="D363" s="122"/>
      <c r="E363" s="124"/>
      <c r="F363" s="123"/>
      <c r="G363" s="123"/>
    </row>
    <row r="364" spans="4:7" s="28" customFormat="1">
      <c r="D364" s="122"/>
      <c r="E364" s="124"/>
      <c r="F364" s="123"/>
      <c r="G364" s="123"/>
    </row>
    <row r="365" spans="4:7" s="28" customFormat="1">
      <c r="D365" s="122"/>
      <c r="E365" s="124"/>
      <c r="F365" s="123"/>
      <c r="G365" s="123"/>
    </row>
    <row r="366" spans="4:7" s="28" customFormat="1">
      <c r="D366" s="122"/>
      <c r="E366" s="124"/>
      <c r="F366" s="123"/>
      <c r="G366" s="123"/>
    </row>
    <row r="367" spans="4:7" s="28" customFormat="1">
      <c r="D367" s="122"/>
      <c r="E367" s="124"/>
      <c r="F367" s="123"/>
      <c r="G367" s="123"/>
    </row>
    <row r="368" spans="4:7" s="28" customFormat="1">
      <c r="D368" s="122"/>
      <c r="E368" s="124"/>
      <c r="F368" s="123"/>
      <c r="G368" s="123"/>
    </row>
    <row r="369" spans="4:7" s="28" customFormat="1">
      <c r="D369" s="122"/>
      <c r="E369" s="124"/>
      <c r="F369" s="123"/>
      <c r="G369" s="123"/>
    </row>
    <row r="370" spans="4:7" s="28" customFormat="1">
      <c r="D370" s="122"/>
      <c r="E370" s="124"/>
      <c r="F370" s="123"/>
      <c r="G370" s="123"/>
    </row>
    <row r="371" spans="4:7" s="28" customFormat="1">
      <c r="D371" s="122"/>
      <c r="E371" s="124"/>
      <c r="F371" s="123"/>
      <c r="G371" s="123"/>
    </row>
    <row r="372" spans="4:7" s="28" customFormat="1">
      <c r="D372" s="122"/>
      <c r="E372" s="124"/>
      <c r="F372" s="123"/>
      <c r="G372" s="123"/>
    </row>
    <row r="373" spans="4:7" s="28" customFormat="1">
      <c r="D373" s="122"/>
      <c r="E373" s="124"/>
      <c r="F373" s="123"/>
      <c r="G373" s="123"/>
    </row>
    <row r="374" spans="4:7" s="28" customFormat="1">
      <c r="D374" s="122"/>
      <c r="E374" s="124"/>
      <c r="F374" s="123"/>
      <c r="G374" s="123"/>
    </row>
    <row r="375" spans="4:7" s="28" customFormat="1">
      <c r="D375" s="122"/>
      <c r="E375" s="124"/>
      <c r="F375" s="123"/>
      <c r="G375" s="123"/>
    </row>
    <row r="376" spans="4:7" s="28" customFormat="1">
      <c r="D376" s="122"/>
      <c r="E376" s="124"/>
      <c r="F376" s="123"/>
      <c r="G376" s="123"/>
    </row>
    <row r="377" spans="4:7" s="28" customFormat="1">
      <c r="D377" s="122"/>
      <c r="E377" s="124"/>
      <c r="F377" s="123"/>
      <c r="G377" s="123"/>
    </row>
    <row r="378" spans="4:7" s="28" customFormat="1">
      <c r="D378" s="122"/>
      <c r="E378" s="124"/>
      <c r="F378" s="123"/>
      <c r="G378" s="123"/>
    </row>
    <row r="379" spans="4:7" s="28" customFormat="1">
      <c r="D379" s="122"/>
      <c r="E379" s="124"/>
      <c r="F379" s="123"/>
      <c r="G379" s="123"/>
    </row>
    <row r="380" spans="4:7" s="28" customFormat="1">
      <c r="D380" s="122"/>
      <c r="E380" s="124"/>
      <c r="F380" s="123"/>
      <c r="G380" s="123"/>
    </row>
    <row r="381" spans="4:7" s="28" customFormat="1">
      <c r="D381" s="122"/>
      <c r="E381" s="124"/>
      <c r="F381" s="123"/>
      <c r="G381" s="123"/>
    </row>
    <row r="382" spans="4:7" s="28" customFormat="1">
      <c r="D382" s="122"/>
      <c r="E382" s="124"/>
      <c r="F382" s="123"/>
      <c r="G382" s="123"/>
    </row>
    <row r="383" spans="4:7" s="28" customFormat="1">
      <c r="D383" s="122"/>
      <c r="E383" s="124"/>
      <c r="F383" s="123"/>
      <c r="G383" s="123"/>
    </row>
    <row r="384" spans="4:7" s="28" customFormat="1">
      <c r="D384" s="122"/>
      <c r="E384" s="124"/>
      <c r="F384" s="123"/>
      <c r="G384" s="123"/>
    </row>
    <row r="385" spans="4:7" s="28" customFormat="1">
      <c r="D385" s="122"/>
      <c r="E385" s="124"/>
      <c r="F385" s="123"/>
      <c r="G385" s="123"/>
    </row>
    <row r="386" spans="4:7" s="28" customFormat="1">
      <c r="D386" s="122"/>
      <c r="E386" s="124"/>
      <c r="F386" s="123"/>
      <c r="G386" s="123"/>
    </row>
    <row r="387" spans="4:7" s="28" customFormat="1">
      <c r="D387" s="122"/>
      <c r="E387" s="124"/>
      <c r="F387" s="123"/>
      <c r="G387" s="123"/>
    </row>
    <row r="388" spans="4:7" s="28" customFormat="1">
      <c r="D388" s="122"/>
      <c r="E388" s="124"/>
      <c r="F388" s="123"/>
      <c r="G388" s="123"/>
    </row>
    <row r="389" spans="4:7" s="28" customFormat="1">
      <c r="D389" s="122"/>
      <c r="E389" s="124"/>
      <c r="F389" s="123"/>
      <c r="G389" s="123"/>
    </row>
    <row r="390" spans="4:7" s="28" customFormat="1">
      <c r="D390" s="122"/>
      <c r="E390" s="124"/>
      <c r="F390" s="123"/>
      <c r="G390" s="123"/>
    </row>
    <row r="391" spans="4:7" s="28" customFormat="1">
      <c r="D391" s="122"/>
      <c r="E391" s="124"/>
      <c r="F391" s="123"/>
      <c r="G391" s="123"/>
    </row>
    <row r="392" spans="4:7" s="28" customFormat="1">
      <c r="D392" s="122"/>
      <c r="E392" s="124"/>
      <c r="F392" s="123"/>
      <c r="G392" s="123"/>
    </row>
    <row r="393" spans="4:7" s="28" customFormat="1">
      <c r="D393" s="122"/>
      <c r="E393" s="124"/>
      <c r="F393" s="123"/>
      <c r="G393" s="123"/>
    </row>
    <row r="394" spans="4:7" s="28" customFormat="1">
      <c r="D394" s="122"/>
      <c r="E394" s="124"/>
      <c r="F394" s="123"/>
      <c r="G394" s="123"/>
    </row>
    <row r="395" spans="4:7" s="28" customFormat="1">
      <c r="D395" s="122"/>
      <c r="E395" s="124"/>
      <c r="F395" s="123"/>
      <c r="G395" s="123"/>
    </row>
    <row r="396" spans="4:7" s="28" customFormat="1">
      <c r="D396" s="122"/>
      <c r="E396" s="124"/>
      <c r="F396" s="123"/>
      <c r="G396" s="123"/>
    </row>
    <row r="397" spans="4:7" s="28" customFormat="1">
      <c r="D397" s="122"/>
      <c r="E397" s="124"/>
      <c r="F397" s="123"/>
      <c r="G397" s="123"/>
    </row>
    <row r="398" spans="4:7" s="28" customFormat="1">
      <c r="D398" s="122"/>
      <c r="E398" s="124"/>
      <c r="F398" s="123"/>
      <c r="G398" s="123"/>
    </row>
    <row r="399" spans="4:7" s="28" customFormat="1">
      <c r="D399" s="122"/>
      <c r="E399" s="124"/>
      <c r="F399" s="123"/>
      <c r="G399" s="123"/>
    </row>
    <row r="400" spans="4:7" s="28" customFormat="1">
      <c r="D400" s="122"/>
      <c r="E400" s="124"/>
      <c r="F400" s="123"/>
      <c r="G400" s="123"/>
    </row>
    <row r="401" spans="4:7" s="28" customFormat="1">
      <c r="D401" s="122"/>
      <c r="E401" s="124"/>
      <c r="F401" s="123"/>
      <c r="G401" s="123"/>
    </row>
    <row r="402" spans="4:7" s="28" customFormat="1">
      <c r="D402" s="122"/>
      <c r="E402" s="124"/>
      <c r="F402" s="123"/>
      <c r="G402" s="123"/>
    </row>
    <row r="403" spans="4:7" s="28" customFormat="1">
      <c r="D403" s="122"/>
      <c r="E403" s="124"/>
      <c r="F403" s="123"/>
      <c r="G403" s="123"/>
    </row>
    <row r="404" spans="4:7" s="28" customFormat="1">
      <c r="D404" s="122"/>
      <c r="E404" s="124"/>
      <c r="F404" s="123"/>
      <c r="G404" s="123"/>
    </row>
    <row r="405" spans="4:7" s="28" customFormat="1">
      <c r="D405" s="122"/>
      <c r="E405" s="124"/>
      <c r="F405" s="123"/>
      <c r="G405" s="123"/>
    </row>
    <row r="406" spans="4:7" s="28" customFormat="1">
      <c r="D406" s="122"/>
      <c r="E406" s="124"/>
      <c r="F406" s="123"/>
      <c r="G406" s="123"/>
    </row>
    <row r="407" spans="4:7" s="28" customFormat="1">
      <c r="D407" s="122"/>
      <c r="E407" s="124"/>
      <c r="F407" s="123"/>
      <c r="G407" s="123"/>
    </row>
    <row r="408" spans="4:7" s="28" customFormat="1">
      <c r="D408" s="122"/>
      <c r="E408" s="124"/>
      <c r="F408" s="123"/>
      <c r="G408" s="123"/>
    </row>
    <row r="409" spans="4:7" s="28" customFormat="1">
      <c r="D409" s="122"/>
      <c r="E409" s="124"/>
      <c r="F409" s="123"/>
      <c r="G409" s="123"/>
    </row>
    <row r="410" spans="4:7" s="28" customFormat="1">
      <c r="D410" s="122"/>
      <c r="E410" s="124"/>
      <c r="F410" s="123"/>
      <c r="G410" s="123"/>
    </row>
    <row r="411" spans="4:7" s="28" customFormat="1">
      <c r="D411" s="122"/>
      <c r="E411" s="124"/>
      <c r="F411" s="123"/>
      <c r="G411" s="123"/>
    </row>
    <row r="412" spans="4:7" s="28" customFormat="1">
      <c r="D412" s="122"/>
      <c r="E412" s="124"/>
      <c r="F412" s="123"/>
      <c r="G412" s="123"/>
    </row>
    <row r="413" spans="4:7" s="28" customFormat="1">
      <c r="D413" s="122"/>
      <c r="E413" s="124"/>
      <c r="F413" s="123"/>
      <c r="G413" s="123"/>
    </row>
    <row r="414" spans="4:7" s="28" customFormat="1">
      <c r="D414" s="122"/>
      <c r="E414" s="124"/>
      <c r="F414" s="123"/>
      <c r="G414" s="123"/>
    </row>
    <row r="415" spans="4:7" s="28" customFormat="1">
      <c r="D415" s="122"/>
      <c r="E415" s="124"/>
      <c r="F415" s="123"/>
      <c r="G415" s="123"/>
    </row>
    <row r="416" spans="4:7" s="28" customFormat="1">
      <c r="D416" s="122"/>
      <c r="E416" s="124"/>
      <c r="F416" s="123"/>
      <c r="G416" s="123"/>
    </row>
    <row r="417" spans="4:7" s="28" customFormat="1">
      <c r="D417" s="122"/>
      <c r="E417" s="124"/>
      <c r="F417" s="123"/>
      <c r="G417" s="123"/>
    </row>
    <row r="418" spans="4:7" s="28" customFormat="1">
      <c r="D418" s="122"/>
      <c r="E418" s="124"/>
      <c r="F418" s="123"/>
      <c r="G418" s="123"/>
    </row>
    <row r="419" spans="4:7" s="28" customFormat="1">
      <c r="D419" s="122"/>
      <c r="E419" s="124"/>
      <c r="F419" s="123"/>
      <c r="G419" s="123"/>
    </row>
    <row r="420" spans="4:7" s="28" customFormat="1">
      <c r="D420" s="122"/>
      <c r="E420" s="124"/>
      <c r="F420" s="123"/>
      <c r="G420" s="123"/>
    </row>
    <row r="421" spans="4:7" s="28" customFormat="1">
      <c r="D421" s="122"/>
      <c r="E421" s="124"/>
      <c r="F421" s="123"/>
      <c r="G421" s="123"/>
    </row>
    <row r="422" spans="4:7" s="28" customFormat="1">
      <c r="D422" s="122"/>
      <c r="E422" s="124"/>
      <c r="F422" s="123"/>
      <c r="G422" s="123"/>
    </row>
    <row r="423" spans="4:7" s="28" customFormat="1">
      <c r="D423" s="122"/>
      <c r="E423" s="124"/>
      <c r="F423" s="123"/>
      <c r="G423" s="123"/>
    </row>
    <row r="424" spans="4:7" s="28" customFormat="1">
      <c r="D424" s="122"/>
      <c r="E424" s="124"/>
      <c r="F424" s="123"/>
      <c r="G424" s="123"/>
    </row>
    <row r="425" spans="4:7" s="28" customFormat="1">
      <c r="D425" s="122"/>
      <c r="E425" s="124"/>
      <c r="F425" s="123"/>
      <c r="G425" s="123"/>
    </row>
    <row r="426" spans="4:7" s="28" customFormat="1">
      <c r="D426" s="122"/>
      <c r="E426" s="124"/>
      <c r="F426" s="123"/>
      <c r="G426" s="123"/>
    </row>
    <row r="427" spans="4:7" s="28" customFormat="1">
      <c r="D427" s="122"/>
      <c r="E427" s="124"/>
      <c r="F427" s="123"/>
      <c r="G427" s="123"/>
    </row>
    <row r="428" spans="4:7" s="28" customFormat="1">
      <c r="D428" s="122"/>
      <c r="E428" s="124"/>
      <c r="F428" s="123"/>
      <c r="G428" s="123"/>
    </row>
    <row r="429" spans="4:7" s="28" customFormat="1">
      <c r="D429" s="122"/>
      <c r="E429" s="124"/>
      <c r="F429" s="123"/>
      <c r="G429" s="123"/>
    </row>
    <row r="430" spans="4:7" s="28" customFormat="1">
      <c r="D430" s="122"/>
      <c r="E430" s="124"/>
      <c r="F430" s="123"/>
      <c r="G430" s="123"/>
    </row>
    <row r="431" spans="4:7" s="28" customFormat="1">
      <c r="D431" s="122"/>
      <c r="E431" s="124"/>
      <c r="F431" s="123"/>
      <c r="G431" s="123"/>
    </row>
    <row r="432" spans="4:7" s="28" customFormat="1">
      <c r="D432" s="122"/>
      <c r="E432" s="124"/>
      <c r="F432" s="123"/>
      <c r="G432" s="123"/>
    </row>
    <row r="433" spans="4:7" s="28" customFormat="1">
      <c r="D433" s="122"/>
      <c r="E433" s="124"/>
      <c r="F433" s="123"/>
      <c r="G433" s="123"/>
    </row>
    <row r="434" spans="4:7" s="28" customFormat="1">
      <c r="D434" s="122"/>
      <c r="E434" s="124"/>
      <c r="F434" s="123"/>
      <c r="G434" s="123"/>
    </row>
    <row r="435" spans="4:7" s="28" customFormat="1">
      <c r="D435" s="122"/>
      <c r="E435" s="124"/>
      <c r="F435" s="123"/>
      <c r="G435" s="123"/>
    </row>
    <row r="436" spans="4:7" s="28" customFormat="1">
      <c r="D436" s="122"/>
      <c r="E436" s="124"/>
      <c r="F436" s="123"/>
      <c r="G436" s="123"/>
    </row>
    <row r="437" spans="4:7" s="28" customFormat="1">
      <c r="D437" s="122"/>
      <c r="E437" s="124"/>
      <c r="F437" s="123"/>
      <c r="G437" s="123"/>
    </row>
    <row r="438" spans="4:7" s="28" customFormat="1">
      <c r="D438" s="122"/>
      <c r="E438" s="124"/>
      <c r="F438" s="123"/>
      <c r="G438" s="123"/>
    </row>
    <row r="439" spans="4:7" s="28" customFormat="1">
      <c r="D439" s="122"/>
      <c r="E439" s="124"/>
      <c r="F439" s="123"/>
      <c r="G439" s="123"/>
    </row>
    <row r="440" spans="4:7" s="28" customFormat="1">
      <c r="D440" s="122"/>
      <c r="E440" s="124"/>
      <c r="F440" s="123"/>
      <c r="G440" s="123"/>
    </row>
    <row r="441" spans="4:7" s="28" customFormat="1">
      <c r="D441" s="122"/>
      <c r="E441" s="124"/>
      <c r="F441" s="123"/>
      <c r="G441" s="123"/>
    </row>
    <row r="442" spans="4:7" s="28" customFormat="1">
      <c r="D442" s="122"/>
      <c r="E442" s="124"/>
      <c r="F442" s="123"/>
      <c r="G442" s="123"/>
    </row>
    <row r="443" spans="4:7" s="28" customFormat="1">
      <c r="D443" s="122"/>
      <c r="E443" s="124"/>
      <c r="F443" s="123"/>
      <c r="G443" s="123"/>
    </row>
    <row r="444" spans="4:7" s="28" customFormat="1">
      <c r="D444" s="122"/>
      <c r="E444" s="124"/>
      <c r="F444" s="123"/>
      <c r="G444" s="123"/>
    </row>
    <row r="445" spans="4:7" s="28" customFormat="1">
      <c r="D445" s="122"/>
      <c r="E445" s="124"/>
      <c r="F445" s="123"/>
      <c r="G445" s="123"/>
    </row>
    <row r="446" spans="4:7" s="28" customFormat="1">
      <c r="D446" s="122"/>
      <c r="E446" s="124"/>
      <c r="F446" s="123"/>
      <c r="G446" s="123"/>
    </row>
    <row r="447" spans="4:7" s="28" customFormat="1">
      <c r="D447" s="122"/>
      <c r="E447" s="124"/>
      <c r="F447" s="123"/>
      <c r="G447" s="123"/>
    </row>
    <row r="448" spans="4:7" s="28" customFormat="1">
      <c r="D448" s="122"/>
      <c r="E448" s="124"/>
      <c r="F448" s="123"/>
      <c r="G448" s="123"/>
    </row>
    <row r="449" spans="4:7" s="28" customFormat="1">
      <c r="D449" s="122"/>
      <c r="E449" s="124"/>
      <c r="F449" s="123"/>
      <c r="G449" s="123"/>
    </row>
    <row r="450" spans="4:7" s="28" customFormat="1">
      <c r="D450" s="122"/>
      <c r="E450" s="124"/>
      <c r="F450" s="123"/>
      <c r="G450" s="123"/>
    </row>
    <row r="451" spans="4:7" s="28" customFormat="1">
      <c r="D451" s="122"/>
      <c r="E451" s="124"/>
      <c r="F451" s="123"/>
      <c r="G451" s="123"/>
    </row>
    <row r="452" spans="4:7" s="28" customFormat="1">
      <c r="D452" s="122"/>
      <c r="E452" s="124"/>
      <c r="F452" s="123"/>
      <c r="G452" s="123"/>
    </row>
    <row r="453" spans="4:7" s="28" customFormat="1">
      <c r="D453" s="122"/>
      <c r="E453" s="124"/>
      <c r="F453" s="123"/>
      <c r="G453" s="123"/>
    </row>
    <row r="454" spans="4:7" s="28" customFormat="1">
      <c r="D454" s="122"/>
      <c r="E454" s="124"/>
      <c r="F454" s="123"/>
      <c r="G454" s="123"/>
    </row>
    <row r="455" spans="4:7" s="28" customFormat="1">
      <c r="D455" s="122"/>
      <c r="E455" s="124"/>
      <c r="F455" s="123"/>
      <c r="G455" s="123"/>
    </row>
    <row r="456" spans="4:7" s="28" customFormat="1">
      <c r="D456" s="122"/>
      <c r="E456" s="124"/>
      <c r="F456" s="123"/>
      <c r="G456" s="123"/>
    </row>
    <row r="457" spans="4:7" s="28" customFormat="1">
      <c r="D457" s="122"/>
      <c r="E457" s="124"/>
      <c r="F457" s="123"/>
      <c r="G457" s="123"/>
    </row>
    <row r="458" spans="4:7" s="28" customFormat="1">
      <c r="D458" s="122"/>
      <c r="E458" s="124"/>
      <c r="F458" s="123"/>
      <c r="G458" s="123"/>
    </row>
    <row r="459" spans="4:7" s="28" customFormat="1">
      <c r="D459" s="122"/>
      <c r="E459" s="124"/>
      <c r="F459" s="123"/>
      <c r="G459" s="123"/>
    </row>
    <row r="460" spans="4:7" s="28" customFormat="1">
      <c r="D460" s="122"/>
      <c r="E460" s="124"/>
      <c r="F460" s="123"/>
      <c r="G460" s="123"/>
    </row>
    <row r="461" spans="4:7" s="28" customFormat="1">
      <c r="D461" s="122"/>
      <c r="E461" s="124"/>
      <c r="F461" s="123"/>
      <c r="G461" s="123"/>
    </row>
    <row r="462" spans="4:7" s="28" customFormat="1">
      <c r="D462" s="122"/>
      <c r="E462" s="124"/>
      <c r="F462" s="123"/>
      <c r="G462" s="123"/>
    </row>
    <row r="463" spans="4:7" s="28" customFormat="1">
      <c r="D463" s="122"/>
      <c r="E463" s="124"/>
      <c r="F463" s="123"/>
      <c r="G463" s="123"/>
    </row>
    <row r="464" spans="4:7" s="28" customFormat="1">
      <c r="D464" s="122"/>
      <c r="E464" s="124"/>
      <c r="F464" s="123"/>
      <c r="G464" s="123"/>
    </row>
    <row r="465" spans="4:7" s="28" customFormat="1">
      <c r="D465" s="122"/>
      <c r="E465" s="124"/>
      <c r="F465" s="123"/>
      <c r="G465" s="123"/>
    </row>
    <row r="466" spans="4:7" s="28" customFormat="1">
      <c r="D466" s="122"/>
      <c r="E466" s="124"/>
      <c r="F466" s="123"/>
      <c r="G466" s="123"/>
    </row>
    <row r="467" spans="4:7" s="28" customFormat="1">
      <c r="D467" s="122"/>
      <c r="E467" s="124"/>
      <c r="F467" s="123"/>
      <c r="G467" s="123"/>
    </row>
    <row r="468" spans="4:7" s="28" customFormat="1">
      <c r="D468" s="122"/>
      <c r="E468" s="124"/>
      <c r="F468" s="123"/>
      <c r="G468" s="123"/>
    </row>
    <row r="469" spans="4:7" s="28" customFormat="1">
      <c r="D469" s="122"/>
      <c r="E469" s="124"/>
      <c r="F469" s="123"/>
      <c r="G469" s="123"/>
    </row>
    <row r="470" spans="4:7" s="28" customFormat="1">
      <c r="D470" s="122"/>
      <c r="E470" s="124"/>
      <c r="F470" s="123"/>
      <c r="G470" s="123"/>
    </row>
    <row r="471" spans="4:7" s="28" customFormat="1">
      <c r="D471" s="122"/>
      <c r="E471" s="124"/>
      <c r="F471" s="123"/>
      <c r="G471" s="123"/>
    </row>
    <row r="472" spans="4:7" s="28" customFormat="1">
      <c r="D472" s="122"/>
      <c r="E472" s="124"/>
      <c r="F472" s="123"/>
      <c r="G472" s="123"/>
    </row>
    <row r="473" spans="4:7" s="28" customFormat="1">
      <c r="D473" s="122"/>
      <c r="E473" s="124"/>
      <c r="F473" s="123"/>
      <c r="G473" s="123"/>
    </row>
    <row r="474" spans="4:7" s="28" customFormat="1">
      <c r="D474" s="122"/>
      <c r="E474" s="124"/>
      <c r="F474" s="123"/>
      <c r="G474" s="123"/>
    </row>
    <row r="475" spans="4:7" s="28" customFormat="1">
      <c r="D475" s="122"/>
      <c r="E475" s="124"/>
      <c r="F475" s="123"/>
      <c r="G475" s="123"/>
    </row>
    <row r="476" spans="4:7" s="28" customFormat="1">
      <c r="D476" s="122"/>
      <c r="E476" s="124"/>
      <c r="F476" s="123"/>
      <c r="G476" s="123"/>
    </row>
    <row r="477" spans="4:7" s="28" customFormat="1">
      <c r="D477" s="122"/>
      <c r="E477" s="124"/>
      <c r="F477" s="123"/>
      <c r="G477" s="123"/>
    </row>
    <row r="478" spans="4:7" s="28" customFormat="1">
      <c r="D478" s="122"/>
      <c r="E478" s="124"/>
      <c r="F478" s="123"/>
      <c r="G478" s="123"/>
    </row>
    <row r="479" spans="4:7" s="28" customFormat="1">
      <c r="D479" s="122"/>
      <c r="E479" s="124"/>
      <c r="F479" s="123"/>
      <c r="G479" s="123"/>
    </row>
    <row r="480" spans="4:7" s="28" customFormat="1">
      <c r="D480" s="122"/>
      <c r="E480" s="124"/>
      <c r="F480" s="123"/>
      <c r="G480" s="123"/>
    </row>
    <row r="481" spans="4:7" s="28" customFormat="1">
      <c r="D481" s="122"/>
      <c r="E481" s="124"/>
      <c r="F481" s="123"/>
      <c r="G481" s="123"/>
    </row>
    <row r="482" spans="4:7" s="28" customFormat="1">
      <c r="D482" s="122"/>
      <c r="E482" s="124"/>
      <c r="F482" s="123"/>
      <c r="G482" s="123"/>
    </row>
    <row r="483" spans="4:7" s="28" customFormat="1">
      <c r="D483" s="122"/>
      <c r="E483" s="124"/>
      <c r="F483" s="123"/>
      <c r="G483" s="123"/>
    </row>
    <row r="484" spans="4:7" s="28" customFormat="1">
      <c r="D484" s="122"/>
      <c r="E484" s="124"/>
      <c r="F484" s="123"/>
      <c r="G484" s="123"/>
    </row>
    <row r="485" spans="4:7" s="28" customFormat="1">
      <c r="D485" s="122"/>
      <c r="E485" s="124"/>
      <c r="F485" s="123"/>
      <c r="G485" s="123"/>
    </row>
    <row r="486" spans="4:7" s="28" customFormat="1">
      <c r="D486" s="122"/>
      <c r="E486" s="124"/>
      <c r="F486" s="123"/>
      <c r="G486" s="123"/>
    </row>
    <row r="487" spans="4:7" s="28" customFormat="1">
      <c r="D487" s="122"/>
      <c r="E487" s="124"/>
      <c r="F487" s="123"/>
      <c r="G487" s="123"/>
    </row>
    <row r="488" spans="4:7" s="28" customFormat="1">
      <c r="D488" s="122"/>
      <c r="E488" s="124"/>
      <c r="F488" s="123"/>
      <c r="G488" s="123"/>
    </row>
    <row r="489" spans="4:7" s="28" customFormat="1">
      <c r="D489" s="122"/>
      <c r="E489" s="124"/>
      <c r="F489" s="123"/>
      <c r="G489" s="123"/>
    </row>
    <row r="490" spans="4:7" s="28" customFormat="1">
      <c r="D490" s="122"/>
      <c r="E490" s="124"/>
      <c r="F490" s="123"/>
      <c r="G490" s="123"/>
    </row>
    <row r="491" spans="4:7" s="28" customFormat="1">
      <c r="D491" s="122"/>
      <c r="E491" s="124"/>
      <c r="F491" s="123"/>
      <c r="G491" s="123"/>
    </row>
    <row r="492" spans="4:7" s="28" customFormat="1">
      <c r="D492" s="122"/>
      <c r="E492" s="124"/>
      <c r="F492" s="123"/>
      <c r="G492" s="123"/>
    </row>
    <row r="493" spans="4:7" s="28" customFormat="1">
      <c r="D493" s="122"/>
      <c r="E493" s="124"/>
      <c r="F493" s="123"/>
      <c r="G493" s="123"/>
    </row>
    <row r="494" spans="4:7" s="28" customFormat="1">
      <c r="D494" s="122"/>
      <c r="E494" s="124"/>
      <c r="F494" s="123"/>
      <c r="G494" s="123"/>
    </row>
    <row r="495" spans="4:7" s="28" customFormat="1">
      <c r="D495" s="122"/>
      <c r="E495" s="124"/>
      <c r="F495" s="123"/>
      <c r="G495" s="123"/>
    </row>
    <row r="496" spans="4:7" s="28" customFormat="1">
      <c r="D496" s="122"/>
      <c r="E496" s="124"/>
      <c r="F496" s="123"/>
      <c r="G496" s="123"/>
    </row>
    <row r="497" spans="4:7" s="28" customFormat="1">
      <c r="D497" s="122"/>
      <c r="E497" s="124"/>
      <c r="F497" s="123"/>
      <c r="G497" s="123"/>
    </row>
    <row r="498" spans="4:7" s="28" customFormat="1">
      <c r="D498" s="122"/>
      <c r="E498" s="124"/>
      <c r="F498" s="123"/>
      <c r="G498" s="123"/>
    </row>
    <row r="499" spans="4:7" s="28" customFormat="1">
      <c r="D499" s="122"/>
      <c r="E499" s="124"/>
      <c r="F499" s="123"/>
      <c r="G499" s="123"/>
    </row>
    <row r="500" spans="4:7" s="28" customFormat="1">
      <c r="D500" s="122"/>
      <c r="E500" s="124"/>
      <c r="F500" s="123"/>
      <c r="G500" s="123"/>
    </row>
    <row r="501" spans="4:7" s="28" customFormat="1">
      <c r="D501" s="122"/>
      <c r="E501" s="124"/>
      <c r="F501" s="123"/>
      <c r="G501" s="123"/>
    </row>
    <row r="502" spans="4:7" s="28" customFormat="1">
      <c r="D502" s="122"/>
      <c r="E502" s="124"/>
      <c r="F502" s="123"/>
      <c r="G502" s="123"/>
    </row>
    <row r="503" spans="4:7" s="28" customFormat="1">
      <c r="D503" s="122"/>
      <c r="E503" s="124"/>
      <c r="F503" s="123"/>
      <c r="G503" s="123"/>
    </row>
    <row r="504" spans="4:7" s="28" customFormat="1">
      <c r="D504" s="122"/>
      <c r="E504" s="124"/>
      <c r="F504" s="123"/>
      <c r="G504" s="123"/>
    </row>
    <row r="505" spans="4:7" s="28" customFormat="1">
      <c r="D505" s="122"/>
      <c r="E505" s="124"/>
      <c r="F505" s="123"/>
      <c r="G505" s="123"/>
    </row>
    <row r="506" spans="4:7" s="28" customFormat="1">
      <c r="D506" s="122"/>
      <c r="E506" s="124"/>
      <c r="F506" s="123"/>
      <c r="G506" s="123"/>
    </row>
    <row r="507" spans="4:7" s="28" customFormat="1">
      <c r="D507" s="122"/>
      <c r="E507" s="124"/>
      <c r="F507" s="123"/>
      <c r="G507" s="123"/>
    </row>
    <row r="508" spans="4:7" s="28" customFormat="1">
      <c r="D508" s="122"/>
      <c r="E508" s="124"/>
      <c r="F508" s="123"/>
      <c r="G508" s="123"/>
    </row>
    <row r="509" spans="4:7" s="28" customFormat="1">
      <c r="D509" s="122"/>
      <c r="E509" s="124"/>
      <c r="F509" s="123"/>
      <c r="G509" s="123"/>
    </row>
    <row r="510" spans="4:7" s="28" customFormat="1">
      <c r="D510" s="122"/>
      <c r="E510" s="124"/>
      <c r="F510" s="123"/>
      <c r="G510" s="123"/>
    </row>
    <row r="511" spans="4:7" s="28" customFormat="1">
      <c r="D511" s="122"/>
      <c r="E511" s="124"/>
      <c r="F511" s="123"/>
      <c r="G511" s="123"/>
    </row>
    <row r="512" spans="4:7" s="28" customFormat="1">
      <c r="D512" s="122"/>
      <c r="E512" s="124"/>
      <c r="F512" s="123"/>
      <c r="G512" s="123"/>
    </row>
    <row r="513" spans="4:7" s="28" customFormat="1">
      <c r="D513" s="122"/>
      <c r="E513" s="124"/>
      <c r="F513" s="123"/>
      <c r="G513" s="123"/>
    </row>
    <row r="514" spans="4:7" s="28" customFormat="1">
      <c r="D514" s="122"/>
      <c r="E514" s="124"/>
      <c r="F514" s="123"/>
      <c r="G514" s="123"/>
    </row>
    <row r="515" spans="4:7" s="28" customFormat="1">
      <c r="D515" s="122"/>
      <c r="E515" s="124"/>
      <c r="F515" s="123"/>
      <c r="G515" s="123"/>
    </row>
    <row r="516" spans="4:7" s="28" customFormat="1">
      <c r="D516" s="122"/>
      <c r="E516" s="124"/>
      <c r="F516" s="123"/>
      <c r="G516" s="123"/>
    </row>
    <row r="517" spans="4:7" s="28" customFormat="1">
      <c r="D517" s="122"/>
      <c r="E517" s="124"/>
      <c r="F517" s="123"/>
      <c r="G517" s="123"/>
    </row>
    <row r="518" spans="4:7" s="28" customFormat="1">
      <c r="D518" s="122"/>
      <c r="E518" s="124"/>
      <c r="F518" s="123"/>
      <c r="G518" s="123"/>
    </row>
    <row r="519" spans="4:7" s="28" customFormat="1">
      <c r="D519" s="122"/>
      <c r="E519" s="124"/>
      <c r="F519" s="123"/>
      <c r="G519" s="123"/>
    </row>
    <row r="520" spans="4:7" s="28" customFormat="1">
      <c r="D520" s="122"/>
      <c r="E520" s="124"/>
      <c r="F520" s="123"/>
      <c r="G520" s="123"/>
    </row>
    <row r="521" spans="4:7" s="28" customFormat="1">
      <c r="D521" s="122"/>
      <c r="E521" s="124"/>
      <c r="F521" s="123"/>
      <c r="G521" s="123"/>
    </row>
    <row r="522" spans="4:7" s="28" customFormat="1">
      <c r="D522" s="122"/>
      <c r="E522" s="124"/>
      <c r="F522" s="123"/>
      <c r="G522" s="123"/>
    </row>
    <row r="523" spans="4:7" s="28" customFormat="1">
      <c r="D523" s="122"/>
      <c r="E523" s="124"/>
      <c r="F523" s="123"/>
      <c r="G523" s="123"/>
    </row>
    <row r="524" spans="4:7" s="28" customFormat="1">
      <c r="D524" s="122"/>
      <c r="E524" s="124"/>
      <c r="F524" s="123"/>
      <c r="G524" s="123"/>
    </row>
    <row r="525" spans="4:7" s="28" customFormat="1">
      <c r="D525" s="122"/>
      <c r="E525" s="124"/>
      <c r="F525" s="123"/>
      <c r="G525" s="123"/>
    </row>
    <row r="526" spans="4:7" s="28" customFormat="1">
      <c r="D526" s="122"/>
      <c r="E526" s="124"/>
      <c r="F526" s="123"/>
      <c r="G526" s="123"/>
    </row>
    <row r="527" spans="4:7" s="28" customFormat="1">
      <c r="D527" s="122"/>
      <c r="E527" s="124"/>
      <c r="F527" s="123"/>
      <c r="G527" s="123"/>
    </row>
    <row r="528" spans="4:7" s="28" customFormat="1">
      <c r="D528" s="122"/>
      <c r="E528" s="124"/>
      <c r="F528" s="123"/>
      <c r="G528" s="123"/>
    </row>
    <row r="529" spans="4:7" s="28" customFormat="1">
      <c r="D529" s="122"/>
      <c r="E529" s="124"/>
      <c r="F529" s="123"/>
      <c r="G529" s="123"/>
    </row>
    <row r="530" spans="4:7" s="28" customFormat="1">
      <c r="D530" s="122"/>
      <c r="E530" s="124"/>
      <c r="F530" s="123"/>
      <c r="G530" s="123"/>
    </row>
    <row r="531" spans="4:7" s="28" customFormat="1">
      <c r="D531" s="122"/>
      <c r="E531" s="124"/>
      <c r="F531" s="123"/>
      <c r="G531" s="123"/>
    </row>
    <row r="532" spans="4:7" s="28" customFormat="1">
      <c r="D532" s="122"/>
      <c r="E532" s="124"/>
      <c r="F532" s="123"/>
      <c r="G532" s="123"/>
    </row>
    <row r="533" spans="4:7" s="28" customFormat="1">
      <c r="D533" s="122"/>
      <c r="E533" s="124"/>
      <c r="F533" s="123"/>
      <c r="G533" s="123"/>
    </row>
    <row r="534" spans="4:7" s="28" customFormat="1">
      <c r="D534" s="122"/>
      <c r="E534" s="124"/>
      <c r="F534" s="123"/>
      <c r="G534" s="123"/>
    </row>
    <row r="535" spans="4:7" s="28" customFormat="1">
      <c r="D535" s="122"/>
      <c r="E535" s="124"/>
      <c r="F535" s="123"/>
      <c r="G535" s="123"/>
    </row>
    <row r="536" spans="4:7" s="28" customFormat="1">
      <c r="D536" s="122"/>
      <c r="E536" s="124"/>
      <c r="F536" s="123"/>
      <c r="G536" s="123"/>
    </row>
    <row r="537" spans="4:7" s="28" customFormat="1">
      <c r="D537" s="122"/>
      <c r="E537" s="124"/>
      <c r="F537" s="123"/>
      <c r="G537" s="123"/>
    </row>
    <row r="538" spans="4:7" s="28" customFormat="1">
      <c r="D538" s="122"/>
      <c r="E538" s="124"/>
      <c r="F538" s="123"/>
      <c r="G538" s="123"/>
    </row>
    <row r="539" spans="4:7" s="28" customFormat="1">
      <c r="D539" s="122"/>
      <c r="E539" s="124"/>
      <c r="F539" s="123"/>
      <c r="G539" s="123"/>
    </row>
    <row r="540" spans="4:7" s="28" customFormat="1">
      <c r="D540" s="122"/>
      <c r="E540" s="124"/>
      <c r="F540" s="123"/>
      <c r="G540" s="123"/>
    </row>
    <row r="541" spans="4:7" s="28" customFormat="1">
      <c r="D541" s="122"/>
      <c r="E541" s="124"/>
      <c r="F541" s="123"/>
      <c r="G541" s="123"/>
    </row>
    <row r="542" spans="4:7" s="28" customFormat="1">
      <c r="D542" s="122"/>
      <c r="E542" s="124"/>
      <c r="F542" s="123"/>
      <c r="G542" s="123"/>
    </row>
    <row r="543" spans="4:7" s="28" customFormat="1">
      <c r="D543" s="122"/>
      <c r="E543" s="124"/>
      <c r="F543" s="123"/>
      <c r="G543" s="123"/>
    </row>
    <row r="544" spans="4:7" s="28" customFormat="1">
      <c r="D544" s="122"/>
      <c r="E544" s="124"/>
      <c r="F544" s="123"/>
      <c r="G544" s="123"/>
    </row>
    <row r="545" spans="4:7" s="28" customFormat="1">
      <c r="D545" s="122"/>
      <c r="E545" s="124"/>
      <c r="F545" s="123"/>
      <c r="G545" s="123"/>
    </row>
    <row r="546" spans="4:7" s="28" customFormat="1">
      <c r="D546" s="122"/>
      <c r="E546" s="124"/>
      <c r="F546" s="123"/>
      <c r="G546" s="123"/>
    </row>
    <row r="547" spans="4:7" s="28" customFormat="1">
      <c r="D547" s="122"/>
      <c r="E547" s="124"/>
      <c r="F547" s="123"/>
      <c r="G547" s="123"/>
    </row>
    <row r="548" spans="4:7" s="28" customFormat="1">
      <c r="D548" s="122"/>
      <c r="E548" s="124"/>
      <c r="F548" s="123"/>
      <c r="G548" s="123"/>
    </row>
    <row r="549" spans="4:7" s="28" customFormat="1">
      <c r="D549" s="122"/>
      <c r="E549" s="124"/>
      <c r="F549" s="123"/>
      <c r="G549" s="123"/>
    </row>
    <row r="550" spans="4:7" s="28" customFormat="1">
      <c r="D550" s="122"/>
      <c r="E550" s="124"/>
      <c r="F550" s="123"/>
      <c r="G550" s="123"/>
    </row>
    <row r="551" spans="4:7" s="28" customFormat="1">
      <c r="D551" s="122"/>
      <c r="E551" s="124"/>
      <c r="F551" s="123"/>
      <c r="G551" s="123"/>
    </row>
    <row r="552" spans="4:7" s="28" customFormat="1">
      <c r="D552" s="122"/>
      <c r="E552" s="124"/>
      <c r="F552" s="123"/>
      <c r="G552" s="123"/>
    </row>
    <row r="553" spans="4:7" s="28" customFormat="1">
      <c r="D553" s="122"/>
      <c r="E553" s="124"/>
      <c r="F553" s="123"/>
      <c r="G553" s="123"/>
    </row>
    <row r="554" spans="4:7" s="28" customFormat="1">
      <c r="D554" s="122"/>
      <c r="E554" s="124"/>
      <c r="F554" s="123"/>
      <c r="G554" s="123"/>
    </row>
    <row r="555" spans="4:7" s="28" customFormat="1">
      <c r="D555" s="122"/>
      <c r="E555" s="124"/>
      <c r="F555" s="123"/>
      <c r="G555" s="123"/>
    </row>
    <row r="556" spans="4:7" s="28" customFormat="1">
      <c r="D556" s="122"/>
      <c r="E556" s="124"/>
      <c r="F556" s="123"/>
      <c r="G556" s="123"/>
    </row>
    <row r="557" spans="4:7" s="28" customFormat="1">
      <c r="D557" s="122"/>
      <c r="E557" s="124"/>
      <c r="F557" s="123"/>
      <c r="G557" s="123"/>
    </row>
    <row r="558" spans="4:7" s="28" customFormat="1">
      <c r="D558" s="122"/>
      <c r="E558" s="124"/>
      <c r="F558" s="123"/>
      <c r="G558" s="123"/>
    </row>
    <row r="559" spans="4:7" s="28" customFormat="1">
      <c r="D559" s="122"/>
      <c r="E559" s="124"/>
      <c r="F559" s="123"/>
      <c r="G559" s="123"/>
    </row>
    <row r="560" spans="4:7" s="28" customFormat="1">
      <c r="D560" s="122"/>
      <c r="E560" s="124"/>
      <c r="F560" s="123"/>
      <c r="G560" s="123"/>
    </row>
    <row r="561" spans="4:7" s="28" customFormat="1">
      <c r="D561" s="122"/>
      <c r="E561" s="124"/>
      <c r="F561" s="123"/>
      <c r="G561" s="123"/>
    </row>
    <row r="562" spans="4:7" s="28" customFormat="1">
      <c r="D562" s="122"/>
      <c r="E562" s="124"/>
      <c r="F562" s="123"/>
      <c r="G562" s="123"/>
    </row>
    <row r="563" spans="4:7" s="28" customFormat="1">
      <c r="D563" s="122"/>
      <c r="E563" s="124"/>
      <c r="F563" s="123"/>
      <c r="G563" s="123"/>
    </row>
    <row r="564" spans="4:7" s="28" customFormat="1">
      <c r="D564" s="122"/>
      <c r="E564" s="124"/>
      <c r="F564" s="123"/>
      <c r="G564" s="123"/>
    </row>
    <row r="565" spans="4:7" s="28" customFormat="1">
      <c r="D565" s="122"/>
      <c r="E565" s="124"/>
      <c r="F565" s="123"/>
      <c r="G565" s="123"/>
    </row>
    <row r="566" spans="4:7" s="28" customFormat="1">
      <c r="D566" s="122"/>
      <c r="E566" s="124"/>
      <c r="F566" s="123"/>
      <c r="G566" s="123"/>
    </row>
    <row r="567" spans="4:7" s="28" customFormat="1">
      <c r="D567" s="122"/>
      <c r="E567" s="124"/>
      <c r="F567" s="123"/>
      <c r="G567" s="123"/>
    </row>
    <row r="568" spans="4:7" s="28" customFormat="1">
      <c r="D568" s="122"/>
      <c r="E568" s="124"/>
      <c r="F568" s="123"/>
      <c r="G568" s="123"/>
    </row>
    <row r="569" spans="4:7" s="28" customFormat="1">
      <c r="D569" s="122"/>
      <c r="E569" s="124"/>
      <c r="F569" s="123"/>
      <c r="G569" s="123"/>
    </row>
    <row r="570" spans="4:7" s="28" customFormat="1">
      <c r="D570" s="122"/>
      <c r="E570" s="124"/>
      <c r="F570" s="123"/>
      <c r="G570" s="123"/>
    </row>
    <row r="571" spans="4:7" s="28" customFormat="1">
      <c r="D571" s="122"/>
      <c r="E571" s="124"/>
      <c r="F571" s="123"/>
      <c r="G571" s="123"/>
    </row>
    <row r="572" spans="4:7" s="28" customFormat="1">
      <c r="D572" s="122"/>
      <c r="E572" s="124"/>
      <c r="F572" s="123"/>
      <c r="G572" s="123"/>
    </row>
    <row r="573" spans="4:7" s="28" customFormat="1">
      <c r="D573" s="122"/>
      <c r="E573" s="124"/>
      <c r="F573" s="123"/>
      <c r="G573" s="123"/>
    </row>
    <row r="574" spans="4:7" s="28" customFormat="1">
      <c r="D574" s="122"/>
      <c r="E574" s="124"/>
      <c r="F574" s="123"/>
      <c r="G574" s="123"/>
    </row>
    <row r="575" spans="4:7" s="28" customFormat="1">
      <c r="D575" s="122"/>
      <c r="E575" s="124"/>
      <c r="F575" s="123"/>
      <c r="G575" s="123"/>
    </row>
    <row r="576" spans="4:7" s="28" customFormat="1">
      <c r="D576" s="122"/>
      <c r="E576" s="124"/>
      <c r="F576" s="123"/>
      <c r="G576" s="123"/>
    </row>
    <row r="577" spans="4:7" s="28" customFormat="1">
      <c r="D577" s="122"/>
      <c r="E577" s="124"/>
      <c r="F577" s="123"/>
      <c r="G577" s="123"/>
    </row>
    <row r="578" spans="4:7" s="28" customFormat="1">
      <c r="D578" s="122"/>
      <c r="E578" s="124"/>
      <c r="F578" s="123"/>
      <c r="G578" s="123"/>
    </row>
    <row r="579" spans="4:7" s="28" customFormat="1">
      <c r="D579" s="122"/>
      <c r="E579" s="124"/>
      <c r="F579" s="123"/>
      <c r="G579" s="123"/>
    </row>
    <row r="580" spans="4:7" s="28" customFormat="1">
      <c r="D580" s="122"/>
      <c r="E580" s="124"/>
      <c r="F580" s="123"/>
      <c r="G580" s="123"/>
    </row>
    <row r="581" spans="4:7" s="28" customFormat="1">
      <c r="D581" s="122"/>
      <c r="E581" s="124"/>
      <c r="F581" s="123"/>
      <c r="G581" s="123"/>
    </row>
    <row r="582" spans="4:7" s="28" customFormat="1">
      <c r="D582" s="122"/>
      <c r="E582" s="124"/>
      <c r="F582" s="123"/>
      <c r="G582" s="123"/>
    </row>
    <row r="583" spans="4:7" s="28" customFormat="1">
      <c r="D583" s="122"/>
      <c r="E583" s="124"/>
      <c r="F583" s="123"/>
      <c r="G583" s="123"/>
    </row>
    <row r="584" spans="4:7" s="28" customFormat="1">
      <c r="D584" s="122"/>
      <c r="E584" s="124"/>
      <c r="F584" s="123"/>
      <c r="G584" s="123"/>
    </row>
    <row r="585" spans="4:7" s="28" customFormat="1">
      <c r="D585" s="122"/>
      <c r="E585" s="124"/>
      <c r="F585" s="123"/>
      <c r="G585" s="123"/>
    </row>
    <row r="586" spans="4:7" s="28" customFormat="1">
      <c r="D586" s="122"/>
      <c r="E586" s="124"/>
      <c r="F586" s="123"/>
      <c r="G586" s="123"/>
    </row>
    <row r="587" spans="4:7" s="28" customFormat="1">
      <c r="D587" s="122"/>
      <c r="E587" s="124"/>
      <c r="F587" s="123"/>
      <c r="G587" s="123"/>
    </row>
    <row r="588" spans="4:7" s="28" customFormat="1">
      <c r="D588" s="122"/>
      <c r="E588" s="124"/>
      <c r="F588" s="123"/>
      <c r="G588" s="123"/>
    </row>
    <row r="589" spans="4:7" s="28" customFormat="1">
      <c r="D589" s="122"/>
      <c r="E589" s="124"/>
      <c r="F589" s="123"/>
      <c r="G589" s="123"/>
    </row>
    <row r="590" spans="4:7" s="28" customFormat="1">
      <c r="D590" s="122"/>
      <c r="E590" s="124"/>
      <c r="F590" s="123"/>
      <c r="G590" s="123"/>
    </row>
    <row r="591" spans="4:7" s="28" customFormat="1">
      <c r="D591" s="122"/>
      <c r="E591" s="124"/>
      <c r="F591" s="123"/>
      <c r="G591" s="123"/>
    </row>
    <row r="592" spans="4:7" s="28" customFormat="1">
      <c r="D592" s="122"/>
      <c r="E592" s="124"/>
      <c r="F592" s="123"/>
      <c r="G592" s="123"/>
    </row>
    <row r="593" spans="4:7" s="28" customFormat="1">
      <c r="D593" s="122"/>
      <c r="E593" s="124"/>
      <c r="F593" s="123"/>
      <c r="G593" s="123"/>
    </row>
    <row r="594" spans="4:7" s="28" customFormat="1">
      <c r="D594" s="122"/>
      <c r="E594" s="124"/>
      <c r="F594" s="123"/>
      <c r="G594" s="123"/>
    </row>
    <row r="595" spans="4:7" s="28" customFormat="1">
      <c r="D595" s="122"/>
      <c r="E595" s="124"/>
      <c r="F595" s="123"/>
      <c r="G595" s="123"/>
    </row>
    <row r="596" spans="4:7" s="28" customFormat="1">
      <c r="D596" s="122"/>
      <c r="E596" s="124"/>
      <c r="F596" s="123"/>
      <c r="G596" s="123"/>
    </row>
    <row r="597" spans="4:7" s="28" customFormat="1">
      <c r="D597" s="122"/>
      <c r="E597" s="124"/>
      <c r="F597" s="123"/>
      <c r="G597" s="123"/>
    </row>
    <row r="598" spans="4:7" s="28" customFormat="1">
      <c r="D598" s="122"/>
      <c r="E598" s="124"/>
      <c r="F598" s="123"/>
      <c r="G598" s="123"/>
    </row>
    <row r="599" spans="4:7" s="28" customFormat="1">
      <c r="D599" s="122"/>
      <c r="E599" s="124"/>
      <c r="F599" s="123"/>
      <c r="G599" s="123"/>
    </row>
    <row r="600" spans="4:7" s="28" customFormat="1">
      <c r="D600" s="122"/>
      <c r="E600" s="124"/>
      <c r="F600" s="123"/>
      <c r="G600" s="123"/>
    </row>
    <row r="601" spans="4:7" s="28" customFormat="1">
      <c r="D601" s="122"/>
      <c r="E601" s="124"/>
      <c r="F601" s="123"/>
      <c r="G601" s="123"/>
    </row>
    <row r="602" spans="4:7" s="28" customFormat="1">
      <c r="D602" s="122"/>
      <c r="E602" s="124"/>
      <c r="F602" s="123"/>
      <c r="G602" s="123"/>
    </row>
    <row r="603" spans="4:7" s="28" customFormat="1">
      <c r="D603" s="122"/>
      <c r="E603" s="124"/>
      <c r="F603" s="123"/>
      <c r="G603" s="123"/>
    </row>
    <row r="604" spans="4:7" s="28" customFormat="1">
      <c r="D604" s="122"/>
      <c r="E604" s="124"/>
      <c r="F604" s="123"/>
      <c r="G604" s="123"/>
    </row>
    <row r="605" spans="4:7" s="28" customFormat="1">
      <c r="D605" s="122"/>
      <c r="E605" s="124"/>
      <c r="F605" s="123"/>
      <c r="G605" s="123"/>
    </row>
    <row r="606" spans="4:7" s="28" customFormat="1">
      <c r="D606" s="122"/>
      <c r="E606" s="124"/>
      <c r="F606" s="123"/>
      <c r="G606" s="123"/>
    </row>
    <row r="607" spans="4:7" s="28" customFormat="1">
      <c r="D607" s="122"/>
      <c r="E607" s="124"/>
      <c r="F607" s="123"/>
      <c r="G607" s="123"/>
    </row>
    <row r="608" spans="4:7" s="28" customFormat="1">
      <c r="D608" s="122"/>
      <c r="E608" s="124"/>
      <c r="F608" s="123"/>
      <c r="G608" s="123"/>
    </row>
    <row r="609" spans="4:7" s="28" customFormat="1">
      <c r="D609" s="122"/>
      <c r="E609" s="124"/>
      <c r="F609" s="123"/>
      <c r="G609" s="123"/>
    </row>
    <row r="610" spans="4:7" s="28" customFormat="1">
      <c r="D610" s="122"/>
      <c r="E610" s="124"/>
      <c r="F610" s="123"/>
      <c r="G610" s="123"/>
    </row>
    <row r="611" spans="4:7" s="28" customFormat="1">
      <c r="D611" s="122"/>
      <c r="E611" s="124"/>
      <c r="F611" s="123"/>
      <c r="G611" s="123"/>
    </row>
    <row r="612" spans="4:7" s="28" customFormat="1">
      <c r="D612" s="122"/>
      <c r="E612" s="124"/>
      <c r="F612" s="123"/>
      <c r="G612" s="123"/>
    </row>
    <row r="613" spans="4:7" s="28" customFormat="1">
      <c r="D613" s="122"/>
      <c r="E613" s="124"/>
      <c r="F613" s="123"/>
      <c r="G613" s="123"/>
    </row>
    <row r="614" spans="4:7" s="28" customFormat="1">
      <c r="D614" s="122"/>
      <c r="E614" s="124"/>
      <c r="F614" s="123"/>
      <c r="G614" s="123"/>
    </row>
    <row r="615" spans="4:7" s="28" customFormat="1">
      <c r="D615" s="122"/>
      <c r="E615" s="124"/>
      <c r="F615" s="123"/>
      <c r="G615" s="123"/>
    </row>
    <row r="616" spans="4:7" s="28" customFormat="1">
      <c r="D616" s="122"/>
      <c r="E616" s="124"/>
      <c r="F616" s="123"/>
      <c r="G616" s="123"/>
    </row>
    <row r="617" spans="4:7" s="28" customFormat="1">
      <c r="D617" s="122"/>
      <c r="E617" s="124"/>
      <c r="F617" s="123"/>
      <c r="G617" s="123"/>
    </row>
    <row r="618" spans="4:7" s="28" customFormat="1">
      <c r="D618" s="122"/>
      <c r="E618" s="124"/>
      <c r="F618" s="123"/>
      <c r="G618" s="123"/>
    </row>
    <row r="619" spans="4:7" s="28" customFormat="1">
      <c r="D619" s="122"/>
      <c r="E619" s="124"/>
      <c r="F619" s="123"/>
      <c r="G619" s="123"/>
    </row>
    <row r="620" spans="4:7" s="28" customFormat="1">
      <c r="D620" s="122"/>
      <c r="E620" s="124"/>
      <c r="F620" s="123"/>
      <c r="G620" s="123"/>
    </row>
    <row r="621" spans="4:7" s="28" customFormat="1">
      <c r="D621" s="122"/>
      <c r="E621" s="124"/>
      <c r="F621" s="123"/>
      <c r="G621" s="123"/>
    </row>
    <row r="622" spans="4:7" s="28" customFormat="1">
      <c r="D622" s="122"/>
      <c r="E622" s="124"/>
      <c r="F622" s="123"/>
      <c r="G622" s="123"/>
    </row>
    <row r="623" spans="4:7" s="28" customFormat="1">
      <c r="D623" s="122"/>
      <c r="E623" s="124"/>
      <c r="F623" s="123"/>
      <c r="G623" s="123"/>
    </row>
    <row r="624" spans="4:7" s="28" customFormat="1">
      <c r="D624" s="122"/>
      <c r="E624" s="124"/>
      <c r="F624" s="123"/>
      <c r="G624" s="123"/>
    </row>
    <row r="625" spans="4:7" s="28" customFormat="1">
      <c r="D625" s="122"/>
      <c r="E625" s="124"/>
      <c r="F625" s="123"/>
      <c r="G625" s="123"/>
    </row>
    <row r="626" spans="4:7" s="28" customFormat="1">
      <c r="D626" s="122"/>
      <c r="E626" s="124"/>
      <c r="F626" s="123"/>
      <c r="G626" s="123"/>
    </row>
    <row r="627" spans="4:7" s="28" customFormat="1">
      <c r="D627" s="122"/>
      <c r="E627" s="124"/>
      <c r="F627" s="123"/>
      <c r="G627" s="123"/>
    </row>
    <row r="628" spans="4:7" s="28" customFormat="1">
      <c r="D628" s="122"/>
      <c r="E628" s="124"/>
      <c r="F628" s="123"/>
      <c r="G628" s="123"/>
    </row>
    <row r="629" spans="4:7" s="28" customFormat="1">
      <c r="D629" s="122"/>
      <c r="E629" s="124"/>
      <c r="F629" s="123"/>
      <c r="G629" s="123"/>
    </row>
    <row r="630" spans="4:7" s="28" customFormat="1">
      <c r="D630" s="122"/>
      <c r="E630" s="124"/>
      <c r="F630" s="123"/>
      <c r="G630" s="123"/>
    </row>
    <row r="631" spans="4:7" s="28" customFormat="1">
      <c r="D631" s="122"/>
      <c r="E631" s="124"/>
      <c r="F631" s="123"/>
      <c r="G631" s="123"/>
    </row>
    <row r="632" spans="4:7" s="28" customFormat="1">
      <c r="D632" s="122"/>
      <c r="E632" s="124"/>
      <c r="F632" s="123"/>
      <c r="G632" s="123"/>
    </row>
    <row r="633" spans="4:7" s="28" customFormat="1">
      <c r="D633" s="122"/>
      <c r="E633" s="124"/>
      <c r="F633" s="123"/>
      <c r="G633" s="123"/>
    </row>
    <row r="634" spans="4:7" s="28" customFormat="1">
      <c r="D634" s="122"/>
      <c r="E634" s="124"/>
      <c r="F634" s="123"/>
      <c r="G634" s="123"/>
    </row>
    <row r="635" spans="4:7" s="28" customFormat="1">
      <c r="D635" s="122"/>
      <c r="E635" s="124"/>
      <c r="F635" s="123"/>
      <c r="G635" s="123"/>
    </row>
    <row r="636" spans="4:7" s="28" customFormat="1">
      <c r="D636" s="122"/>
      <c r="E636" s="124"/>
      <c r="F636" s="123"/>
      <c r="G636" s="123"/>
    </row>
    <row r="637" spans="4:7" s="28" customFormat="1">
      <c r="D637" s="122"/>
      <c r="E637" s="124"/>
      <c r="F637" s="123"/>
      <c r="G637" s="123"/>
    </row>
    <row r="638" spans="4:7" s="28" customFormat="1">
      <c r="D638" s="122"/>
      <c r="E638" s="124"/>
      <c r="F638" s="123"/>
      <c r="G638" s="123"/>
    </row>
    <row r="639" spans="4:7" s="28" customFormat="1">
      <c r="D639" s="122"/>
      <c r="E639" s="124"/>
      <c r="F639" s="123"/>
      <c r="G639" s="123"/>
    </row>
    <row r="640" spans="4:7" s="28" customFormat="1">
      <c r="D640" s="122"/>
      <c r="E640" s="124"/>
      <c r="F640" s="123"/>
      <c r="G640" s="123"/>
    </row>
    <row r="641" spans="4:7" s="28" customFormat="1">
      <c r="D641" s="122"/>
      <c r="E641" s="124"/>
      <c r="F641" s="123"/>
      <c r="G641" s="123"/>
    </row>
    <row r="642" spans="4:7" s="28" customFormat="1">
      <c r="D642" s="122"/>
      <c r="E642" s="124"/>
      <c r="F642" s="123"/>
      <c r="G642" s="123"/>
    </row>
    <row r="643" spans="4:7" s="28" customFormat="1">
      <c r="D643" s="122"/>
      <c r="E643" s="124"/>
      <c r="F643" s="123"/>
      <c r="G643" s="123"/>
    </row>
    <row r="644" spans="4:7" s="28" customFormat="1">
      <c r="D644" s="122"/>
      <c r="E644" s="124"/>
      <c r="F644" s="123"/>
      <c r="G644" s="123"/>
    </row>
    <row r="645" spans="4:7" s="28" customFormat="1">
      <c r="D645" s="122"/>
      <c r="E645" s="124"/>
      <c r="F645" s="123"/>
      <c r="G645" s="123"/>
    </row>
    <row r="646" spans="4:7" s="28" customFormat="1">
      <c r="D646" s="122"/>
      <c r="E646" s="124"/>
      <c r="F646" s="123"/>
      <c r="G646" s="123"/>
    </row>
    <row r="647" spans="4:7" s="28" customFormat="1">
      <c r="D647" s="122"/>
      <c r="E647" s="124"/>
      <c r="F647" s="123"/>
      <c r="G647" s="123"/>
    </row>
    <row r="648" spans="4:7" s="28" customFormat="1">
      <c r="D648" s="122"/>
      <c r="E648" s="124"/>
      <c r="F648" s="123"/>
      <c r="G648" s="123"/>
    </row>
    <row r="649" spans="4:7" s="28" customFormat="1">
      <c r="D649" s="122"/>
      <c r="E649" s="124"/>
      <c r="F649" s="123"/>
      <c r="G649" s="123"/>
    </row>
    <row r="650" spans="4:7" s="28" customFormat="1">
      <c r="D650" s="122"/>
      <c r="E650" s="124"/>
      <c r="F650" s="123"/>
      <c r="G650" s="123"/>
    </row>
    <row r="651" spans="4:7" s="28" customFormat="1">
      <c r="D651" s="122"/>
      <c r="E651" s="124"/>
      <c r="F651" s="123"/>
      <c r="G651" s="123"/>
    </row>
    <row r="652" spans="4:7" s="28" customFormat="1">
      <c r="D652" s="122"/>
      <c r="E652" s="124"/>
      <c r="F652" s="123"/>
      <c r="G652" s="123"/>
    </row>
    <row r="653" spans="4:7" s="28" customFormat="1">
      <c r="D653" s="122"/>
      <c r="E653" s="124"/>
      <c r="F653" s="123"/>
      <c r="G653" s="123"/>
    </row>
    <row r="654" spans="4:7" s="28" customFormat="1">
      <c r="D654" s="122"/>
      <c r="E654" s="124"/>
      <c r="F654" s="123"/>
      <c r="G654" s="123"/>
    </row>
    <row r="655" spans="4:7" s="28" customFormat="1">
      <c r="D655" s="122"/>
      <c r="E655" s="124"/>
      <c r="F655" s="123"/>
      <c r="G655" s="123"/>
    </row>
    <row r="656" spans="4:7" s="28" customFormat="1">
      <c r="D656" s="122"/>
      <c r="E656" s="124"/>
      <c r="F656" s="123"/>
      <c r="G656" s="123"/>
    </row>
    <row r="657" spans="4:7" s="28" customFormat="1">
      <c r="D657" s="122"/>
      <c r="E657" s="124"/>
      <c r="F657" s="123"/>
      <c r="G657" s="123"/>
    </row>
    <row r="658" spans="4:7" s="28" customFormat="1">
      <c r="D658" s="122"/>
      <c r="E658" s="124"/>
      <c r="F658" s="123"/>
      <c r="G658" s="123"/>
    </row>
    <row r="659" spans="4:7" s="28" customFormat="1">
      <c r="D659" s="122"/>
      <c r="E659" s="124"/>
      <c r="F659" s="123"/>
      <c r="G659" s="123"/>
    </row>
    <row r="660" spans="4:7" s="28" customFormat="1">
      <c r="D660" s="122"/>
      <c r="E660" s="124"/>
      <c r="F660" s="123"/>
      <c r="G660" s="123"/>
    </row>
    <row r="661" spans="4:7" s="28" customFormat="1">
      <c r="D661" s="122"/>
      <c r="E661" s="124"/>
      <c r="F661" s="123"/>
      <c r="G661" s="123"/>
    </row>
    <row r="662" spans="4:7" s="28" customFormat="1">
      <c r="D662" s="122"/>
      <c r="E662" s="124"/>
      <c r="F662" s="123"/>
      <c r="G662" s="123"/>
    </row>
    <row r="663" spans="4:7" s="28" customFormat="1">
      <c r="D663" s="122"/>
      <c r="E663" s="124"/>
      <c r="F663" s="123"/>
      <c r="G663" s="123"/>
    </row>
    <row r="664" spans="4:7" s="28" customFormat="1">
      <c r="D664" s="122"/>
      <c r="E664" s="124"/>
      <c r="F664" s="123"/>
      <c r="G664" s="123"/>
    </row>
    <row r="665" spans="4:7" s="28" customFormat="1">
      <c r="D665" s="122"/>
      <c r="E665" s="124"/>
      <c r="F665" s="123"/>
      <c r="G665" s="123"/>
    </row>
    <row r="666" spans="4:7" s="28" customFormat="1">
      <c r="D666" s="122"/>
      <c r="E666" s="124"/>
      <c r="F666" s="123"/>
      <c r="G666" s="123"/>
    </row>
    <row r="667" spans="4:7" s="28" customFormat="1">
      <c r="D667" s="122"/>
      <c r="E667" s="124"/>
      <c r="F667" s="123"/>
      <c r="G667" s="123"/>
    </row>
    <row r="668" spans="4:7" s="28" customFormat="1">
      <c r="D668" s="122"/>
      <c r="E668" s="124"/>
      <c r="F668" s="123"/>
      <c r="G668" s="123"/>
    </row>
    <row r="669" spans="4:7" s="28" customFormat="1">
      <c r="D669" s="122"/>
      <c r="E669" s="124"/>
      <c r="F669" s="123"/>
      <c r="G669" s="123"/>
    </row>
    <row r="670" spans="4:7" s="28" customFormat="1">
      <c r="D670" s="122"/>
      <c r="E670" s="124"/>
      <c r="F670" s="123"/>
      <c r="G670" s="123"/>
    </row>
    <row r="671" spans="4:7" s="28" customFormat="1">
      <c r="D671" s="122"/>
      <c r="E671" s="124"/>
      <c r="F671" s="123"/>
      <c r="G671" s="123"/>
    </row>
    <row r="672" spans="4:7" s="28" customFormat="1">
      <c r="D672" s="122"/>
      <c r="E672" s="124"/>
      <c r="F672" s="123"/>
      <c r="G672" s="123"/>
    </row>
    <row r="673" spans="4:7" s="28" customFormat="1">
      <c r="D673" s="122"/>
      <c r="E673" s="124"/>
      <c r="F673" s="123"/>
      <c r="G673" s="123"/>
    </row>
    <row r="674" spans="4:7" s="28" customFormat="1">
      <c r="D674" s="122"/>
      <c r="E674" s="124"/>
      <c r="F674" s="123"/>
      <c r="G674" s="123"/>
    </row>
    <row r="675" spans="4:7" s="28" customFormat="1">
      <c r="D675" s="122"/>
      <c r="E675" s="124"/>
      <c r="F675" s="123"/>
      <c r="G675" s="123"/>
    </row>
    <row r="676" spans="4:7" s="28" customFormat="1">
      <c r="D676" s="122"/>
      <c r="E676" s="124"/>
      <c r="F676" s="123"/>
      <c r="G676" s="123"/>
    </row>
    <row r="677" spans="4:7" s="28" customFormat="1">
      <c r="D677" s="122"/>
      <c r="E677" s="124"/>
      <c r="F677" s="123"/>
      <c r="G677" s="123"/>
    </row>
    <row r="678" spans="4:7" s="28" customFormat="1">
      <c r="D678" s="122"/>
      <c r="E678" s="124"/>
      <c r="F678" s="123"/>
      <c r="G678" s="123"/>
    </row>
    <row r="679" spans="4:7" s="28" customFormat="1">
      <c r="D679" s="122"/>
      <c r="E679" s="124"/>
      <c r="F679" s="123"/>
      <c r="G679" s="123"/>
    </row>
    <row r="680" spans="4:7" s="28" customFormat="1">
      <c r="D680" s="122"/>
      <c r="E680" s="124"/>
      <c r="F680" s="123"/>
      <c r="G680" s="123"/>
    </row>
    <row r="681" spans="4:7" s="28" customFormat="1">
      <c r="D681" s="122"/>
      <c r="E681" s="124"/>
      <c r="F681" s="123"/>
      <c r="G681" s="123"/>
    </row>
    <row r="682" spans="4:7" s="28" customFormat="1">
      <c r="D682" s="122"/>
      <c r="E682" s="124"/>
      <c r="F682" s="123"/>
      <c r="G682" s="123"/>
    </row>
    <row r="683" spans="4:7" s="28" customFormat="1">
      <c r="D683" s="122"/>
      <c r="E683" s="124"/>
      <c r="F683" s="123"/>
      <c r="G683" s="123"/>
    </row>
    <row r="684" spans="4:7" s="28" customFormat="1">
      <c r="D684" s="122"/>
      <c r="E684" s="124"/>
      <c r="F684" s="123"/>
      <c r="G684" s="123"/>
    </row>
    <row r="685" spans="4:7" s="28" customFormat="1">
      <c r="D685" s="122"/>
      <c r="E685" s="124"/>
      <c r="F685" s="123"/>
      <c r="G685" s="123"/>
    </row>
    <row r="686" spans="4:7" s="28" customFormat="1">
      <c r="D686" s="122"/>
      <c r="E686" s="124"/>
      <c r="F686" s="123"/>
      <c r="G686" s="123"/>
    </row>
    <row r="687" spans="4:7" s="28" customFormat="1">
      <c r="D687" s="122"/>
      <c r="E687" s="124"/>
      <c r="F687" s="123"/>
      <c r="G687" s="123"/>
    </row>
    <row r="688" spans="4:7" s="28" customFormat="1">
      <c r="D688" s="122"/>
      <c r="E688" s="124"/>
      <c r="F688" s="123"/>
      <c r="G688" s="123"/>
    </row>
    <row r="689" spans="4:7" s="28" customFormat="1">
      <c r="D689" s="122"/>
      <c r="E689" s="124"/>
      <c r="F689" s="123"/>
      <c r="G689" s="123"/>
    </row>
    <row r="690" spans="4:7" s="28" customFormat="1">
      <c r="D690" s="122"/>
      <c r="E690" s="124"/>
      <c r="F690" s="123"/>
      <c r="G690" s="123"/>
    </row>
    <row r="691" spans="4:7" s="28" customFormat="1">
      <c r="D691" s="122"/>
      <c r="E691" s="124"/>
      <c r="F691" s="123"/>
      <c r="G691" s="123"/>
    </row>
    <row r="692" spans="4:7" s="28" customFormat="1">
      <c r="D692" s="122"/>
      <c r="E692" s="124"/>
      <c r="F692" s="123"/>
      <c r="G692" s="123"/>
    </row>
    <row r="693" spans="4:7" s="28" customFormat="1">
      <c r="D693" s="122"/>
      <c r="E693" s="124"/>
      <c r="F693" s="123"/>
      <c r="G693" s="123"/>
    </row>
    <row r="694" spans="4:7" s="28" customFormat="1">
      <c r="D694" s="122"/>
      <c r="E694" s="124"/>
      <c r="F694" s="123"/>
      <c r="G694" s="123"/>
    </row>
    <row r="695" spans="4:7" s="28" customFormat="1">
      <c r="D695" s="122"/>
      <c r="E695" s="124"/>
      <c r="F695" s="123"/>
      <c r="G695" s="123"/>
    </row>
    <row r="696" spans="4:7" s="28" customFormat="1">
      <c r="D696" s="122"/>
      <c r="E696" s="124"/>
      <c r="F696" s="123"/>
      <c r="G696" s="123"/>
    </row>
    <row r="697" spans="4:7" s="28" customFormat="1">
      <c r="D697" s="122"/>
      <c r="E697" s="124"/>
      <c r="F697" s="123"/>
      <c r="G697" s="123"/>
    </row>
    <row r="698" spans="4:7" s="28" customFormat="1">
      <c r="D698" s="122"/>
      <c r="E698" s="124"/>
      <c r="F698" s="123"/>
      <c r="G698" s="123"/>
    </row>
    <row r="699" spans="4:7" s="28" customFormat="1">
      <c r="D699" s="122"/>
      <c r="E699" s="124"/>
      <c r="F699" s="123"/>
      <c r="G699" s="123"/>
    </row>
    <row r="700" spans="4:7" s="28" customFormat="1">
      <c r="D700" s="122"/>
      <c r="E700" s="124"/>
      <c r="F700" s="123"/>
      <c r="G700" s="123"/>
    </row>
    <row r="701" spans="4:7" s="28" customFormat="1">
      <c r="D701" s="122"/>
      <c r="E701" s="124"/>
      <c r="F701" s="123"/>
      <c r="G701" s="123"/>
    </row>
    <row r="702" spans="4:7" s="28" customFormat="1">
      <c r="D702" s="122"/>
      <c r="E702" s="124"/>
      <c r="F702" s="123"/>
      <c r="G702" s="123"/>
    </row>
    <row r="703" spans="4:7" s="28" customFormat="1">
      <c r="D703" s="122"/>
      <c r="E703" s="124"/>
      <c r="F703" s="123"/>
      <c r="G703" s="123"/>
    </row>
    <row r="704" spans="4:7" s="28" customFormat="1">
      <c r="D704" s="122"/>
      <c r="E704" s="124"/>
      <c r="F704" s="123"/>
      <c r="G704" s="123"/>
    </row>
    <row r="705" spans="4:7" s="28" customFormat="1">
      <c r="D705" s="122"/>
      <c r="E705" s="124"/>
      <c r="F705" s="123"/>
      <c r="G705" s="123"/>
    </row>
    <row r="706" spans="4:7" s="28" customFormat="1">
      <c r="D706" s="122"/>
      <c r="E706" s="124"/>
      <c r="F706" s="123"/>
      <c r="G706" s="123"/>
    </row>
    <row r="707" spans="4:7" s="28" customFormat="1">
      <c r="D707" s="122"/>
      <c r="E707" s="124"/>
      <c r="F707" s="123"/>
      <c r="G707" s="123"/>
    </row>
    <row r="708" spans="4:7" s="28" customFormat="1">
      <c r="D708" s="122"/>
      <c r="E708" s="124"/>
      <c r="F708" s="123"/>
      <c r="G708" s="123"/>
    </row>
    <row r="709" spans="4:7" s="28" customFormat="1">
      <c r="D709" s="122"/>
      <c r="E709" s="124"/>
      <c r="F709" s="123"/>
      <c r="G709" s="123"/>
    </row>
    <row r="710" spans="4:7" s="28" customFormat="1">
      <c r="D710" s="122"/>
      <c r="E710" s="124"/>
      <c r="F710" s="123"/>
      <c r="G710" s="123"/>
    </row>
    <row r="711" spans="4:7" s="28" customFormat="1">
      <c r="D711" s="122"/>
      <c r="E711" s="124"/>
      <c r="F711" s="123"/>
      <c r="G711" s="123"/>
    </row>
    <row r="712" spans="4:7" s="28" customFormat="1">
      <c r="D712" s="122"/>
      <c r="E712" s="124"/>
      <c r="F712" s="123"/>
      <c r="G712" s="123"/>
    </row>
    <row r="713" spans="4:7" s="28" customFormat="1">
      <c r="D713" s="122"/>
      <c r="E713" s="124"/>
      <c r="F713" s="123"/>
      <c r="G713" s="123"/>
    </row>
    <row r="714" spans="4:7" s="28" customFormat="1">
      <c r="D714" s="122"/>
      <c r="E714" s="124"/>
      <c r="F714" s="123"/>
      <c r="G714" s="123"/>
    </row>
    <row r="715" spans="4:7" s="28" customFormat="1">
      <c r="D715" s="122"/>
      <c r="E715" s="124"/>
      <c r="F715" s="123"/>
      <c r="G715" s="123"/>
    </row>
    <row r="716" spans="4:7" s="28" customFormat="1">
      <c r="D716" s="122"/>
      <c r="E716" s="124"/>
      <c r="F716" s="123"/>
      <c r="G716" s="123"/>
    </row>
    <row r="717" spans="4:7" s="28" customFormat="1">
      <c r="D717" s="122"/>
      <c r="E717" s="124"/>
      <c r="F717" s="123"/>
      <c r="G717" s="123"/>
    </row>
    <row r="718" spans="4:7" s="28" customFormat="1">
      <c r="D718" s="122"/>
      <c r="E718" s="124"/>
      <c r="F718" s="123"/>
      <c r="G718" s="123"/>
    </row>
    <row r="719" spans="4:7" s="28" customFormat="1">
      <c r="D719" s="122"/>
      <c r="E719" s="124"/>
      <c r="F719" s="123"/>
      <c r="G719" s="123"/>
    </row>
    <row r="720" spans="4:7" s="28" customFormat="1">
      <c r="D720" s="122"/>
      <c r="E720" s="124"/>
      <c r="F720" s="123"/>
      <c r="G720" s="123"/>
    </row>
    <row r="721" spans="4:7" s="28" customFormat="1">
      <c r="D721" s="122"/>
      <c r="E721" s="124"/>
      <c r="F721" s="123"/>
      <c r="G721" s="123"/>
    </row>
    <row r="722" spans="4:7" s="28" customFormat="1">
      <c r="D722" s="122"/>
      <c r="E722" s="124"/>
      <c r="F722" s="123"/>
      <c r="G722" s="123"/>
    </row>
    <row r="723" spans="4:7" s="28" customFormat="1">
      <c r="D723" s="122"/>
      <c r="E723" s="124"/>
      <c r="F723" s="123"/>
      <c r="G723" s="123"/>
    </row>
    <row r="724" spans="4:7" s="28" customFormat="1">
      <c r="D724" s="122"/>
      <c r="E724" s="124"/>
      <c r="F724" s="123"/>
      <c r="G724" s="123"/>
    </row>
    <row r="725" spans="4:7" s="28" customFormat="1">
      <c r="D725" s="122"/>
      <c r="E725" s="124"/>
      <c r="F725" s="123"/>
      <c r="G725" s="123"/>
    </row>
    <row r="726" spans="4:7" s="28" customFormat="1">
      <c r="D726" s="122"/>
      <c r="E726" s="124"/>
      <c r="F726" s="123"/>
      <c r="G726" s="123"/>
    </row>
    <row r="727" spans="4:7" s="28" customFormat="1">
      <c r="D727" s="122"/>
      <c r="E727" s="124"/>
      <c r="F727" s="123"/>
      <c r="G727" s="123"/>
    </row>
    <row r="728" spans="4:7" s="28" customFormat="1">
      <c r="D728" s="122"/>
      <c r="E728" s="124"/>
      <c r="F728" s="123"/>
      <c r="G728" s="123"/>
    </row>
    <row r="729" spans="4:7" s="28" customFormat="1">
      <c r="D729" s="122"/>
      <c r="E729" s="124"/>
      <c r="F729" s="123"/>
      <c r="G729" s="123"/>
    </row>
    <row r="730" spans="4:7" s="28" customFormat="1">
      <c r="D730" s="122"/>
      <c r="E730" s="124"/>
      <c r="F730" s="123"/>
      <c r="G730" s="123"/>
    </row>
  </sheetData>
  <mergeCells count="1">
    <mergeCell ref="A1:AH1"/>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30"/>
  <sheetViews>
    <sheetView workbookViewId="0">
      <pane ySplit="1" topLeftCell="A2" activePane="bottomLeft" state="frozen"/>
      <selection pane="bottomLeft" activeCell="O11" sqref="O11"/>
    </sheetView>
  </sheetViews>
  <sheetFormatPr defaultColWidth="0" defaultRowHeight="12.75"/>
  <cols>
    <col min="1" max="1" width="2.140625" style="150" customWidth="1"/>
    <col min="2" max="2" width="10.28515625" style="150" bestFit="1" customWidth="1"/>
    <col min="3" max="3" width="20.28515625" style="28" bestFit="1" customWidth="1"/>
    <col min="4" max="34" width="9.140625" style="28" customWidth="1"/>
    <col min="35" max="16384" width="9.140625" style="150" hidden="1"/>
  </cols>
  <sheetData>
    <row r="1" spans="1:34" ht="120" customHeight="1">
      <c r="A1" s="333" t="s">
        <v>423</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row>
    <row r="2" spans="1:34">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row>
    <row r="3" spans="1:34">
      <c r="A3" s="14"/>
      <c r="B3" s="15"/>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row>
    <row r="4" spans="1:34">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row>
    <row r="5" spans="1:34">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row>
    <row r="6" spans="1:34">
      <c r="B6" s="16"/>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row>
    <row r="7" spans="1:34">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150"/>
      <c r="AH7" s="150"/>
    </row>
    <row r="8" spans="1:34">
      <c r="C8" s="150"/>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50"/>
      <c r="AD8" s="150"/>
      <c r="AE8" s="150"/>
      <c r="AF8" s="150"/>
      <c r="AG8" s="150"/>
      <c r="AH8" s="150"/>
    </row>
    <row r="9" spans="1:34">
      <c r="A9" s="14"/>
      <c r="C9" s="5"/>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c r="AG9" s="150"/>
      <c r="AH9" s="150"/>
    </row>
    <row r="10" spans="1:34">
      <c r="C10" s="150"/>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150"/>
      <c r="AH10" s="150"/>
    </row>
    <row r="11" spans="1:34">
      <c r="C11" s="150"/>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50"/>
      <c r="AD11" s="150"/>
      <c r="AE11" s="150"/>
      <c r="AF11" s="150"/>
      <c r="AG11" s="150"/>
      <c r="AH11" s="150"/>
    </row>
    <row r="12" spans="1:34">
      <c r="B12" s="16"/>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row>
    <row r="13" spans="1:34">
      <c r="B13" s="17"/>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row>
    <row r="14" spans="1:34">
      <c r="B14" s="17"/>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row>
    <row r="15" spans="1:34">
      <c r="B15" s="17"/>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row>
    <row r="16" spans="1:34">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row>
    <row r="17" spans="2:34">
      <c r="B17" s="17"/>
      <c r="C17" s="150"/>
      <c r="D17" s="150"/>
      <c r="E17" s="150"/>
      <c r="F17" s="150"/>
      <c r="G17" s="150"/>
      <c r="H17" s="150"/>
      <c r="I17" s="150"/>
      <c r="J17" s="150"/>
      <c r="K17" s="150"/>
      <c r="L17" s="150"/>
      <c r="M17" s="150"/>
      <c r="N17" s="150"/>
      <c r="O17" s="150"/>
      <c r="P17" s="150"/>
      <c r="Q17" s="150"/>
      <c r="R17" s="150"/>
      <c r="S17" s="150"/>
      <c r="T17" s="150"/>
      <c r="U17" s="150"/>
      <c r="V17" s="150"/>
      <c r="W17" s="150"/>
      <c r="X17" s="150"/>
      <c r="Y17" s="150"/>
      <c r="Z17" s="150"/>
      <c r="AA17" s="150"/>
      <c r="AB17" s="150"/>
      <c r="AC17" s="150"/>
      <c r="AD17" s="150"/>
      <c r="AE17" s="150"/>
      <c r="AF17" s="150"/>
      <c r="AG17" s="150"/>
      <c r="AH17" s="150"/>
    </row>
    <row r="18" spans="2:34">
      <c r="B18" s="17"/>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row>
    <row r="19" spans="2:34">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row>
    <row r="20" spans="2:34">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row>
    <row r="21" spans="2:34">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row>
    <row r="22" spans="2:34">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row>
    <row r="23" spans="2:34">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row>
    <row r="24" spans="2:34">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row>
    <row r="25" spans="2:34">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row>
    <row r="26" spans="2:34">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row>
    <row r="30" spans="2:34">
      <c r="C30" s="231" t="s">
        <v>393</v>
      </c>
      <c r="N30" s="216"/>
    </row>
    <row r="31" spans="2:34">
      <c r="N31" s="216"/>
    </row>
    <row r="32" spans="2:34">
      <c r="C32" s="61"/>
      <c r="D32" s="62">
        <v>2016</v>
      </c>
      <c r="E32" s="62">
        <v>2017</v>
      </c>
      <c r="F32" s="62">
        <v>2018</v>
      </c>
      <c r="G32" s="62">
        <v>2019</v>
      </c>
      <c r="H32" s="62">
        <v>2020</v>
      </c>
      <c r="I32" s="62">
        <v>2021</v>
      </c>
      <c r="J32" s="62">
        <v>2022</v>
      </c>
      <c r="K32" s="62">
        <v>2023</v>
      </c>
      <c r="L32" s="62">
        <v>2024</v>
      </c>
      <c r="M32" s="63">
        <v>2025</v>
      </c>
    </row>
    <row r="33" spans="2:13" s="28" customFormat="1">
      <c r="B33" s="150"/>
      <c r="C33" s="64" t="s">
        <v>273</v>
      </c>
      <c r="D33" s="215">
        <v>5.68202821738977</v>
      </c>
      <c r="E33" s="215">
        <v>6.6001189286158022</v>
      </c>
      <c r="F33" s="215">
        <v>6.0193930706416863</v>
      </c>
      <c r="G33" s="215">
        <v>6.6715305772589133</v>
      </c>
      <c r="H33" s="215">
        <v>5.9837054390330611</v>
      </c>
      <c r="I33" s="215">
        <v>6.1032738929217576</v>
      </c>
      <c r="J33" s="215">
        <v>7.0577057374618457</v>
      </c>
      <c r="K33" s="215">
        <v>7.5963750297650767</v>
      </c>
      <c r="L33" s="215">
        <v>8.5676018725195195</v>
      </c>
      <c r="M33" s="217">
        <v>9.4275586950588881</v>
      </c>
    </row>
    <row r="34" spans="2:13" s="28" customFormat="1">
      <c r="B34" s="150"/>
      <c r="C34" s="67" t="s">
        <v>274</v>
      </c>
      <c r="D34" s="218">
        <v>6.2840106704777901</v>
      </c>
      <c r="E34" s="218">
        <v>7.5284472950300403</v>
      </c>
      <c r="F34" s="218">
        <v>7.4947100941160398</v>
      </c>
      <c r="G34" s="218">
        <v>8.4896053698401701</v>
      </c>
      <c r="H34" s="219">
        <v>8.5536231501079296</v>
      </c>
      <c r="I34" s="219">
        <v>9.6574473140960109</v>
      </c>
      <c r="J34" s="219">
        <v>9.4385155689150793</v>
      </c>
      <c r="K34" s="219">
        <v>8.9188635290267406</v>
      </c>
      <c r="L34" s="219">
        <v>8.9018147393207503</v>
      </c>
      <c r="M34" s="220"/>
    </row>
    <row r="35" spans="2:13" s="28" customFormat="1">
      <c r="B35" s="108"/>
      <c r="D35" s="122"/>
      <c r="E35" s="124"/>
      <c r="F35" s="123"/>
      <c r="G35" s="123"/>
    </row>
    <row r="36" spans="2:13" s="28" customFormat="1">
      <c r="B36" s="108"/>
      <c r="D36" s="122"/>
      <c r="E36" s="124"/>
      <c r="F36" s="123"/>
      <c r="G36" s="123"/>
    </row>
    <row r="37" spans="2:13" s="28" customFormat="1">
      <c r="B37" s="150"/>
      <c r="D37" s="122"/>
      <c r="E37" s="124"/>
      <c r="F37" s="123"/>
      <c r="G37" s="123"/>
    </row>
    <row r="38" spans="2:13" s="28" customFormat="1">
      <c r="B38" s="150"/>
      <c r="D38" s="122"/>
      <c r="E38" s="124"/>
      <c r="F38" s="123"/>
      <c r="G38" s="123"/>
    </row>
    <row r="39" spans="2:13" s="28" customFormat="1">
      <c r="B39" s="150"/>
      <c r="D39" s="122"/>
      <c r="E39" s="124"/>
      <c r="F39" s="123"/>
      <c r="G39" s="123"/>
    </row>
    <row r="40" spans="2:13" s="28" customFormat="1">
      <c r="B40" s="150"/>
      <c r="D40" s="122"/>
      <c r="E40" s="124"/>
      <c r="F40" s="123"/>
      <c r="G40" s="123"/>
    </row>
    <row r="41" spans="2:13" s="28" customFormat="1">
      <c r="B41" s="150"/>
      <c r="D41" s="122"/>
      <c r="E41" s="124"/>
      <c r="F41" s="123"/>
      <c r="G41" s="123"/>
    </row>
    <row r="42" spans="2:13" s="28" customFormat="1">
      <c r="B42" s="150"/>
      <c r="D42" s="122"/>
      <c r="E42" s="124"/>
      <c r="F42" s="123"/>
      <c r="G42" s="123"/>
    </row>
    <row r="43" spans="2:13" s="28" customFormat="1">
      <c r="B43" s="150"/>
      <c r="D43" s="122"/>
      <c r="E43" s="124"/>
      <c r="F43" s="123"/>
      <c r="G43" s="123"/>
    </row>
    <row r="44" spans="2:13" s="28" customFormat="1">
      <c r="B44" s="150"/>
      <c r="D44" s="122"/>
      <c r="E44" s="124"/>
      <c r="F44" s="123"/>
      <c r="G44" s="123"/>
    </row>
    <row r="45" spans="2:13" s="28" customFormat="1">
      <c r="B45" s="150"/>
      <c r="D45" s="122"/>
      <c r="E45" s="124"/>
      <c r="F45" s="123"/>
      <c r="G45" s="123"/>
    </row>
    <row r="46" spans="2:13" s="28" customFormat="1">
      <c r="B46" s="150"/>
      <c r="D46" s="122"/>
      <c r="E46" s="124"/>
      <c r="F46" s="123"/>
      <c r="G46" s="123"/>
    </row>
    <row r="47" spans="2:13" s="28" customFormat="1">
      <c r="B47" s="150"/>
      <c r="D47" s="122"/>
      <c r="E47" s="124"/>
      <c r="F47" s="123"/>
      <c r="G47" s="123"/>
    </row>
    <row r="48" spans="2:13" s="28" customFormat="1">
      <c r="B48" s="150"/>
      <c r="D48" s="122"/>
      <c r="E48" s="124"/>
      <c r="F48" s="123"/>
      <c r="G48" s="123"/>
    </row>
    <row r="49" spans="4:7" s="28" customFormat="1">
      <c r="D49" s="122"/>
      <c r="E49" s="124"/>
      <c r="F49" s="123"/>
      <c r="G49" s="123"/>
    </row>
    <row r="50" spans="4:7" s="28" customFormat="1">
      <c r="D50" s="122"/>
      <c r="E50" s="124"/>
      <c r="F50" s="123"/>
      <c r="G50" s="123"/>
    </row>
    <row r="51" spans="4:7" s="28" customFormat="1">
      <c r="D51" s="122"/>
      <c r="E51" s="124"/>
      <c r="F51" s="123"/>
      <c r="G51" s="123"/>
    </row>
    <row r="52" spans="4:7" s="28" customFormat="1">
      <c r="D52" s="122"/>
      <c r="E52" s="124"/>
      <c r="F52" s="123"/>
      <c r="G52" s="123"/>
    </row>
    <row r="53" spans="4:7" s="28" customFormat="1">
      <c r="D53" s="122"/>
      <c r="E53" s="124"/>
      <c r="F53" s="123"/>
      <c r="G53" s="123"/>
    </row>
    <row r="54" spans="4:7" s="28" customFormat="1">
      <c r="D54" s="122"/>
      <c r="E54" s="124"/>
      <c r="F54" s="123"/>
      <c r="G54" s="123"/>
    </row>
    <row r="55" spans="4:7" s="28" customFormat="1">
      <c r="D55" s="122"/>
      <c r="E55" s="124"/>
      <c r="F55" s="123"/>
      <c r="G55" s="123"/>
    </row>
    <row r="56" spans="4:7" s="28" customFormat="1">
      <c r="D56" s="122"/>
      <c r="E56" s="124"/>
      <c r="F56" s="123"/>
      <c r="G56" s="123"/>
    </row>
    <row r="57" spans="4:7" s="28" customFormat="1">
      <c r="D57" s="122"/>
      <c r="E57" s="124"/>
      <c r="F57" s="123"/>
      <c r="G57" s="123"/>
    </row>
    <row r="58" spans="4:7" s="28" customFormat="1">
      <c r="D58" s="122"/>
      <c r="E58" s="124"/>
      <c r="F58" s="123"/>
      <c r="G58" s="123"/>
    </row>
    <row r="59" spans="4:7" s="28" customFormat="1">
      <c r="D59" s="122"/>
      <c r="E59" s="124"/>
      <c r="F59" s="123"/>
      <c r="G59" s="123"/>
    </row>
    <row r="60" spans="4:7" s="28" customFormat="1">
      <c r="D60" s="122"/>
      <c r="E60" s="124"/>
      <c r="F60" s="123"/>
      <c r="G60" s="123"/>
    </row>
    <row r="61" spans="4:7" s="28" customFormat="1">
      <c r="D61" s="122"/>
      <c r="E61" s="124"/>
      <c r="F61" s="123"/>
      <c r="G61" s="123"/>
    </row>
    <row r="62" spans="4:7" s="28" customFormat="1">
      <c r="D62" s="122"/>
      <c r="E62" s="124"/>
      <c r="F62" s="123"/>
      <c r="G62" s="123"/>
    </row>
    <row r="63" spans="4:7" s="28" customFormat="1">
      <c r="D63" s="122"/>
      <c r="E63" s="124"/>
      <c r="F63" s="123"/>
      <c r="G63" s="123"/>
    </row>
    <row r="64" spans="4:7" s="28" customFormat="1">
      <c r="D64" s="122"/>
      <c r="E64" s="124"/>
      <c r="F64" s="123"/>
      <c r="G64" s="123"/>
    </row>
    <row r="65" spans="4:7" s="28" customFormat="1">
      <c r="D65" s="122"/>
      <c r="E65" s="124"/>
      <c r="F65" s="123"/>
      <c r="G65" s="123"/>
    </row>
    <row r="66" spans="4:7" s="28" customFormat="1">
      <c r="D66" s="122"/>
      <c r="E66" s="124"/>
      <c r="F66" s="123"/>
      <c r="G66" s="123"/>
    </row>
    <row r="67" spans="4:7" s="28" customFormat="1">
      <c r="D67" s="122"/>
      <c r="E67" s="124"/>
      <c r="F67" s="123"/>
      <c r="G67" s="123"/>
    </row>
    <row r="68" spans="4:7" s="28" customFormat="1">
      <c r="D68" s="122"/>
      <c r="E68" s="124"/>
      <c r="F68" s="123"/>
      <c r="G68" s="123"/>
    </row>
    <row r="69" spans="4:7" s="28" customFormat="1">
      <c r="D69" s="122"/>
      <c r="E69" s="124"/>
      <c r="F69" s="123"/>
      <c r="G69" s="123"/>
    </row>
    <row r="70" spans="4:7" s="28" customFormat="1">
      <c r="D70" s="122"/>
      <c r="E70" s="124"/>
      <c r="F70" s="123"/>
      <c r="G70" s="123"/>
    </row>
    <row r="71" spans="4:7" s="28" customFormat="1">
      <c r="D71" s="122"/>
      <c r="E71" s="124"/>
      <c r="F71" s="123"/>
      <c r="G71" s="123"/>
    </row>
    <row r="72" spans="4:7" s="28" customFormat="1">
      <c r="D72" s="122"/>
      <c r="E72" s="124"/>
      <c r="F72" s="123"/>
      <c r="G72" s="123"/>
    </row>
    <row r="73" spans="4:7" s="28" customFormat="1">
      <c r="D73" s="122"/>
      <c r="E73" s="124"/>
      <c r="F73" s="123"/>
      <c r="G73" s="123"/>
    </row>
    <row r="74" spans="4:7" s="28" customFormat="1">
      <c r="D74" s="122"/>
      <c r="E74" s="124"/>
      <c r="F74" s="123"/>
      <c r="G74" s="123"/>
    </row>
    <row r="75" spans="4:7" s="28" customFormat="1">
      <c r="D75" s="122"/>
      <c r="E75" s="124"/>
      <c r="F75" s="123"/>
      <c r="G75" s="123"/>
    </row>
    <row r="76" spans="4:7" s="28" customFormat="1">
      <c r="D76" s="122"/>
      <c r="E76" s="124"/>
      <c r="F76" s="123"/>
      <c r="G76" s="123"/>
    </row>
    <row r="77" spans="4:7" s="28" customFormat="1">
      <c r="D77" s="122"/>
      <c r="E77" s="124"/>
      <c r="F77" s="123"/>
      <c r="G77" s="123"/>
    </row>
    <row r="78" spans="4:7" s="28" customFormat="1">
      <c r="D78" s="122"/>
      <c r="E78" s="124"/>
      <c r="F78" s="123"/>
      <c r="G78" s="123"/>
    </row>
    <row r="79" spans="4:7" s="28" customFormat="1">
      <c r="D79" s="122"/>
      <c r="E79" s="124"/>
      <c r="F79" s="123"/>
      <c r="G79" s="123"/>
    </row>
    <row r="80" spans="4:7" s="28" customFormat="1">
      <c r="D80" s="122"/>
      <c r="E80" s="124"/>
      <c r="F80" s="123"/>
      <c r="G80" s="123"/>
    </row>
    <row r="81" spans="4:7" s="28" customFormat="1">
      <c r="D81" s="122"/>
      <c r="E81" s="124"/>
      <c r="F81" s="123"/>
      <c r="G81" s="123"/>
    </row>
    <row r="82" spans="4:7" s="28" customFormat="1">
      <c r="D82" s="122"/>
      <c r="E82" s="124"/>
      <c r="F82" s="123"/>
      <c r="G82" s="123"/>
    </row>
    <row r="83" spans="4:7" s="28" customFormat="1">
      <c r="D83" s="122"/>
      <c r="E83" s="124"/>
      <c r="F83" s="123"/>
      <c r="G83" s="123"/>
    </row>
    <row r="84" spans="4:7" s="28" customFormat="1">
      <c r="D84" s="122"/>
      <c r="E84" s="124"/>
      <c r="F84" s="123"/>
      <c r="G84" s="123"/>
    </row>
    <row r="85" spans="4:7" s="28" customFormat="1">
      <c r="D85" s="122"/>
      <c r="E85" s="124"/>
      <c r="F85" s="123"/>
      <c r="G85" s="123"/>
    </row>
    <row r="86" spans="4:7" s="28" customFormat="1">
      <c r="D86" s="122"/>
      <c r="E86" s="124"/>
      <c r="F86" s="123"/>
      <c r="G86" s="123"/>
    </row>
    <row r="87" spans="4:7" s="28" customFormat="1">
      <c r="D87" s="122"/>
      <c r="E87" s="124"/>
      <c r="F87" s="123"/>
      <c r="G87" s="123"/>
    </row>
    <row r="88" spans="4:7" s="28" customFormat="1">
      <c r="D88" s="122"/>
      <c r="E88" s="124"/>
      <c r="F88" s="123"/>
      <c r="G88" s="123"/>
    </row>
    <row r="89" spans="4:7" s="28" customFormat="1">
      <c r="D89" s="122"/>
      <c r="E89" s="124"/>
      <c r="F89" s="123"/>
      <c r="G89" s="123"/>
    </row>
    <row r="90" spans="4:7" s="28" customFormat="1">
      <c r="D90" s="122"/>
      <c r="E90" s="124"/>
      <c r="F90" s="123"/>
      <c r="G90" s="123"/>
    </row>
    <row r="91" spans="4:7" s="28" customFormat="1">
      <c r="D91" s="122"/>
      <c r="E91" s="124"/>
      <c r="F91" s="123"/>
      <c r="G91" s="123"/>
    </row>
    <row r="92" spans="4:7" s="28" customFormat="1">
      <c r="D92" s="122"/>
      <c r="E92" s="124"/>
      <c r="F92" s="123"/>
      <c r="G92" s="123"/>
    </row>
    <row r="93" spans="4:7" s="28" customFormat="1">
      <c r="D93" s="122"/>
      <c r="E93" s="124"/>
      <c r="F93" s="123"/>
      <c r="G93" s="123"/>
    </row>
    <row r="94" spans="4:7" s="28" customFormat="1">
      <c r="D94" s="122"/>
      <c r="E94" s="124"/>
      <c r="F94" s="123"/>
      <c r="G94" s="123"/>
    </row>
    <row r="95" spans="4:7" s="28" customFormat="1">
      <c r="D95" s="122"/>
      <c r="E95" s="124"/>
      <c r="F95" s="123"/>
      <c r="G95" s="123"/>
    </row>
    <row r="96" spans="4:7" s="28" customFormat="1">
      <c r="D96" s="122"/>
      <c r="E96" s="124"/>
      <c r="F96" s="123"/>
      <c r="G96" s="123"/>
    </row>
    <row r="97" spans="4:7" s="28" customFormat="1">
      <c r="D97" s="122"/>
      <c r="E97" s="124"/>
      <c r="F97" s="123"/>
      <c r="G97" s="123"/>
    </row>
    <row r="98" spans="4:7" s="28" customFormat="1">
      <c r="D98" s="122"/>
      <c r="E98" s="124"/>
      <c r="F98" s="123"/>
      <c r="G98" s="123"/>
    </row>
    <row r="99" spans="4:7" s="28" customFormat="1">
      <c r="D99" s="122"/>
      <c r="E99" s="124"/>
      <c r="F99" s="123"/>
      <c r="G99" s="123"/>
    </row>
    <row r="100" spans="4:7" s="28" customFormat="1">
      <c r="D100" s="122"/>
      <c r="E100" s="124"/>
      <c r="F100" s="123"/>
      <c r="G100" s="123"/>
    </row>
    <row r="101" spans="4:7" s="28" customFormat="1">
      <c r="D101" s="122"/>
      <c r="E101" s="124"/>
      <c r="F101" s="123"/>
      <c r="G101" s="123"/>
    </row>
    <row r="102" spans="4:7" s="28" customFormat="1">
      <c r="D102" s="122"/>
      <c r="E102" s="124"/>
      <c r="F102" s="123"/>
      <c r="G102" s="123"/>
    </row>
    <row r="103" spans="4:7" s="28" customFormat="1">
      <c r="D103" s="122"/>
      <c r="E103" s="124"/>
      <c r="F103" s="123"/>
      <c r="G103" s="123"/>
    </row>
    <row r="104" spans="4:7" s="28" customFormat="1">
      <c r="D104" s="122"/>
      <c r="E104" s="124"/>
      <c r="F104" s="123"/>
      <c r="G104" s="123"/>
    </row>
    <row r="105" spans="4:7" s="28" customFormat="1">
      <c r="D105" s="122"/>
      <c r="E105" s="124"/>
      <c r="F105" s="123"/>
      <c r="G105" s="123"/>
    </row>
    <row r="106" spans="4:7" s="28" customFormat="1">
      <c r="D106" s="122"/>
      <c r="E106" s="124"/>
      <c r="F106" s="123"/>
      <c r="G106" s="123"/>
    </row>
    <row r="107" spans="4:7" s="28" customFormat="1">
      <c r="D107" s="122"/>
      <c r="E107" s="124"/>
      <c r="F107" s="123"/>
      <c r="G107" s="123"/>
    </row>
    <row r="108" spans="4:7" s="28" customFormat="1">
      <c r="D108" s="122"/>
      <c r="E108" s="124"/>
      <c r="F108" s="123"/>
      <c r="G108" s="123"/>
    </row>
    <row r="109" spans="4:7" s="28" customFormat="1">
      <c r="D109" s="122"/>
      <c r="E109" s="124"/>
      <c r="F109" s="123"/>
      <c r="G109" s="123"/>
    </row>
    <row r="110" spans="4:7" s="28" customFormat="1">
      <c r="D110" s="122"/>
      <c r="E110" s="124"/>
      <c r="F110" s="123"/>
      <c r="G110" s="123"/>
    </row>
    <row r="111" spans="4:7" s="28" customFormat="1">
      <c r="D111" s="122"/>
      <c r="E111" s="124"/>
      <c r="F111" s="123"/>
      <c r="G111" s="123"/>
    </row>
    <row r="112" spans="4:7" s="28" customFormat="1">
      <c r="D112" s="122"/>
      <c r="E112" s="124"/>
      <c r="F112" s="123"/>
      <c r="G112" s="123"/>
    </row>
    <row r="113" spans="4:7" s="28" customFormat="1">
      <c r="D113" s="122"/>
      <c r="E113" s="124"/>
      <c r="F113" s="123"/>
      <c r="G113" s="123"/>
    </row>
    <row r="114" spans="4:7" s="28" customFormat="1">
      <c r="D114" s="122"/>
      <c r="E114" s="124"/>
      <c r="F114" s="123"/>
      <c r="G114" s="123"/>
    </row>
    <row r="115" spans="4:7" s="28" customFormat="1">
      <c r="D115" s="122"/>
      <c r="E115" s="124"/>
      <c r="F115" s="123"/>
      <c r="G115" s="123"/>
    </row>
    <row r="116" spans="4:7" s="28" customFormat="1">
      <c r="D116" s="122"/>
      <c r="E116" s="124"/>
      <c r="F116" s="123"/>
      <c r="G116" s="123"/>
    </row>
    <row r="117" spans="4:7" s="28" customFormat="1">
      <c r="D117" s="122"/>
      <c r="E117" s="124"/>
      <c r="F117" s="123"/>
      <c r="G117" s="123"/>
    </row>
    <row r="118" spans="4:7" s="28" customFormat="1">
      <c r="D118" s="122"/>
      <c r="E118" s="124"/>
      <c r="F118" s="123"/>
      <c r="G118" s="123"/>
    </row>
    <row r="119" spans="4:7" s="28" customFormat="1">
      <c r="D119" s="122"/>
      <c r="E119" s="124"/>
      <c r="F119" s="123"/>
      <c r="G119" s="123"/>
    </row>
    <row r="120" spans="4:7" s="28" customFormat="1">
      <c r="D120" s="122"/>
      <c r="E120" s="124"/>
      <c r="F120" s="123"/>
      <c r="G120" s="123"/>
    </row>
    <row r="121" spans="4:7" s="28" customFormat="1">
      <c r="D121" s="122"/>
      <c r="E121" s="124"/>
      <c r="F121" s="123"/>
      <c r="G121" s="123"/>
    </row>
    <row r="122" spans="4:7" s="28" customFormat="1">
      <c r="D122" s="122"/>
      <c r="E122" s="124"/>
      <c r="F122" s="123"/>
      <c r="G122" s="123"/>
    </row>
    <row r="123" spans="4:7" s="28" customFormat="1">
      <c r="D123" s="122"/>
      <c r="E123" s="124"/>
      <c r="F123" s="123"/>
      <c r="G123" s="123"/>
    </row>
    <row r="124" spans="4:7" s="28" customFormat="1">
      <c r="D124" s="122"/>
      <c r="E124" s="124"/>
      <c r="F124" s="123"/>
      <c r="G124" s="123"/>
    </row>
    <row r="125" spans="4:7" s="28" customFormat="1">
      <c r="D125" s="122"/>
      <c r="E125" s="124"/>
      <c r="F125" s="123"/>
      <c r="G125" s="123"/>
    </row>
    <row r="126" spans="4:7" s="28" customFormat="1">
      <c r="D126" s="122"/>
      <c r="E126" s="124"/>
      <c r="F126" s="123"/>
      <c r="G126" s="123"/>
    </row>
    <row r="127" spans="4:7" s="28" customFormat="1">
      <c r="D127" s="122"/>
      <c r="E127" s="124"/>
      <c r="F127" s="123"/>
      <c r="G127" s="123"/>
    </row>
    <row r="128" spans="4:7" s="28" customFormat="1">
      <c r="D128" s="122"/>
      <c r="E128" s="124"/>
      <c r="F128" s="123"/>
      <c r="G128" s="123"/>
    </row>
    <row r="129" spans="4:7" s="28" customFormat="1">
      <c r="D129" s="122"/>
      <c r="E129" s="124"/>
      <c r="F129" s="123"/>
      <c r="G129" s="123"/>
    </row>
    <row r="130" spans="4:7" s="28" customFormat="1">
      <c r="D130" s="122"/>
      <c r="E130" s="124"/>
      <c r="F130" s="123"/>
      <c r="G130" s="123"/>
    </row>
    <row r="131" spans="4:7" s="28" customFormat="1">
      <c r="D131" s="122"/>
      <c r="E131" s="124"/>
      <c r="F131" s="123"/>
      <c r="G131" s="123"/>
    </row>
    <row r="132" spans="4:7" s="28" customFormat="1">
      <c r="D132" s="122"/>
      <c r="E132" s="124"/>
      <c r="F132" s="123"/>
      <c r="G132" s="123"/>
    </row>
    <row r="133" spans="4:7" s="28" customFormat="1">
      <c r="D133" s="122"/>
      <c r="E133" s="124"/>
      <c r="F133" s="123"/>
      <c r="G133" s="123"/>
    </row>
    <row r="134" spans="4:7" s="28" customFormat="1">
      <c r="D134" s="122"/>
      <c r="E134" s="124"/>
      <c r="F134" s="123"/>
      <c r="G134" s="123"/>
    </row>
    <row r="135" spans="4:7" s="28" customFormat="1">
      <c r="D135" s="122"/>
      <c r="E135" s="124"/>
      <c r="F135" s="123"/>
      <c r="G135" s="123"/>
    </row>
    <row r="136" spans="4:7" s="28" customFormat="1">
      <c r="D136" s="122"/>
      <c r="E136" s="124"/>
      <c r="F136" s="123"/>
      <c r="G136" s="123"/>
    </row>
    <row r="137" spans="4:7" s="28" customFormat="1">
      <c r="D137" s="122"/>
      <c r="E137" s="124"/>
      <c r="F137" s="123"/>
      <c r="G137" s="123"/>
    </row>
    <row r="138" spans="4:7" s="28" customFormat="1">
      <c r="D138" s="122"/>
      <c r="E138" s="124"/>
      <c r="F138" s="123"/>
      <c r="G138" s="123"/>
    </row>
    <row r="139" spans="4:7" s="28" customFormat="1">
      <c r="D139" s="122"/>
      <c r="E139" s="124"/>
      <c r="F139" s="123"/>
      <c r="G139" s="123"/>
    </row>
    <row r="140" spans="4:7" s="28" customFormat="1">
      <c r="D140" s="122"/>
      <c r="E140" s="124"/>
      <c r="F140" s="123"/>
      <c r="G140" s="123"/>
    </row>
    <row r="141" spans="4:7" s="28" customFormat="1">
      <c r="D141" s="122"/>
      <c r="E141" s="124"/>
      <c r="F141" s="123"/>
      <c r="G141" s="123"/>
    </row>
    <row r="142" spans="4:7" s="28" customFormat="1">
      <c r="D142" s="122"/>
      <c r="E142" s="124"/>
      <c r="F142" s="123"/>
      <c r="G142" s="123"/>
    </row>
    <row r="143" spans="4:7" s="28" customFormat="1">
      <c r="D143" s="122"/>
      <c r="E143" s="124"/>
      <c r="F143" s="123"/>
      <c r="G143" s="123"/>
    </row>
    <row r="144" spans="4:7" s="28" customFormat="1">
      <c r="D144" s="122"/>
      <c r="E144" s="124"/>
      <c r="F144" s="123"/>
      <c r="G144" s="123"/>
    </row>
    <row r="145" spans="4:7" s="28" customFormat="1">
      <c r="D145" s="122"/>
      <c r="E145" s="124"/>
      <c r="F145" s="123"/>
      <c r="G145" s="123"/>
    </row>
    <row r="146" spans="4:7" s="28" customFormat="1">
      <c r="D146" s="122"/>
      <c r="E146" s="124"/>
      <c r="F146" s="123"/>
      <c r="G146" s="123"/>
    </row>
    <row r="147" spans="4:7" s="28" customFormat="1">
      <c r="D147" s="122"/>
      <c r="E147" s="124"/>
      <c r="F147" s="123"/>
      <c r="G147" s="123"/>
    </row>
    <row r="148" spans="4:7" s="28" customFormat="1">
      <c r="D148" s="122"/>
      <c r="E148" s="124"/>
      <c r="F148" s="123"/>
      <c r="G148" s="123"/>
    </row>
    <row r="149" spans="4:7" s="28" customFormat="1">
      <c r="D149" s="122"/>
      <c r="E149" s="124"/>
      <c r="F149" s="123"/>
      <c r="G149" s="123"/>
    </row>
    <row r="150" spans="4:7" s="28" customFormat="1">
      <c r="D150" s="122"/>
      <c r="E150" s="124"/>
      <c r="F150" s="123"/>
      <c r="G150" s="123"/>
    </row>
    <row r="151" spans="4:7" s="28" customFormat="1">
      <c r="D151" s="122"/>
      <c r="E151" s="124"/>
      <c r="F151" s="123"/>
      <c r="G151" s="123"/>
    </row>
    <row r="152" spans="4:7" s="28" customFormat="1">
      <c r="D152" s="122"/>
      <c r="E152" s="124"/>
      <c r="F152" s="123"/>
      <c r="G152" s="123"/>
    </row>
    <row r="153" spans="4:7" s="28" customFormat="1">
      <c r="D153" s="122"/>
      <c r="E153" s="124"/>
      <c r="F153" s="123"/>
      <c r="G153" s="123"/>
    </row>
    <row r="154" spans="4:7" s="28" customFormat="1">
      <c r="D154" s="122"/>
      <c r="E154" s="124"/>
      <c r="F154" s="123"/>
      <c r="G154" s="123"/>
    </row>
    <row r="155" spans="4:7" s="28" customFormat="1">
      <c r="D155" s="122"/>
      <c r="E155" s="124"/>
      <c r="F155" s="123"/>
      <c r="G155" s="123"/>
    </row>
    <row r="156" spans="4:7" s="28" customFormat="1">
      <c r="D156" s="122"/>
      <c r="E156" s="124"/>
      <c r="F156" s="123"/>
      <c r="G156" s="123"/>
    </row>
    <row r="157" spans="4:7" s="28" customFormat="1">
      <c r="D157" s="122"/>
      <c r="E157" s="124"/>
      <c r="F157" s="123"/>
      <c r="G157" s="123"/>
    </row>
    <row r="158" spans="4:7" s="28" customFormat="1">
      <c r="D158" s="122"/>
      <c r="E158" s="124"/>
      <c r="F158" s="123"/>
      <c r="G158" s="123"/>
    </row>
    <row r="159" spans="4:7" s="28" customFormat="1">
      <c r="D159" s="122"/>
      <c r="E159" s="124"/>
      <c r="F159" s="123"/>
      <c r="G159" s="123"/>
    </row>
    <row r="160" spans="4:7" s="28" customFormat="1">
      <c r="D160" s="122"/>
      <c r="E160" s="124"/>
      <c r="F160" s="123"/>
      <c r="G160" s="123"/>
    </row>
    <row r="161" spans="4:7" s="28" customFormat="1">
      <c r="D161" s="122"/>
      <c r="E161" s="124"/>
      <c r="F161" s="123"/>
      <c r="G161" s="123"/>
    </row>
    <row r="162" spans="4:7" s="28" customFormat="1">
      <c r="D162" s="122"/>
      <c r="E162" s="124"/>
      <c r="F162" s="123"/>
      <c r="G162" s="123"/>
    </row>
    <row r="163" spans="4:7" s="28" customFormat="1">
      <c r="D163" s="122"/>
      <c r="E163" s="124"/>
      <c r="F163" s="123"/>
      <c r="G163" s="123"/>
    </row>
    <row r="164" spans="4:7" s="28" customFormat="1">
      <c r="D164" s="122"/>
      <c r="E164" s="124"/>
      <c r="F164" s="123"/>
      <c r="G164" s="123"/>
    </row>
    <row r="165" spans="4:7" s="28" customFormat="1">
      <c r="D165" s="122"/>
      <c r="E165" s="124"/>
      <c r="F165" s="123"/>
      <c r="G165" s="123"/>
    </row>
    <row r="166" spans="4:7" s="28" customFormat="1">
      <c r="D166" s="122"/>
      <c r="E166" s="124"/>
      <c r="F166" s="123"/>
      <c r="G166" s="123"/>
    </row>
    <row r="167" spans="4:7" s="28" customFormat="1">
      <c r="D167" s="122"/>
      <c r="E167" s="124"/>
      <c r="F167" s="123"/>
      <c r="G167" s="123"/>
    </row>
    <row r="168" spans="4:7" s="28" customFormat="1">
      <c r="D168" s="122"/>
      <c r="E168" s="124"/>
      <c r="F168" s="123"/>
      <c r="G168" s="123"/>
    </row>
    <row r="169" spans="4:7" s="28" customFormat="1">
      <c r="D169" s="122"/>
      <c r="E169" s="124"/>
      <c r="F169" s="123"/>
      <c r="G169" s="123"/>
    </row>
    <row r="170" spans="4:7" s="28" customFormat="1">
      <c r="D170" s="122"/>
      <c r="E170" s="124"/>
      <c r="F170" s="123"/>
      <c r="G170" s="123"/>
    </row>
    <row r="171" spans="4:7" s="28" customFormat="1">
      <c r="D171" s="122"/>
      <c r="E171" s="124"/>
      <c r="F171" s="123"/>
      <c r="G171" s="123"/>
    </row>
    <row r="172" spans="4:7" s="28" customFormat="1">
      <c r="D172" s="122"/>
      <c r="E172" s="124"/>
      <c r="F172" s="123"/>
      <c r="G172" s="123"/>
    </row>
    <row r="173" spans="4:7" s="28" customFormat="1">
      <c r="D173" s="122"/>
      <c r="E173" s="124"/>
      <c r="F173" s="123"/>
      <c r="G173" s="123"/>
    </row>
    <row r="174" spans="4:7" s="28" customFormat="1">
      <c r="D174" s="122"/>
      <c r="E174" s="124"/>
      <c r="F174" s="123"/>
      <c r="G174" s="123"/>
    </row>
    <row r="175" spans="4:7" s="28" customFormat="1">
      <c r="D175" s="122"/>
      <c r="E175" s="124"/>
      <c r="F175" s="123"/>
      <c r="G175" s="123"/>
    </row>
    <row r="176" spans="4:7" s="28" customFormat="1">
      <c r="D176" s="122"/>
      <c r="E176" s="124"/>
      <c r="F176" s="123"/>
      <c r="G176" s="123"/>
    </row>
    <row r="177" spans="4:7" s="28" customFormat="1">
      <c r="D177" s="122"/>
      <c r="E177" s="124"/>
      <c r="F177" s="123"/>
      <c r="G177" s="123"/>
    </row>
    <row r="178" spans="4:7" s="28" customFormat="1">
      <c r="D178" s="122"/>
      <c r="E178" s="124"/>
      <c r="F178" s="123"/>
      <c r="G178" s="123"/>
    </row>
    <row r="179" spans="4:7" s="28" customFormat="1">
      <c r="D179" s="122"/>
      <c r="E179" s="124"/>
      <c r="F179" s="123"/>
      <c r="G179" s="123"/>
    </row>
    <row r="180" spans="4:7" s="28" customFormat="1">
      <c r="D180" s="122"/>
      <c r="E180" s="124"/>
      <c r="F180" s="123"/>
      <c r="G180" s="123"/>
    </row>
    <row r="181" spans="4:7" s="28" customFormat="1">
      <c r="D181" s="122"/>
      <c r="E181" s="124"/>
      <c r="F181" s="123"/>
      <c r="G181" s="123"/>
    </row>
    <row r="182" spans="4:7" s="28" customFormat="1">
      <c r="D182" s="122"/>
      <c r="E182" s="124"/>
      <c r="F182" s="123"/>
      <c r="G182" s="123"/>
    </row>
    <row r="183" spans="4:7" s="28" customFormat="1">
      <c r="D183" s="122"/>
      <c r="E183" s="124"/>
      <c r="F183" s="123"/>
      <c r="G183" s="123"/>
    </row>
    <row r="184" spans="4:7" s="28" customFormat="1">
      <c r="D184" s="122"/>
      <c r="E184" s="124"/>
      <c r="F184" s="123"/>
      <c r="G184" s="123"/>
    </row>
    <row r="185" spans="4:7" s="28" customFormat="1">
      <c r="D185" s="122"/>
      <c r="E185" s="124"/>
      <c r="F185" s="123"/>
      <c r="G185" s="123"/>
    </row>
    <row r="186" spans="4:7" s="28" customFormat="1">
      <c r="D186" s="122"/>
      <c r="E186" s="124"/>
      <c r="F186" s="123"/>
      <c r="G186" s="123"/>
    </row>
    <row r="187" spans="4:7" s="28" customFormat="1">
      <c r="D187" s="122"/>
      <c r="E187" s="124"/>
      <c r="F187" s="123"/>
      <c r="G187" s="123"/>
    </row>
    <row r="188" spans="4:7" s="28" customFormat="1">
      <c r="D188" s="122"/>
      <c r="E188" s="124"/>
      <c r="F188" s="123"/>
      <c r="G188" s="123"/>
    </row>
    <row r="189" spans="4:7" s="28" customFormat="1">
      <c r="D189" s="122"/>
      <c r="E189" s="124"/>
      <c r="F189" s="123"/>
      <c r="G189" s="123"/>
    </row>
    <row r="190" spans="4:7" s="28" customFormat="1">
      <c r="D190" s="122"/>
      <c r="E190" s="124"/>
      <c r="F190" s="123"/>
      <c r="G190" s="123"/>
    </row>
    <row r="191" spans="4:7" s="28" customFormat="1">
      <c r="D191" s="122"/>
      <c r="E191" s="124"/>
      <c r="F191" s="123"/>
      <c r="G191" s="123"/>
    </row>
    <row r="192" spans="4:7" s="28" customFormat="1">
      <c r="D192" s="122"/>
      <c r="E192" s="124"/>
      <c r="F192" s="123"/>
      <c r="G192" s="123"/>
    </row>
    <row r="193" spans="4:7" s="28" customFormat="1">
      <c r="D193" s="122"/>
      <c r="E193" s="124"/>
      <c r="F193" s="123"/>
      <c r="G193" s="123"/>
    </row>
    <row r="194" spans="4:7" s="28" customFormat="1">
      <c r="D194" s="122"/>
      <c r="E194" s="124"/>
      <c r="F194" s="123"/>
      <c r="G194" s="123"/>
    </row>
    <row r="195" spans="4:7" s="28" customFormat="1">
      <c r="D195" s="122"/>
      <c r="E195" s="124"/>
      <c r="F195" s="123"/>
      <c r="G195" s="123"/>
    </row>
    <row r="196" spans="4:7" s="28" customFormat="1">
      <c r="D196" s="122"/>
      <c r="E196" s="124"/>
      <c r="F196" s="123"/>
      <c r="G196" s="123"/>
    </row>
    <row r="197" spans="4:7" s="28" customFormat="1">
      <c r="D197" s="122"/>
      <c r="E197" s="124"/>
      <c r="F197" s="123"/>
      <c r="G197" s="123"/>
    </row>
    <row r="198" spans="4:7" s="28" customFormat="1">
      <c r="D198" s="122"/>
      <c r="E198" s="124"/>
      <c r="F198" s="123"/>
      <c r="G198" s="123"/>
    </row>
    <row r="199" spans="4:7" s="28" customFormat="1">
      <c r="D199" s="122"/>
      <c r="E199" s="124"/>
      <c r="F199" s="123"/>
      <c r="G199" s="123"/>
    </row>
    <row r="200" spans="4:7" s="28" customFormat="1">
      <c r="D200" s="122"/>
      <c r="E200" s="124"/>
      <c r="F200" s="123"/>
      <c r="G200" s="123"/>
    </row>
    <row r="201" spans="4:7" s="28" customFormat="1">
      <c r="D201" s="122"/>
      <c r="E201" s="124"/>
      <c r="F201" s="123"/>
      <c r="G201" s="123"/>
    </row>
    <row r="202" spans="4:7" s="28" customFormat="1">
      <c r="D202" s="122"/>
      <c r="E202" s="124"/>
      <c r="F202" s="123"/>
      <c r="G202" s="123"/>
    </row>
    <row r="203" spans="4:7" s="28" customFormat="1">
      <c r="D203" s="122"/>
      <c r="E203" s="124"/>
      <c r="F203" s="123"/>
      <c r="G203" s="123"/>
    </row>
    <row r="204" spans="4:7" s="28" customFormat="1">
      <c r="D204" s="122"/>
      <c r="E204" s="124"/>
      <c r="F204" s="123"/>
      <c r="G204" s="123"/>
    </row>
    <row r="205" spans="4:7" s="28" customFormat="1">
      <c r="D205" s="122"/>
      <c r="E205" s="124"/>
      <c r="F205" s="123"/>
      <c r="G205" s="123"/>
    </row>
    <row r="206" spans="4:7" s="28" customFormat="1">
      <c r="D206" s="122"/>
      <c r="E206" s="124"/>
      <c r="F206" s="123"/>
      <c r="G206" s="123"/>
    </row>
    <row r="207" spans="4:7" s="28" customFormat="1">
      <c r="D207" s="122"/>
      <c r="E207" s="124"/>
      <c r="F207" s="123"/>
      <c r="G207" s="123"/>
    </row>
    <row r="208" spans="4:7" s="28" customFormat="1">
      <c r="D208" s="122"/>
      <c r="E208" s="124"/>
      <c r="F208" s="123"/>
      <c r="G208" s="123"/>
    </row>
    <row r="209" spans="4:7" s="28" customFormat="1">
      <c r="D209" s="122"/>
      <c r="E209" s="124"/>
      <c r="F209" s="123"/>
      <c r="G209" s="123"/>
    </row>
    <row r="210" spans="4:7" s="28" customFormat="1">
      <c r="D210" s="122"/>
      <c r="E210" s="124"/>
      <c r="F210" s="123"/>
      <c r="G210" s="123"/>
    </row>
    <row r="211" spans="4:7" s="28" customFormat="1">
      <c r="D211" s="122"/>
      <c r="E211" s="124"/>
      <c r="F211" s="123"/>
      <c r="G211" s="123"/>
    </row>
    <row r="212" spans="4:7" s="28" customFormat="1">
      <c r="D212" s="122"/>
      <c r="E212" s="124"/>
      <c r="F212" s="123"/>
      <c r="G212" s="123"/>
    </row>
    <row r="213" spans="4:7" s="28" customFormat="1">
      <c r="D213" s="122"/>
      <c r="E213" s="124"/>
      <c r="F213" s="123"/>
      <c r="G213" s="123"/>
    </row>
    <row r="214" spans="4:7" s="28" customFormat="1">
      <c r="D214" s="122"/>
      <c r="E214" s="124"/>
      <c r="F214" s="123"/>
      <c r="G214" s="123"/>
    </row>
    <row r="215" spans="4:7" s="28" customFormat="1">
      <c r="D215" s="122"/>
      <c r="E215" s="124"/>
      <c r="F215" s="123"/>
      <c r="G215" s="123"/>
    </row>
    <row r="216" spans="4:7" s="28" customFormat="1">
      <c r="D216" s="122"/>
      <c r="E216" s="124"/>
      <c r="F216" s="123"/>
      <c r="G216" s="123"/>
    </row>
    <row r="217" spans="4:7" s="28" customFormat="1">
      <c r="D217" s="122"/>
      <c r="E217" s="124"/>
      <c r="F217" s="123"/>
      <c r="G217" s="123"/>
    </row>
    <row r="218" spans="4:7" s="28" customFormat="1">
      <c r="D218" s="122"/>
      <c r="E218" s="124"/>
      <c r="F218" s="123"/>
      <c r="G218" s="123"/>
    </row>
    <row r="219" spans="4:7" s="28" customFormat="1">
      <c r="D219" s="122"/>
      <c r="E219" s="124"/>
      <c r="F219" s="123"/>
      <c r="G219" s="123"/>
    </row>
    <row r="220" spans="4:7" s="28" customFormat="1">
      <c r="D220" s="122"/>
      <c r="E220" s="124"/>
      <c r="F220" s="123"/>
      <c r="G220" s="123"/>
    </row>
    <row r="221" spans="4:7" s="28" customFormat="1">
      <c r="D221" s="122"/>
      <c r="E221" s="124"/>
      <c r="F221" s="123"/>
      <c r="G221" s="123"/>
    </row>
    <row r="222" spans="4:7" s="28" customFormat="1">
      <c r="D222" s="122"/>
      <c r="E222" s="124"/>
      <c r="F222" s="123"/>
      <c r="G222" s="123"/>
    </row>
    <row r="223" spans="4:7" s="28" customFormat="1">
      <c r="D223" s="122"/>
      <c r="E223" s="124"/>
      <c r="F223" s="123"/>
      <c r="G223" s="123"/>
    </row>
    <row r="224" spans="4:7" s="28" customFormat="1">
      <c r="D224" s="122"/>
      <c r="E224" s="124"/>
      <c r="F224" s="123"/>
      <c r="G224" s="123"/>
    </row>
    <row r="225" spans="4:7" s="28" customFormat="1">
      <c r="D225" s="122"/>
      <c r="E225" s="124"/>
      <c r="F225" s="123"/>
      <c r="G225" s="123"/>
    </row>
    <row r="226" spans="4:7" s="28" customFormat="1">
      <c r="D226" s="122"/>
      <c r="E226" s="124"/>
      <c r="F226" s="123"/>
      <c r="G226" s="123"/>
    </row>
    <row r="227" spans="4:7" s="28" customFormat="1">
      <c r="D227" s="122"/>
      <c r="E227" s="124"/>
      <c r="F227" s="123"/>
      <c r="G227" s="123"/>
    </row>
    <row r="228" spans="4:7" s="28" customFormat="1">
      <c r="D228" s="122"/>
      <c r="E228" s="124"/>
      <c r="F228" s="123"/>
      <c r="G228" s="123"/>
    </row>
    <row r="229" spans="4:7" s="28" customFormat="1">
      <c r="D229" s="122"/>
      <c r="E229" s="124"/>
      <c r="F229" s="123"/>
      <c r="G229" s="123"/>
    </row>
    <row r="230" spans="4:7" s="28" customFormat="1">
      <c r="D230" s="122"/>
      <c r="E230" s="124"/>
      <c r="F230" s="123"/>
      <c r="G230" s="123"/>
    </row>
    <row r="231" spans="4:7" s="28" customFormat="1">
      <c r="D231" s="122"/>
      <c r="E231" s="124"/>
      <c r="F231" s="123"/>
      <c r="G231" s="123"/>
    </row>
    <row r="232" spans="4:7" s="28" customFormat="1">
      <c r="D232" s="122"/>
      <c r="E232" s="124"/>
      <c r="F232" s="123"/>
      <c r="G232" s="123"/>
    </row>
    <row r="233" spans="4:7" s="28" customFormat="1">
      <c r="D233" s="122"/>
      <c r="E233" s="124"/>
      <c r="F233" s="123"/>
      <c r="G233" s="123"/>
    </row>
    <row r="234" spans="4:7" s="28" customFormat="1">
      <c r="D234" s="122"/>
      <c r="E234" s="124"/>
      <c r="F234" s="123"/>
      <c r="G234" s="123"/>
    </row>
    <row r="235" spans="4:7" s="28" customFormat="1">
      <c r="D235" s="122"/>
      <c r="E235" s="124"/>
      <c r="F235" s="123"/>
      <c r="G235" s="123"/>
    </row>
    <row r="236" spans="4:7" s="28" customFormat="1">
      <c r="D236" s="122"/>
      <c r="E236" s="124"/>
      <c r="F236" s="123"/>
      <c r="G236" s="123"/>
    </row>
    <row r="237" spans="4:7" s="28" customFormat="1">
      <c r="D237" s="122"/>
      <c r="E237" s="124"/>
      <c r="F237" s="123"/>
      <c r="G237" s="123"/>
    </row>
    <row r="238" spans="4:7" s="28" customFormat="1">
      <c r="D238" s="122"/>
      <c r="E238" s="124"/>
      <c r="F238" s="123"/>
      <c r="G238" s="123"/>
    </row>
    <row r="239" spans="4:7" s="28" customFormat="1">
      <c r="D239" s="122"/>
      <c r="E239" s="124"/>
      <c r="F239" s="123"/>
      <c r="G239" s="123"/>
    </row>
    <row r="240" spans="4:7" s="28" customFormat="1">
      <c r="D240" s="122"/>
      <c r="E240" s="124"/>
      <c r="F240" s="123"/>
      <c r="G240" s="123"/>
    </row>
    <row r="241" spans="4:7" s="28" customFormat="1">
      <c r="D241" s="122"/>
      <c r="E241" s="124"/>
      <c r="F241" s="123"/>
      <c r="G241" s="123"/>
    </row>
    <row r="242" spans="4:7" s="28" customFormat="1">
      <c r="D242" s="122"/>
      <c r="E242" s="124"/>
      <c r="F242" s="123"/>
      <c r="G242" s="123"/>
    </row>
    <row r="243" spans="4:7" s="28" customFormat="1">
      <c r="D243" s="122"/>
      <c r="E243" s="124"/>
      <c r="F243" s="123"/>
      <c r="G243" s="123"/>
    </row>
    <row r="244" spans="4:7" s="28" customFormat="1">
      <c r="D244" s="122"/>
      <c r="E244" s="124"/>
      <c r="F244" s="123"/>
      <c r="G244" s="123"/>
    </row>
    <row r="245" spans="4:7" s="28" customFormat="1">
      <c r="D245" s="122"/>
      <c r="E245" s="124"/>
      <c r="F245" s="123"/>
      <c r="G245" s="123"/>
    </row>
    <row r="246" spans="4:7" s="28" customFormat="1">
      <c r="D246" s="122"/>
      <c r="E246" s="124"/>
      <c r="F246" s="123"/>
      <c r="G246" s="123"/>
    </row>
    <row r="247" spans="4:7" s="28" customFormat="1">
      <c r="D247" s="122"/>
      <c r="E247" s="124"/>
      <c r="F247" s="123"/>
      <c r="G247" s="123"/>
    </row>
    <row r="248" spans="4:7" s="28" customFormat="1">
      <c r="D248" s="122"/>
      <c r="E248" s="124"/>
      <c r="F248" s="123"/>
      <c r="G248" s="123"/>
    </row>
    <row r="249" spans="4:7" s="28" customFormat="1">
      <c r="D249" s="122"/>
      <c r="E249" s="124"/>
      <c r="F249" s="123"/>
      <c r="G249" s="123"/>
    </row>
    <row r="250" spans="4:7" s="28" customFormat="1">
      <c r="D250" s="122"/>
      <c r="E250" s="124"/>
      <c r="F250" s="123"/>
      <c r="G250" s="123"/>
    </row>
    <row r="251" spans="4:7" s="28" customFormat="1">
      <c r="D251" s="122"/>
      <c r="E251" s="124"/>
      <c r="F251" s="123"/>
      <c r="G251" s="123"/>
    </row>
    <row r="252" spans="4:7" s="28" customFormat="1">
      <c r="D252" s="122"/>
      <c r="E252" s="124"/>
      <c r="F252" s="123"/>
      <c r="G252" s="123"/>
    </row>
    <row r="253" spans="4:7" s="28" customFormat="1">
      <c r="D253" s="122"/>
      <c r="E253" s="124"/>
      <c r="F253" s="123"/>
      <c r="G253" s="123"/>
    </row>
    <row r="254" spans="4:7" s="28" customFormat="1">
      <c r="D254" s="122"/>
      <c r="E254" s="124"/>
      <c r="F254" s="123"/>
      <c r="G254" s="123"/>
    </row>
    <row r="255" spans="4:7" s="28" customFormat="1">
      <c r="D255" s="122"/>
      <c r="E255" s="124"/>
      <c r="F255" s="123"/>
      <c r="G255" s="123"/>
    </row>
    <row r="256" spans="4:7" s="28" customFormat="1">
      <c r="D256" s="122"/>
      <c r="E256" s="124"/>
      <c r="F256" s="123"/>
      <c r="G256" s="123"/>
    </row>
    <row r="257" spans="4:7" s="28" customFormat="1">
      <c r="D257" s="122"/>
      <c r="E257" s="124"/>
      <c r="F257" s="123"/>
      <c r="G257" s="123"/>
    </row>
    <row r="258" spans="4:7" s="28" customFormat="1">
      <c r="D258" s="122"/>
      <c r="E258" s="124"/>
      <c r="F258" s="123"/>
      <c r="G258" s="123"/>
    </row>
    <row r="259" spans="4:7" s="28" customFormat="1">
      <c r="D259" s="122"/>
      <c r="E259" s="124"/>
      <c r="F259" s="123"/>
      <c r="G259" s="123"/>
    </row>
    <row r="260" spans="4:7" s="28" customFormat="1">
      <c r="D260" s="122"/>
      <c r="E260" s="124"/>
      <c r="F260" s="123"/>
      <c r="G260" s="123"/>
    </row>
    <row r="261" spans="4:7" s="28" customFormat="1">
      <c r="D261" s="122"/>
      <c r="E261" s="124"/>
      <c r="F261" s="123"/>
      <c r="G261" s="123"/>
    </row>
    <row r="262" spans="4:7" s="28" customFormat="1">
      <c r="D262" s="122"/>
      <c r="E262" s="124"/>
      <c r="F262" s="123"/>
      <c r="G262" s="123"/>
    </row>
    <row r="263" spans="4:7" s="28" customFormat="1">
      <c r="D263" s="122"/>
      <c r="E263" s="124"/>
      <c r="F263" s="123"/>
      <c r="G263" s="123"/>
    </row>
    <row r="264" spans="4:7" s="28" customFormat="1">
      <c r="D264" s="122"/>
      <c r="E264" s="124"/>
      <c r="F264" s="123"/>
      <c r="G264" s="123"/>
    </row>
    <row r="265" spans="4:7" s="28" customFormat="1">
      <c r="D265" s="122"/>
      <c r="E265" s="124"/>
      <c r="F265" s="123"/>
      <c r="G265" s="123"/>
    </row>
    <row r="266" spans="4:7" s="28" customFormat="1">
      <c r="D266" s="122"/>
      <c r="E266" s="124"/>
      <c r="F266" s="123"/>
      <c r="G266" s="123"/>
    </row>
    <row r="267" spans="4:7" s="28" customFormat="1">
      <c r="D267" s="122"/>
      <c r="E267" s="124"/>
      <c r="F267" s="123"/>
      <c r="G267" s="123"/>
    </row>
    <row r="268" spans="4:7" s="28" customFormat="1">
      <c r="D268" s="122"/>
      <c r="E268" s="124"/>
      <c r="F268" s="123"/>
      <c r="G268" s="123"/>
    </row>
    <row r="269" spans="4:7" s="28" customFormat="1">
      <c r="D269" s="122"/>
      <c r="E269" s="124"/>
      <c r="F269" s="123"/>
      <c r="G269" s="123"/>
    </row>
    <row r="270" spans="4:7" s="28" customFormat="1">
      <c r="D270" s="122"/>
      <c r="E270" s="124"/>
      <c r="F270" s="123"/>
      <c r="G270" s="123"/>
    </row>
    <row r="271" spans="4:7" s="28" customFormat="1">
      <c r="D271" s="122"/>
      <c r="E271" s="124"/>
      <c r="F271" s="123"/>
      <c r="G271" s="123"/>
    </row>
    <row r="272" spans="4:7" s="28" customFormat="1">
      <c r="D272" s="122"/>
      <c r="E272" s="124"/>
      <c r="F272" s="123"/>
      <c r="G272" s="123"/>
    </row>
    <row r="273" spans="4:7" s="28" customFormat="1">
      <c r="D273" s="122"/>
      <c r="E273" s="124"/>
      <c r="F273" s="123"/>
      <c r="G273" s="123"/>
    </row>
    <row r="274" spans="4:7" s="28" customFormat="1">
      <c r="D274" s="122"/>
      <c r="E274" s="124"/>
      <c r="F274" s="123"/>
      <c r="G274" s="123"/>
    </row>
    <row r="275" spans="4:7" s="28" customFormat="1">
      <c r="D275" s="122"/>
      <c r="E275" s="124"/>
      <c r="F275" s="123"/>
      <c r="G275" s="123"/>
    </row>
    <row r="276" spans="4:7" s="28" customFormat="1">
      <c r="D276" s="122"/>
      <c r="E276" s="124"/>
      <c r="F276" s="123"/>
      <c r="G276" s="123"/>
    </row>
    <row r="277" spans="4:7" s="28" customFormat="1">
      <c r="D277" s="122"/>
      <c r="E277" s="124"/>
      <c r="F277" s="123"/>
      <c r="G277" s="123"/>
    </row>
    <row r="278" spans="4:7" s="28" customFormat="1">
      <c r="D278" s="122"/>
      <c r="E278" s="124"/>
      <c r="F278" s="123"/>
      <c r="G278" s="123"/>
    </row>
    <row r="279" spans="4:7" s="28" customFormat="1">
      <c r="D279" s="122"/>
      <c r="E279" s="124"/>
      <c r="F279" s="123"/>
      <c r="G279" s="123"/>
    </row>
    <row r="280" spans="4:7" s="28" customFormat="1">
      <c r="D280" s="122"/>
      <c r="E280" s="124"/>
      <c r="F280" s="123"/>
      <c r="G280" s="123"/>
    </row>
    <row r="281" spans="4:7" s="28" customFormat="1">
      <c r="D281" s="122"/>
      <c r="E281" s="124"/>
      <c r="F281" s="123"/>
      <c r="G281" s="123"/>
    </row>
    <row r="282" spans="4:7" s="28" customFormat="1">
      <c r="D282" s="122"/>
      <c r="E282" s="124"/>
      <c r="F282" s="123"/>
      <c r="G282" s="123"/>
    </row>
    <row r="283" spans="4:7" s="28" customFormat="1">
      <c r="D283" s="122"/>
      <c r="E283" s="124"/>
      <c r="F283" s="123"/>
      <c r="G283" s="123"/>
    </row>
    <row r="284" spans="4:7" s="28" customFormat="1">
      <c r="D284" s="122"/>
      <c r="E284" s="124"/>
      <c r="F284" s="123"/>
      <c r="G284" s="123"/>
    </row>
    <row r="285" spans="4:7" s="28" customFormat="1">
      <c r="D285" s="122"/>
      <c r="E285" s="124"/>
      <c r="F285" s="123"/>
      <c r="G285" s="123"/>
    </row>
    <row r="286" spans="4:7" s="28" customFormat="1">
      <c r="D286" s="122"/>
      <c r="E286" s="124"/>
      <c r="F286" s="123"/>
      <c r="G286" s="123"/>
    </row>
    <row r="287" spans="4:7" s="28" customFormat="1">
      <c r="D287" s="122"/>
      <c r="E287" s="124"/>
      <c r="F287" s="123"/>
      <c r="G287" s="123"/>
    </row>
    <row r="288" spans="4:7" s="28" customFormat="1">
      <c r="D288" s="122"/>
      <c r="E288" s="124"/>
      <c r="F288" s="123"/>
      <c r="G288" s="123"/>
    </row>
    <row r="289" spans="4:7" s="28" customFormat="1">
      <c r="D289" s="122"/>
      <c r="E289" s="124"/>
      <c r="F289" s="123"/>
      <c r="G289" s="123"/>
    </row>
    <row r="290" spans="4:7" s="28" customFormat="1">
      <c r="D290" s="122"/>
      <c r="E290" s="124"/>
      <c r="F290" s="123"/>
      <c r="G290" s="123"/>
    </row>
    <row r="291" spans="4:7" s="28" customFormat="1">
      <c r="D291" s="122"/>
      <c r="E291" s="124"/>
      <c r="F291" s="123"/>
      <c r="G291" s="123"/>
    </row>
    <row r="292" spans="4:7" s="28" customFormat="1">
      <c r="D292" s="122"/>
      <c r="E292" s="124"/>
      <c r="F292" s="123"/>
      <c r="G292" s="123"/>
    </row>
    <row r="293" spans="4:7" s="28" customFormat="1">
      <c r="D293" s="122"/>
      <c r="E293" s="124"/>
      <c r="F293" s="123"/>
      <c r="G293" s="123"/>
    </row>
    <row r="294" spans="4:7" s="28" customFormat="1">
      <c r="D294" s="122"/>
      <c r="E294" s="124"/>
      <c r="F294" s="123"/>
      <c r="G294" s="123"/>
    </row>
    <row r="295" spans="4:7" s="28" customFormat="1">
      <c r="D295" s="122"/>
      <c r="E295" s="124"/>
      <c r="F295" s="123"/>
      <c r="G295" s="123"/>
    </row>
    <row r="296" spans="4:7" s="28" customFormat="1">
      <c r="D296" s="122"/>
      <c r="E296" s="124"/>
      <c r="F296" s="123"/>
      <c r="G296" s="123"/>
    </row>
    <row r="297" spans="4:7" s="28" customFormat="1">
      <c r="D297" s="122"/>
      <c r="E297" s="124"/>
      <c r="F297" s="123"/>
      <c r="G297" s="123"/>
    </row>
    <row r="298" spans="4:7" s="28" customFormat="1">
      <c r="D298" s="122"/>
      <c r="E298" s="124"/>
      <c r="F298" s="123"/>
      <c r="G298" s="123"/>
    </row>
    <row r="299" spans="4:7" s="28" customFormat="1">
      <c r="D299" s="122"/>
      <c r="E299" s="124"/>
      <c r="F299" s="123"/>
      <c r="G299" s="123"/>
    </row>
    <row r="300" spans="4:7" s="28" customFormat="1">
      <c r="D300" s="122"/>
      <c r="E300" s="124"/>
      <c r="F300" s="123"/>
      <c r="G300" s="123"/>
    </row>
    <row r="301" spans="4:7" s="28" customFormat="1">
      <c r="D301" s="122"/>
      <c r="E301" s="124"/>
      <c r="F301" s="123"/>
      <c r="G301" s="123"/>
    </row>
    <row r="302" spans="4:7" s="28" customFormat="1">
      <c r="D302" s="122"/>
      <c r="E302" s="124"/>
      <c r="F302" s="123"/>
      <c r="G302" s="123"/>
    </row>
    <row r="303" spans="4:7" s="28" customFormat="1">
      <c r="D303" s="122"/>
      <c r="E303" s="124"/>
      <c r="F303" s="123"/>
      <c r="G303" s="123"/>
    </row>
    <row r="304" spans="4:7" s="28" customFormat="1">
      <c r="D304" s="122"/>
      <c r="E304" s="124"/>
      <c r="F304" s="123"/>
      <c r="G304" s="123"/>
    </row>
    <row r="305" spans="4:7" s="28" customFormat="1">
      <c r="D305" s="122"/>
      <c r="E305" s="124"/>
      <c r="F305" s="123"/>
      <c r="G305" s="123"/>
    </row>
    <row r="306" spans="4:7" s="28" customFormat="1">
      <c r="D306" s="122"/>
      <c r="E306" s="124"/>
      <c r="F306" s="123"/>
      <c r="G306" s="123"/>
    </row>
    <row r="307" spans="4:7" s="28" customFormat="1">
      <c r="D307" s="122"/>
      <c r="E307" s="124"/>
      <c r="F307" s="123"/>
      <c r="G307" s="123"/>
    </row>
    <row r="308" spans="4:7" s="28" customFormat="1">
      <c r="D308" s="122"/>
      <c r="E308" s="124"/>
      <c r="F308" s="123"/>
      <c r="G308" s="123"/>
    </row>
    <row r="309" spans="4:7" s="28" customFormat="1">
      <c r="D309" s="122"/>
      <c r="E309" s="124"/>
      <c r="F309" s="123"/>
      <c r="G309" s="123"/>
    </row>
    <row r="310" spans="4:7" s="28" customFormat="1">
      <c r="D310" s="122"/>
      <c r="E310" s="124"/>
      <c r="F310" s="123"/>
      <c r="G310" s="123"/>
    </row>
    <row r="311" spans="4:7" s="28" customFormat="1">
      <c r="D311" s="122"/>
      <c r="E311" s="124"/>
      <c r="F311" s="123"/>
      <c r="G311" s="123"/>
    </row>
    <row r="312" spans="4:7" s="28" customFormat="1">
      <c r="D312" s="122"/>
      <c r="E312" s="124"/>
      <c r="F312" s="123"/>
      <c r="G312" s="123"/>
    </row>
    <row r="313" spans="4:7" s="28" customFormat="1">
      <c r="D313" s="122"/>
      <c r="E313" s="124"/>
      <c r="F313" s="123"/>
      <c r="G313" s="123"/>
    </row>
    <row r="314" spans="4:7" s="28" customFormat="1">
      <c r="D314" s="122"/>
      <c r="E314" s="124"/>
      <c r="F314" s="123"/>
      <c r="G314" s="123"/>
    </row>
    <row r="315" spans="4:7" s="28" customFormat="1">
      <c r="D315" s="122"/>
      <c r="E315" s="124"/>
      <c r="F315" s="123"/>
      <c r="G315" s="123"/>
    </row>
    <row r="316" spans="4:7" s="28" customFormat="1">
      <c r="D316" s="122"/>
      <c r="E316" s="124"/>
      <c r="F316" s="123"/>
      <c r="G316" s="123"/>
    </row>
    <row r="317" spans="4:7" s="28" customFormat="1">
      <c r="D317" s="122"/>
      <c r="E317" s="124"/>
      <c r="F317" s="123"/>
      <c r="G317" s="123"/>
    </row>
    <row r="318" spans="4:7" s="28" customFormat="1">
      <c r="D318" s="122"/>
      <c r="E318" s="124"/>
      <c r="F318" s="123"/>
      <c r="G318" s="123"/>
    </row>
    <row r="319" spans="4:7" s="28" customFormat="1">
      <c r="D319" s="122"/>
      <c r="E319" s="124"/>
      <c r="F319" s="123"/>
      <c r="G319" s="123"/>
    </row>
    <row r="320" spans="4:7" s="28" customFormat="1">
      <c r="D320" s="122"/>
      <c r="E320" s="124"/>
      <c r="F320" s="123"/>
      <c r="G320" s="123"/>
    </row>
    <row r="321" spans="4:7" s="28" customFormat="1">
      <c r="D321" s="122"/>
      <c r="E321" s="124"/>
      <c r="F321" s="123"/>
      <c r="G321" s="123"/>
    </row>
    <row r="322" spans="4:7" s="28" customFormat="1">
      <c r="D322" s="122"/>
      <c r="E322" s="124"/>
      <c r="F322" s="123"/>
      <c r="G322" s="123"/>
    </row>
    <row r="323" spans="4:7" s="28" customFormat="1">
      <c r="D323" s="122"/>
      <c r="E323" s="124"/>
      <c r="F323" s="123"/>
      <c r="G323" s="123"/>
    </row>
    <row r="324" spans="4:7" s="28" customFormat="1">
      <c r="D324" s="122"/>
      <c r="E324" s="124"/>
      <c r="F324" s="123"/>
      <c r="G324" s="123"/>
    </row>
    <row r="325" spans="4:7" s="28" customFormat="1">
      <c r="D325" s="122"/>
      <c r="E325" s="124"/>
      <c r="F325" s="123"/>
      <c r="G325" s="123"/>
    </row>
    <row r="326" spans="4:7" s="28" customFormat="1">
      <c r="D326" s="122"/>
      <c r="E326" s="124"/>
      <c r="F326" s="123"/>
      <c r="G326" s="123"/>
    </row>
    <row r="327" spans="4:7" s="28" customFormat="1">
      <c r="D327" s="122"/>
      <c r="E327" s="124"/>
      <c r="F327" s="123"/>
      <c r="G327" s="123"/>
    </row>
    <row r="328" spans="4:7" s="28" customFormat="1">
      <c r="D328" s="122"/>
      <c r="E328" s="124"/>
      <c r="F328" s="123"/>
      <c r="G328" s="123"/>
    </row>
    <row r="329" spans="4:7" s="28" customFormat="1">
      <c r="D329" s="122"/>
      <c r="E329" s="124"/>
      <c r="F329" s="123"/>
      <c r="G329" s="123"/>
    </row>
    <row r="330" spans="4:7" s="28" customFormat="1">
      <c r="D330" s="122"/>
      <c r="E330" s="124"/>
      <c r="F330" s="123"/>
      <c r="G330" s="123"/>
    </row>
    <row r="331" spans="4:7" s="28" customFormat="1">
      <c r="D331" s="122"/>
      <c r="E331" s="124"/>
      <c r="F331" s="123"/>
      <c r="G331" s="123"/>
    </row>
    <row r="332" spans="4:7" s="28" customFormat="1">
      <c r="D332" s="122"/>
      <c r="E332" s="124"/>
      <c r="F332" s="123"/>
      <c r="G332" s="123"/>
    </row>
    <row r="333" spans="4:7" s="28" customFormat="1">
      <c r="D333" s="122"/>
      <c r="E333" s="124"/>
      <c r="F333" s="123"/>
      <c r="G333" s="123"/>
    </row>
    <row r="334" spans="4:7" s="28" customFormat="1">
      <c r="D334" s="122"/>
      <c r="E334" s="124"/>
      <c r="F334" s="123"/>
      <c r="G334" s="123"/>
    </row>
    <row r="335" spans="4:7" s="28" customFormat="1">
      <c r="D335" s="122"/>
      <c r="E335" s="124"/>
      <c r="F335" s="123"/>
      <c r="G335" s="123"/>
    </row>
    <row r="336" spans="4:7" s="28" customFormat="1">
      <c r="D336" s="122"/>
      <c r="E336" s="124"/>
      <c r="F336" s="123"/>
      <c r="G336" s="123"/>
    </row>
    <row r="337" spans="4:7" s="28" customFormat="1">
      <c r="D337" s="122"/>
      <c r="E337" s="124"/>
      <c r="F337" s="123"/>
      <c r="G337" s="123"/>
    </row>
    <row r="338" spans="4:7" s="28" customFormat="1">
      <c r="D338" s="122"/>
      <c r="E338" s="124"/>
      <c r="F338" s="123"/>
      <c r="G338" s="123"/>
    </row>
    <row r="339" spans="4:7" s="28" customFormat="1">
      <c r="D339" s="122"/>
      <c r="E339" s="124"/>
      <c r="F339" s="123"/>
      <c r="G339" s="123"/>
    </row>
    <row r="340" spans="4:7" s="28" customFormat="1">
      <c r="D340" s="122"/>
      <c r="E340" s="124"/>
      <c r="F340" s="123"/>
      <c r="G340" s="123"/>
    </row>
    <row r="341" spans="4:7" s="28" customFormat="1">
      <c r="D341" s="122"/>
      <c r="E341" s="124"/>
      <c r="F341" s="123"/>
      <c r="G341" s="123"/>
    </row>
    <row r="342" spans="4:7" s="28" customFormat="1">
      <c r="D342" s="122"/>
      <c r="E342" s="124"/>
      <c r="F342" s="123"/>
      <c r="G342" s="123"/>
    </row>
    <row r="343" spans="4:7" s="28" customFormat="1">
      <c r="D343" s="122"/>
      <c r="E343" s="124"/>
      <c r="F343" s="123"/>
      <c r="G343" s="123"/>
    </row>
    <row r="344" spans="4:7" s="28" customFormat="1">
      <c r="D344" s="122"/>
      <c r="E344" s="124"/>
      <c r="F344" s="123"/>
      <c r="G344" s="123"/>
    </row>
    <row r="345" spans="4:7" s="28" customFormat="1">
      <c r="D345" s="122"/>
      <c r="E345" s="124"/>
      <c r="F345" s="123"/>
      <c r="G345" s="123"/>
    </row>
    <row r="346" spans="4:7" s="28" customFormat="1">
      <c r="D346" s="122"/>
      <c r="E346" s="124"/>
      <c r="F346" s="123"/>
      <c r="G346" s="123"/>
    </row>
    <row r="347" spans="4:7" s="28" customFormat="1">
      <c r="D347" s="122"/>
      <c r="E347" s="124"/>
      <c r="F347" s="123"/>
      <c r="G347" s="123"/>
    </row>
    <row r="348" spans="4:7" s="28" customFormat="1">
      <c r="D348" s="122"/>
      <c r="E348" s="124"/>
      <c r="F348" s="123"/>
      <c r="G348" s="123"/>
    </row>
    <row r="349" spans="4:7" s="28" customFormat="1">
      <c r="D349" s="122"/>
      <c r="E349" s="124"/>
      <c r="F349" s="123"/>
      <c r="G349" s="123"/>
    </row>
    <row r="350" spans="4:7" s="28" customFormat="1">
      <c r="D350" s="122"/>
      <c r="E350" s="124"/>
      <c r="F350" s="123"/>
      <c r="G350" s="123"/>
    </row>
    <row r="351" spans="4:7" s="28" customFormat="1">
      <c r="D351" s="122"/>
      <c r="E351" s="124"/>
      <c r="F351" s="123"/>
      <c r="G351" s="123"/>
    </row>
    <row r="352" spans="4:7" s="28" customFormat="1">
      <c r="D352" s="122"/>
      <c r="E352" s="124"/>
      <c r="F352" s="123"/>
      <c r="G352" s="123"/>
    </row>
    <row r="353" spans="4:7" s="28" customFormat="1">
      <c r="D353" s="122"/>
      <c r="E353" s="124"/>
      <c r="F353" s="123"/>
      <c r="G353" s="123"/>
    </row>
    <row r="354" spans="4:7" s="28" customFormat="1">
      <c r="D354" s="122"/>
      <c r="E354" s="124"/>
      <c r="F354" s="123"/>
      <c r="G354" s="123"/>
    </row>
    <row r="355" spans="4:7" s="28" customFormat="1">
      <c r="D355" s="122"/>
      <c r="E355" s="124"/>
      <c r="F355" s="123"/>
      <c r="G355" s="123"/>
    </row>
    <row r="356" spans="4:7" s="28" customFormat="1">
      <c r="D356" s="122"/>
      <c r="E356" s="124"/>
      <c r="F356" s="123"/>
      <c r="G356" s="123"/>
    </row>
    <row r="357" spans="4:7" s="28" customFormat="1">
      <c r="D357" s="122"/>
      <c r="E357" s="124"/>
      <c r="F357" s="123"/>
      <c r="G357" s="123"/>
    </row>
    <row r="358" spans="4:7" s="28" customFormat="1">
      <c r="D358" s="122"/>
      <c r="E358" s="124"/>
      <c r="F358" s="123"/>
      <c r="G358" s="123"/>
    </row>
    <row r="359" spans="4:7" s="28" customFormat="1">
      <c r="D359" s="122"/>
      <c r="E359" s="124"/>
      <c r="F359" s="123"/>
      <c r="G359" s="123"/>
    </row>
    <row r="360" spans="4:7" s="28" customFormat="1">
      <c r="D360" s="122"/>
      <c r="E360" s="124"/>
      <c r="F360" s="123"/>
      <c r="G360" s="123"/>
    </row>
    <row r="361" spans="4:7" s="28" customFormat="1">
      <c r="D361" s="122"/>
      <c r="E361" s="124"/>
      <c r="F361" s="123"/>
      <c r="G361" s="123"/>
    </row>
    <row r="362" spans="4:7" s="28" customFormat="1">
      <c r="D362" s="122"/>
      <c r="E362" s="124"/>
      <c r="F362" s="123"/>
      <c r="G362" s="123"/>
    </row>
    <row r="363" spans="4:7" s="28" customFormat="1">
      <c r="D363" s="122"/>
      <c r="E363" s="124"/>
      <c r="F363" s="123"/>
      <c r="G363" s="123"/>
    </row>
    <row r="364" spans="4:7" s="28" customFormat="1">
      <c r="D364" s="122"/>
      <c r="E364" s="124"/>
      <c r="F364" s="123"/>
      <c r="G364" s="123"/>
    </row>
    <row r="365" spans="4:7" s="28" customFormat="1">
      <c r="D365" s="122"/>
      <c r="E365" s="124"/>
      <c r="F365" s="123"/>
      <c r="G365" s="123"/>
    </row>
    <row r="366" spans="4:7" s="28" customFormat="1">
      <c r="D366" s="122"/>
      <c r="E366" s="124"/>
      <c r="F366" s="123"/>
      <c r="G366" s="123"/>
    </row>
    <row r="367" spans="4:7" s="28" customFormat="1">
      <c r="D367" s="122"/>
      <c r="E367" s="124"/>
      <c r="F367" s="123"/>
      <c r="G367" s="123"/>
    </row>
    <row r="368" spans="4:7" s="28" customFormat="1">
      <c r="D368" s="122"/>
      <c r="E368" s="124"/>
      <c r="F368" s="123"/>
      <c r="G368" s="123"/>
    </row>
    <row r="369" spans="4:7" s="28" customFormat="1">
      <c r="D369" s="122"/>
      <c r="E369" s="124"/>
      <c r="F369" s="123"/>
      <c r="G369" s="123"/>
    </row>
    <row r="370" spans="4:7" s="28" customFormat="1">
      <c r="D370" s="122"/>
      <c r="E370" s="124"/>
      <c r="F370" s="123"/>
      <c r="G370" s="123"/>
    </row>
    <row r="371" spans="4:7" s="28" customFormat="1">
      <c r="D371" s="122"/>
      <c r="E371" s="124"/>
      <c r="F371" s="123"/>
      <c r="G371" s="123"/>
    </row>
    <row r="372" spans="4:7" s="28" customFormat="1">
      <c r="D372" s="122"/>
      <c r="E372" s="124"/>
      <c r="F372" s="123"/>
      <c r="G372" s="123"/>
    </row>
    <row r="373" spans="4:7" s="28" customFormat="1">
      <c r="D373" s="122"/>
      <c r="E373" s="124"/>
      <c r="F373" s="123"/>
      <c r="G373" s="123"/>
    </row>
    <row r="374" spans="4:7" s="28" customFormat="1">
      <c r="D374" s="122"/>
      <c r="E374" s="124"/>
      <c r="F374" s="123"/>
      <c r="G374" s="123"/>
    </row>
    <row r="375" spans="4:7" s="28" customFormat="1">
      <c r="D375" s="122"/>
      <c r="E375" s="124"/>
      <c r="F375" s="123"/>
      <c r="G375" s="123"/>
    </row>
    <row r="376" spans="4:7" s="28" customFormat="1">
      <c r="D376" s="122"/>
      <c r="E376" s="124"/>
      <c r="F376" s="123"/>
      <c r="G376" s="123"/>
    </row>
    <row r="377" spans="4:7" s="28" customFormat="1">
      <c r="D377" s="122"/>
      <c r="E377" s="124"/>
      <c r="F377" s="123"/>
      <c r="G377" s="123"/>
    </row>
    <row r="378" spans="4:7" s="28" customFormat="1">
      <c r="D378" s="122"/>
      <c r="E378" s="124"/>
      <c r="F378" s="123"/>
      <c r="G378" s="123"/>
    </row>
    <row r="379" spans="4:7" s="28" customFormat="1">
      <c r="D379" s="122"/>
      <c r="E379" s="124"/>
      <c r="F379" s="123"/>
      <c r="G379" s="123"/>
    </row>
    <row r="380" spans="4:7" s="28" customFormat="1">
      <c r="D380" s="122"/>
      <c r="E380" s="124"/>
      <c r="F380" s="123"/>
      <c r="G380" s="123"/>
    </row>
    <row r="381" spans="4:7" s="28" customFormat="1">
      <c r="D381" s="122"/>
      <c r="E381" s="124"/>
      <c r="F381" s="123"/>
      <c r="G381" s="123"/>
    </row>
    <row r="382" spans="4:7" s="28" customFormat="1">
      <c r="D382" s="122"/>
      <c r="E382" s="124"/>
      <c r="F382" s="123"/>
      <c r="G382" s="123"/>
    </row>
    <row r="383" spans="4:7" s="28" customFormat="1">
      <c r="D383" s="122"/>
      <c r="E383" s="124"/>
      <c r="F383" s="123"/>
      <c r="G383" s="123"/>
    </row>
    <row r="384" spans="4:7" s="28" customFormat="1">
      <c r="D384" s="122"/>
      <c r="E384" s="124"/>
      <c r="F384" s="123"/>
      <c r="G384" s="123"/>
    </row>
    <row r="385" spans="4:7" s="28" customFormat="1">
      <c r="D385" s="122"/>
      <c r="E385" s="124"/>
      <c r="F385" s="123"/>
      <c r="G385" s="123"/>
    </row>
    <row r="386" spans="4:7" s="28" customFormat="1">
      <c r="D386" s="122"/>
      <c r="E386" s="124"/>
      <c r="F386" s="123"/>
      <c r="G386" s="123"/>
    </row>
    <row r="387" spans="4:7" s="28" customFormat="1">
      <c r="D387" s="122"/>
      <c r="E387" s="124"/>
      <c r="F387" s="123"/>
      <c r="G387" s="123"/>
    </row>
    <row r="388" spans="4:7" s="28" customFormat="1">
      <c r="D388" s="122"/>
      <c r="E388" s="124"/>
      <c r="F388" s="123"/>
      <c r="G388" s="123"/>
    </row>
    <row r="389" spans="4:7" s="28" customFormat="1">
      <c r="D389" s="122"/>
      <c r="E389" s="124"/>
      <c r="F389" s="123"/>
      <c r="G389" s="123"/>
    </row>
    <row r="390" spans="4:7" s="28" customFormat="1">
      <c r="D390" s="122"/>
      <c r="E390" s="124"/>
      <c r="F390" s="123"/>
      <c r="G390" s="123"/>
    </row>
    <row r="391" spans="4:7" s="28" customFormat="1">
      <c r="D391" s="122"/>
      <c r="E391" s="124"/>
      <c r="F391" s="123"/>
      <c r="G391" s="123"/>
    </row>
    <row r="392" spans="4:7" s="28" customFormat="1">
      <c r="D392" s="122"/>
      <c r="E392" s="124"/>
      <c r="F392" s="123"/>
      <c r="G392" s="123"/>
    </row>
    <row r="393" spans="4:7" s="28" customFormat="1">
      <c r="D393" s="122"/>
      <c r="E393" s="124"/>
      <c r="F393" s="123"/>
      <c r="G393" s="123"/>
    </row>
    <row r="394" spans="4:7" s="28" customFormat="1">
      <c r="D394" s="122"/>
      <c r="E394" s="124"/>
      <c r="F394" s="123"/>
      <c r="G394" s="123"/>
    </row>
    <row r="395" spans="4:7" s="28" customFormat="1">
      <c r="D395" s="122"/>
      <c r="E395" s="124"/>
      <c r="F395" s="123"/>
      <c r="G395" s="123"/>
    </row>
    <row r="396" spans="4:7" s="28" customFormat="1">
      <c r="D396" s="122"/>
      <c r="E396" s="124"/>
      <c r="F396" s="123"/>
      <c r="G396" s="123"/>
    </row>
    <row r="397" spans="4:7" s="28" customFormat="1">
      <c r="D397" s="122"/>
      <c r="E397" s="124"/>
      <c r="F397" s="123"/>
      <c r="G397" s="123"/>
    </row>
    <row r="398" spans="4:7" s="28" customFormat="1">
      <c r="D398" s="122"/>
      <c r="E398" s="124"/>
      <c r="F398" s="123"/>
      <c r="G398" s="123"/>
    </row>
    <row r="399" spans="4:7" s="28" customFormat="1">
      <c r="D399" s="122"/>
      <c r="E399" s="124"/>
      <c r="F399" s="123"/>
      <c r="G399" s="123"/>
    </row>
    <row r="400" spans="4:7" s="28" customFormat="1">
      <c r="D400" s="122"/>
      <c r="E400" s="124"/>
      <c r="F400" s="123"/>
      <c r="G400" s="123"/>
    </row>
    <row r="401" spans="4:7" s="28" customFormat="1">
      <c r="D401" s="122"/>
      <c r="E401" s="124"/>
      <c r="F401" s="123"/>
      <c r="G401" s="123"/>
    </row>
    <row r="402" spans="4:7" s="28" customFormat="1">
      <c r="D402" s="122"/>
      <c r="E402" s="124"/>
      <c r="F402" s="123"/>
      <c r="G402" s="123"/>
    </row>
    <row r="403" spans="4:7" s="28" customFormat="1">
      <c r="D403" s="122"/>
      <c r="E403" s="124"/>
      <c r="F403" s="123"/>
      <c r="G403" s="123"/>
    </row>
    <row r="404" spans="4:7" s="28" customFormat="1">
      <c r="D404" s="122"/>
      <c r="E404" s="124"/>
      <c r="F404" s="123"/>
      <c r="G404" s="123"/>
    </row>
    <row r="405" spans="4:7" s="28" customFormat="1">
      <c r="D405" s="122"/>
      <c r="E405" s="124"/>
      <c r="F405" s="123"/>
      <c r="G405" s="123"/>
    </row>
    <row r="406" spans="4:7" s="28" customFormat="1">
      <c r="D406" s="122"/>
      <c r="E406" s="124"/>
      <c r="F406" s="123"/>
      <c r="G406" s="123"/>
    </row>
    <row r="407" spans="4:7" s="28" customFormat="1">
      <c r="D407" s="122"/>
      <c r="E407" s="124"/>
      <c r="F407" s="123"/>
      <c r="G407" s="123"/>
    </row>
    <row r="408" spans="4:7" s="28" customFormat="1">
      <c r="D408" s="122"/>
      <c r="E408" s="124"/>
      <c r="F408" s="123"/>
      <c r="G408" s="123"/>
    </row>
    <row r="409" spans="4:7" s="28" customFormat="1">
      <c r="D409" s="122"/>
      <c r="E409" s="124"/>
      <c r="F409" s="123"/>
      <c r="G409" s="123"/>
    </row>
    <row r="410" spans="4:7" s="28" customFormat="1">
      <c r="D410" s="122"/>
      <c r="E410" s="124"/>
      <c r="F410" s="123"/>
      <c r="G410" s="123"/>
    </row>
    <row r="411" spans="4:7" s="28" customFormat="1">
      <c r="D411" s="122"/>
      <c r="E411" s="124"/>
      <c r="F411" s="123"/>
      <c r="G411" s="123"/>
    </row>
    <row r="412" spans="4:7" s="28" customFormat="1">
      <c r="D412" s="122"/>
      <c r="E412" s="124"/>
      <c r="F412" s="123"/>
      <c r="G412" s="123"/>
    </row>
    <row r="413" spans="4:7" s="28" customFormat="1">
      <c r="D413" s="122"/>
      <c r="E413" s="124"/>
      <c r="F413" s="123"/>
      <c r="G413" s="123"/>
    </row>
    <row r="414" spans="4:7" s="28" customFormat="1">
      <c r="D414" s="122"/>
      <c r="E414" s="124"/>
      <c r="F414" s="123"/>
      <c r="G414" s="123"/>
    </row>
    <row r="415" spans="4:7" s="28" customFormat="1">
      <c r="D415" s="122"/>
      <c r="E415" s="124"/>
      <c r="F415" s="123"/>
      <c r="G415" s="123"/>
    </row>
    <row r="416" spans="4:7" s="28" customFormat="1">
      <c r="D416" s="122"/>
      <c r="E416" s="124"/>
      <c r="F416" s="123"/>
      <c r="G416" s="123"/>
    </row>
    <row r="417" spans="4:7" s="28" customFormat="1">
      <c r="D417" s="122"/>
      <c r="E417" s="124"/>
      <c r="F417" s="123"/>
      <c r="G417" s="123"/>
    </row>
    <row r="418" spans="4:7" s="28" customFormat="1">
      <c r="D418" s="122"/>
      <c r="E418" s="124"/>
      <c r="F418" s="123"/>
      <c r="G418" s="123"/>
    </row>
    <row r="419" spans="4:7" s="28" customFormat="1">
      <c r="D419" s="122"/>
      <c r="E419" s="124"/>
      <c r="F419" s="123"/>
      <c r="G419" s="123"/>
    </row>
    <row r="420" spans="4:7" s="28" customFormat="1">
      <c r="D420" s="122"/>
      <c r="E420" s="124"/>
      <c r="F420" s="123"/>
      <c r="G420" s="123"/>
    </row>
    <row r="421" spans="4:7" s="28" customFormat="1">
      <c r="D421" s="122"/>
      <c r="E421" s="124"/>
      <c r="F421" s="123"/>
      <c r="G421" s="123"/>
    </row>
    <row r="422" spans="4:7" s="28" customFormat="1">
      <c r="D422" s="122"/>
      <c r="E422" s="124"/>
      <c r="F422" s="123"/>
      <c r="G422" s="123"/>
    </row>
    <row r="423" spans="4:7" s="28" customFormat="1">
      <c r="D423" s="122"/>
      <c r="E423" s="124"/>
      <c r="F423" s="123"/>
      <c r="G423" s="123"/>
    </row>
    <row r="424" spans="4:7" s="28" customFormat="1">
      <c r="D424" s="122"/>
      <c r="E424" s="124"/>
      <c r="F424" s="123"/>
      <c r="G424" s="123"/>
    </row>
    <row r="425" spans="4:7" s="28" customFormat="1">
      <c r="D425" s="122"/>
      <c r="E425" s="124"/>
      <c r="F425" s="123"/>
      <c r="G425" s="123"/>
    </row>
    <row r="426" spans="4:7" s="28" customFormat="1">
      <c r="D426" s="122"/>
      <c r="E426" s="124"/>
      <c r="F426" s="123"/>
      <c r="G426" s="123"/>
    </row>
    <row r="427" spans="4:7" s="28" customFormat="1">
      <c r="D427" s="122"/>
      <c r="E427" s="124"/>
      <c r="F427" s="123"/>
      <c r="G427" s="123"/>
    </row>
    <row r="428" spans="4:7" s="28" customFormat="1">
      <c r="D428" s="122"/>
      <c r="E428" s="124"/>
      <c r="F428" s="123"/>
      <c r="G428" s="123"/>
    </row>
    <row r="429" spans="4:7" s="28" customFormat="1">
      <c r="D429" s="122"/>
      <c r="E429" s="124"/>
      <c r="F429" s="123"/>
      <c r="G429" s="123"/>
    </row>
    <row r="430" spans="4:7" s="28" customFormat="1">
      <c r="D430" s="122"/>
      <c r="E430" s="124"/>
      <c r="F430" s="123"/>
      <c r="G430" s="123"/>
    </row>
    <row r="431" spans="4:7" s="28" customFormat="1">
      <c r="D431" s="122"/>
      <c r="E431" s="124"/>
      <c r="F431" s="123"/>
      <c r="G431" s="123"/>
    </row>
    <row r="432" spans="4:7" s="28" customFormat="1">
      <c r="D432" s="122"/>
      <c r="E432" s="124"/>
      <c r="F432" s="123"/>
      <c r="G432" s="123"/>
    </row>
    <row r="433" spans="4:7" s="28" customFormat="1">
      <c r="D433" s="122"/>
      <c r="E433" s="124"/>
      <c r="F433" s="123"/>
      <c r="G433" s="123"/>
    </row>
    <row r="434" spans="4:7" s="28" customFormat="1">
      <c r="D434" s="122"/>
      <c r="E434" s="124"/>
      <c r="F434" s="123"/>
      <c r="G434" s="123"/>
    </row>
    <row r="435" spans="4:7" s="28" customFormat="1">
      <c r="D435" s="122"/>
      <c r="E435" s="124"/>
      <c r="F435" s="123"/>
      <c r="G435" s="123"/>
    </row>
    <row r="436" spans="4:7" s="28" customFormat="1">
      <c r="D436" s="122"/>
      <c r="E436" s="124"/>
      <c r="F436" s="123"/>
      <c r="G436" s="123"/>
    </row>
    <row r="437" spans="4:7" s="28" customFormat="1">
      <c r="D437" s="122"/>
      <c r="E437" s="124"/>
      <c r="F437" s="123"/>
      <c r="G437" s="123"/>
    </row>
    <row r="438" spans="4:7" s="28" customFormat="1">
      <c r="D438" s="122"/>
      <c r="E438" s="124"/>
      <c r="F438" s="123"/>
      <c r="G438" s="123"/>
    </row>
    <row r="439" spans="4:7" s="28" customFormat="1">
      <c r="D439" s="122"/>
      <c r="E439" s="124"/>
      <c r="F439" s="123"/>
      <c r="G439" s="123"/>
    </row>
    <row r="440" spans="4:7" s="28" customFormat="1">
      <c r="D440" s="122"/>
      <c r="E440" s="124"/>
      <c r="F440" s="123"/>
      <c r="G440" s="123"/>
    </row>
    <row r="441" spans="4:7" s="28" customFormat="1">
      <c r="D441" s="122"/>
      <c r="E441" s="124"/>
      <c r="F441" s="123"/>
      <c r="G441" s="123"/>
    </row>
    <row r="442" spans="4:7" s="28" customFormat="1">
      <c r="D442" s="122"/>
      <c r="E442" s="124"/>
      <c r="F442" s="123"/>
      <c r="G442" s="123"/>
    </row>
    <row r="443" spans="4:7" s="28" customFormat="1">
      <c r="D443" s="122"/>
      <c r="E443" s="124"/>
      <c r="F443" s="123"/>
      <c r="G443" s="123"/>
    </row>
    <row r="444" spans="4:7" s="28" customFormat="1">
      <c r="D444" s="122"/>
      <c r="E444" s="124"/>
      <c r="F444" s="123"/>
      <c r="G444" s="123"/>
    </row>
    <row r="445" spans="4:7" s="28" customFormat="1">
      <c r="D445" s="122"/>
      <c r="E445" s="124"/>
      <c r="F445" s="123"/>
      <c r="G445" s="123"/>
    </row>
    <row r="446" spans="4:7" s="28" customFormat="1">
      <c r="D446" s="122"/>
      <c r="E446" s="124"/>
      <c r="F446" s="123"/>
      <c r="G446" s="123"/>
    </row>
    <row r="447" spans="4:7" s="28" customFormat="1">
      <c r="D447" s="122"/>
      <c r="E447" s="124"/>
      <c r="F447" s="123"/>
      <c r="G447" s="123"/>
    </row>
    <row r="448" spans="4:7" s="28" customFormat="1">
      <c r="D448" s="122"/>
      <c r="E448" s="124"/>
      <c r="F448" s="123"/>
      <c r="G448" s="123"/>
    </row>
    <row r="449" spans="4:7" s="28" customFormat="1">
      <c r="D449" s="122"/>
      <c r="E449" s="124"/>
      <c r="F449" s="123"/>
      <c r="G449" s="123"/>
    </row>
    <row r="450" spans="4:7" s="28" customFormat="1">
      <c r="D450" s="122"/>
      <c r="E450" s="124"/>
      <c r="F450" s="123"/>
      <c r="G450" s="123"/>
    </row>
    <row r="451" spans="4:7" s="28" customFormat="1">
      <c r="D451" s="122"/>
      <c r="E451" s="124"/>
      <c r="F451" s="123"/>
      <c r="G451" s="123"/>
    </row>
    <row r="452" spans="4:7" s="28" customFormat="1">
      <c r="D452" s="122"/>
      <c r="E452" s="124"/>
      <c r="F452" s="123"/>
      <c r="G452" s="123"/>
    </row>
    <row r="453" spans="4:7" s="28" customFormat="1">
      <c r="D453" s="122"/>
      <c r="E453" s="124"/>
      <c r="F453" s="123"/>
      <c r="G453" s="123"/>
    </row>
    <row r="454" spans="4:7" s="28" customFormat="1">
      <c r="D454" s="122"/>
      <c r="E454" s="124"/>
      <c r="F454" s="123"/>
      <c r="G454" s="123"/>
    </row>
    <row r="455" spans="4:7" s="28" customFormat="1">
      <c r="D455" s="122"/>
      <c r="E455" s="124"/>
      <c r="F455" s="123"/>
      <c r="G455" s="123"/>
    </row>
    <row r="456" spans="4:7" s="28" customFormat="1">
      <c r="D456" s="122"/>
      <c r="E456" s="124"/>
      <c r="F456" s="123"/>
      <c r="G456" s="123"/>
    </row>
    <row r="457" spans="4:7" s="28" customFormat="1">
      <c r="D457" s="122"/>
      <c r="E457" s="124"/>
      <c r="F457" s="123"/>
      <c r="G457" s="123"/>
    </row>
    <row r="458" spans="4:7" s="28" customFormat="1">
      <c r="D458" s="122"/>
      <c r="E458" s="124"/>
      <c r="F458" s="123"/>
      <c r="G458" s="123"/>
    </row>
    <row r="459" spans="4:7" s="28" customFormat="1">
      <c r="D459" s="122"/>
      <c r="E459" s="124"/>
      <c r="F459" s="123"/>
      <c r="G459" s="123"/>
    </row>
    <row r="460" spans="4:7" s="28" customFormat="1">
      <c r="D460" s="122"/>
      <c r="E460" s="124"/>
      <c r="F460" s="123"/>
      <c r="G460" s="123"/>
    </row>
    <row r="461" spans="4:7" s="28" customFormat="1">
      <c r="D461" s="122"/>
      <c r="E461" s="124"/>
      <c r="F461" s="123"/>
      <c r="G461" s="123"/>
    </row>
    <row r="462" spans="4:7" s="28" customFormat="1">
      <c r="D462" s="122"/>
      <c r="E462" s="124"/>
      <c r="F462" s="123"/>
      <c r="G462" s="123"/>
    </row>
    <row r="463" spans="4:7" s="28" customFormat="1">
      <c r="D463" s="122"/>
      <c r="E463" s="124"/>
      <c r="F463" s="123"/>
      <c r="G463" s="123"/>
    </row>
    <row r="464" spans="4:7" s="28" customFormat="1">
      <c r="D464" s="122"/>
      <c r="E464" s="124"/>
      <c r="F464" s="123"/>
      <c r="G464" s="123"/>
    </row>
    <row r="465" spans="4:7" s="28" customFormat="1">
      <c r="D465" s="122"/>
      <c r="E465" s="124"/>
      <c r="F465" s="123"/>
      <c r="G465" s="123"/>
    </row>
    <row r="466" spans="4:7" s="28" customFormat="1">
      <c r="D466" s="122"/>
      <c r="E466" s="124"/>
      <c r="F466" s="123"/>
      <c r="G466" s="123"/>
    </row>
    <row r="467" spans="4:7" s="28" customFormat="1">
      <c r="D467" s="122"/>
      <c r="E467" s="124"/>
      <c r="F467" s="123"/>
      <c r="G467" s="123"/>
    </row>
    <row r="468" spans="4:7" s="28" customFormat="1">
      <c r="D468" s="122"/>
      <c r="E468" s="124"/>
      <c r="F468" s="123"/>
      <c r="G468" s="123"/>
    </row>
    <row r="469" spans="4:7" s="28" customFormat="1">
      <c r="D469" s="122"/>
      <c r="E469" s="124"/>
      <c r="F469" s="123"/>
      <c r="G469" s="123"/>
    </row>
    <row r="470" spans="4:7" s="28" customFormat="1">
      <c r="D470" s="122"/>
      <c r="E470" s="124"/>
      <c r="F470" s="123"/>
      <c r="G470" s="123"/>
    </row>
    <row r="471" spans="4:7" s="28" customFormat="1">
      <c r="D471" s="122"/>
      <c r="E471" s="124"/>
      <c r="F471" s="123"/>
      <c r="G471" s="123"/>
    </row>
    <row r="472" spans="4:7" s="28" customFormat="1">
      <c r="D472" s="122"/>
      <c r="E472" s="124"/>
      <c r="F472" s="123"/>
      <c r="G472" s="123"/>
    </row>
    <row r="473" spans="4:7" s="28" customFormat="1">
      <c r="D473" s="122"/>
      <c r="E473" s="124"/>
      <c r="F473" s="123"/>
      <c r="G473" s="123"/>
    </row>
    <row r="474" spans="4:7" s="28" customFormat="1">
      <c r="D474" s="122"/>
      <c r="E474" s="124"/>
      <c r="F474" s="123"/>
      <c r="G474" s="123"/>
    </row>
    <row r="475" spans="4:7" s="28" customFormat="1">
      <c r="D475" s="122"/>
      <c r="E475" s="124"/>
      <c r="F475" s="123"/>
      <c r="G475" s="123"/>
    </row>
    <row r="476" spans="4:7" s="28" customFormat="1">
      <c r="D476" s="122"/>
      <c r="E476" s="124"/>
      <c r="F476" s="123"/>
      <c r="G476" s="123"/>
    </row>
    <row r="477" spans="4:7" s="28" customFormat="1">
      <c r="D477" s="122"/>
      <c r="E477" s="124"/>
      <c r="F477" s="123"/>
      <c r="G477" s="123"/>
    </row>
    <row r="478" spans="4:7" s="28" customFormat="1">
      <c r="D478" s="122"/>
      <c r="E478" s="124"/>
      <c r="F478" s="123"/>
      <c r="G478" s="123"/>
    </row>
    <row r="479" spans="4:7" s="28" customFormat="1">
      <c r="D479" s="122"/>
      <c r="E479" s="124"/>
      <c r="F479" s="123"/>
      <c r="G479" s="123"/>
    </row>
    <row r="480" spans="4:7" s="28" customFormat="1">
      <c r="D480" s="122"/>
      <c r="E480" s="124"/>
      <c r="F480" s="123"/>
      <c r="G480" s="123"/>
    </row>
    <row r="481" spans="4:7" s="28" customFormat="1">
      <c r="D481" s="122"/>
      <c r="E481" s="124"/>
      <c r="F481" s="123"/>
      <c r="G481" s="123"/>
    </row>
    <row r="482" spans="4:7" s="28" customFormat="1">
      <c r="D482" s="122"/>
      <c r="E482" s="124"/>
      <c r="F482" s="123"/>
      <c r="G482" s="123"/>
    </row>
    <row r="483" spans="4:7" s="28" customFormat="1">
      <c r="D483" s="122"/>
      <c r="E483" s="124"/>
      <c r="F483" s="123"/>
      <c r="G483" s="123"/>
    </row>
    <row r="484" spans="4:7" s="28" customFormat="1">
      <c r="D484" s="122"/>
      <c r="E484" s="124"/>
      <c r="F484" s="123"/>
      <c r="G484" s="123"/>
    </row>
    <row r="485" spans="4:7" s="28" customFormat="1">
      <c r="D485" s="122"/>
      <c r="E485" s="124"/>
      <c r="F485" s="123"/>
      <c r="G485" s="123"/>
    </row>
    <row r="486" spans="4:7" s="28" customFormat="1">
      <c r="D486" s="122"/>
      <c r="E486" s="124"/>
      <c r="F486" s="123"/>
      <c r="G486" s="123"/>
    </row>
    <row r="487" spans="4:7" s="28" customFormat="1">
      <c r="D487" s="122"/>
      <c r="E487" s="124"/>
      <c r="F487" s="123"/>
      <c r="G487" s="123"/>
    </row>
    <row r="488" spans="4:7" s="28" customFormat="1">
      <c r="D488" s="122"/>
      <c r="E488" s="124"/>
      <c r="F488" s="123"/>
      <c r="G488" s="123"/>
    </row>
    <row r="489" spans="4:7" s="28" customFormat="1">
      <c r="D489" s="122"/>
      <c r="E489" s="124"/>
      <c r="F489" s="123"/>
      <c r="G489" s="123"/>
    </row>
    <row r="490" spans="4:7" s="28" customFormat="1">
      <c r="D490" s="122"/>
      <c r="E490" s="124"/>
      <c r="F490" s="123"/>
      <c r="G490" s="123"/>
    </row>
    <row r="491" spans="4:7" s="28" customFormat="1">
      <c r="D491" s="122"/>
      <c r="E491" s="124"/>
      <c r="F491" s="123"/>
      <c r="G491" s="123"/>
    </row>
    <row r="492" spans="4:7" s="28" customFormat="1">
      <c r="D492" s="122"/>
      <c r="E492" s="124"/>
      <c r="F492" s="123"/>
      <c r="G492" s="123"/>
    </row>
    <row r="493" spans="4:7" s="28" customFormat="1">
      <c r="D493" s="122"/>
      <c r="E493" s="124"/>
      <c r="F493" s="123"/>
      <c r="G493" s="123"/>
    </row>
    <row r="494" spans="4:7" s="28" customFormat="1">
      <c r="D494" s="122"/>
      <c r="E494" s="124"/>
      <c r="F494" s="123"/>
      <c r="G494" s="123"/>
    </row>
    <row r="495" spans="4:7" s="28" customFormat="1">
      <c r="D495" s="122"/>
      <c r="E495" s="124"/>
      <c r="F495" s="123"/>
      <c r="G495" s="123"/>
    </row>
    <row r="496" spans="4:7" s="28" customFormat="1">
      <c r="D496" s="122"/>
      <c r="E496" s="124"/>
      <c r="F496" s="123"/>
      <c r="G496" s="123"/>
    </row>
    <row r="497" spans="4:7" s="28" customFormat="1">
      <c r="D497" s="122"/>
      <c r="E497" s="124"/>
      <c r="F497" s="123"/>
      <c r="G497" s="123"/>
    </row>
    <row r="498" spans="4:7" s="28" customFormat="1">
      <c r="D498" s="122"/>
      <c r="E498" s="124"/>
      <c r="F498" s="123"/>
      <c r="G498" s="123"/>
    </row>
    <row r="499" spans="4:7" s="28" customFormat="1">
      <c r="D499" s="122"/>
      <c r="E499" s="124"/>
      <c r="F499" s="123"/>
      <c r="G499" s="123"/>
    </row>
    <row r="500" spans="4:7" s="28" customFormat="1">
      <c r="D500" s="122"/>
      <c r="E500" s="124"/>
      <c r="F500" s="123"/>
      <c r="G500" s="123"/>
    </row>
    <row r="501" spans="4:7" s="28" customFormat="1">
      <c r="D501" s="122"/>
      <c r="E501" s="124"/>
      <c r="F501" s="123"/>
      <c r="G501" s="123"/>
    </row>
    <row r="502" spans="4:7" s="28" customFormat="1">
      <c r="D502" s="122"/>
      <c r="E502" s="124"/>
      <c r="F502" s="123"/>
      <c r="G502" s="123"/>
    </row>
    <row r="503" spans="4:7" s="28" customFormat="1">
      <c r="D503" s="122"/>
      <c r="E503" s="124"/>
      <c r="F503" s="123"/>
      <c r="G503" s="123"/>
    </row>
    <row r="504" spans="4:7" s="28" customFormat="1">
      <c r="D504" s="122"/>
      <c r="E504" s="124"/>
      <c r="F504" s="123"/>
      <c r="G504" s="123"/>
    </row>
    <row r="505" spans="4:7" s="28" customFormat="1">
      <c r="D505" s="122"/>
      <c r="E505" s="124"/>
      <c r="F505" s="123"/>
      <c r="G505" s="123"/>
    </row>
    <row r="506" spans="4:7" s="28" customFormat="1">
      <c r="D506" s="122"/>
      <c r="E506" s="124"/>
      <c r="F506" s="123"/>
      <c r="G506" s="123"/>
    </row>
    <row r="507" spans="4:7" s="28" customFormat="1">
      <c r="D507" s="122"/>
      <c r="E507" s="124"/>
      <c r="F507" s="123"/>
      <c r="G507" s="123"/>
    </row>
    <row r="508" spans="4:7" s="28" customFormat="1">
      <c r="D508" s="122"/>
      <c r="E508" s="124"/>
      <c r="F508" s="123"/>
      <c r="G508" s="123"/>
    </row>
    <row r="509" spans="4:7" s="28" customFormat="1">
      <c r="D509" s="122"/>
      <c r="E509" s="124"/>
      <c r="F509" s="123"/>
      <c r="G509" s="123"/>
    </row>
    <row r="510" spans="4:7" s="28" customFormat="1">
      <c r="D510" s="122"/>
      <c r="E510" s="124"/>
      <c r="F510" s="123"/>
      <c r="G510" s="123"/>
    </row>
    <row r="511" spans="4:7" s="28" customFormat="1">
      <c r="D511" s="122"/>
      <c r="E511" s="124"/>
      <c r="F511" s="123"/>
      <c r="G511" s="123"/>
    </row>
    <row r="512" spans="4:7" s="28" customFormat="1">
      <c r="D512" s="122"/>
      <c r="E512" s="124"/>
      <c r="F512" s="123"/>
      <c r="G512" s="123"/>
    </row>
    <row r="513" spans="4:7" s="28" customFormat="1">
      <c r="D513" s="122"/>
      <c r="E513" s="124"/>
      <c r="F513" s="123"/>
      <c r="G513" s="123"/>
    </row>
    <row r="514" spans="4:7" s="28" customFormat="1">
      <c r="D514" s="122"/>
      <c r="E514" s="124"/>
      <c r="F514" s="123"/>
      <c r="G514" s="123"/>
    </row>
    <row r="515" spans="4:7" s="28" customFormat="1">
      <c r="D515" s="122"/>
      <c r="E515" s="124"/>
      <c r="F515" s="123"/>
      <c r="G515" s="123"/>
    </row>
    <row r="516" spans="4:7" s="28" customFormat="1">
      <c r="D516" s="122"/>
      <c r="E516" s="124"/>
      <c r="F516" s="123"/>
      <c r="G516" s="123"/>
    </row>
    <row r="517" spans="4:7" s="28" customFormat="1">
      <c r="D517" s="122"/>
      <c r="E517" s="124"/>
      <c r="F517" s="123"/>
      <c r="G517" s="123"/>
    </row>
    <row r="518" spans="4:7" s="28" customFormat="1">
      <c r="D518" s="122"/>
      <c r="E518" s="124"/>
      <c r="F518" s="123"/>
      <c r="G518" s="123"/>
    </row>
    <row r="519" spans="4:7" s="28" customFormat="1">
      <c r="D519" s="122"/>
      <c r="E519" s="124"/>
      <c r="F519" s="123"/>
      <c r="G519" s="123"/>
    </row>
    <row r="520" spans="4:7" s="28" customFormat="1">
      <c r="D520" s="122"/>
      <c r="E520" s="124"/>
      <c r="F520" s="123"/>
      <c r="G520" s="123"/>
    </row>
    <row r="521" spans="4:7" s="28" customFormat="1">
      <c r="D521" s="122"/>
      <c r="E521" s="124"/>
      <c r="F521" s="123"/>
      <c r="G521" s="123"/>
    </row>
    <row r="522" spans="4:7" s="28" customFormat="1">
      <c r="D522" s="122"/>
      <c r="E522" s="124"/>
      <c r="F522" s="123"/>
      <c r="G522" s="123"/>
    </row>
    <row r="523" spans="4:7" s="28" customFormat="1">
      <c r="D523" s="122"/>
      <c r="E523" s="124"/>
      <c r="F523" s="123"/>
      <c r="G523" s="123"/>
    </row>
    <row r="524" spans="4:7" s="28" customFormat="1">
      <c r="D524" s="122"/>
      <c r="E524" s="124"/>
      <c r="F524" s="123"/>
      <c r="G524" s="123"/>
    </row>
    <row r="525" spans="4:7" s="28" customFormat="1">
      <c r="D525" s="122"/>
      <c r="E525" s="124"/>
      <c r="F525" s="123"/>
      <c r="G525" s="123"/>
    </row>
    <row r="526" spans="4:7" s="28" customFormat="1">
      <c r="D526" s="122"/>
      <c r="E526" s="124"/>
      <c r="F526" s="123"/>
      <c r="G526" s="123"/>
    </row>
    <row r="527" spans="4:7" s="28" customFormat="1">
      <c r="D527" s="122"/>
      <c r="E527" s="124"/>
      <c r="F527" s="123"/>
      <c r="G527" s="123"/>
    </row>
    <row r="528" spans="4:7" s="28" customFormat="1">
      <c r="D528" s="122"/>
      <c r="E528" s="124"/>
      <c r="F528" s="123"/>
      <c r="G528" s="123"/>
    </row>
    <row r="529" spans="4:7" s="28" customFormat="1">
      <c r="D529" s="122"/>
      <c r="E529" s="124"/>
      <c r="F529" s="123"/>
      <c r="G529" s="123"/>
    </row>
    <row r="530" spans="4:7" s="28" customFormat="1">
      <c r="D530" s="122"/>
      <c r="E530" s="124"/>
      <c r="F530" s="123"/>
      <c r="G530" s="123"/>
    </row>
    <row r="531" spans="4:7" s="28" customFormat="1">
      <c r="D531" s="122"/>
      <c r="E531" s="124"/>
      <c r="F531" s="123"/>
      <c r="G531" s="123"/>
    </row>
    <row r="532" spans="4:7" s="28" customFormat="1">
      <c r="D532" s="122"/>
      <c r="E532" s="124"/>
      <c r="F532" s="123"/>
      <c r="G532" s="123"/>
    </row>
    <row r="533" spans="4:7" s="28" customFormat="1">
      <c r="D533" s="122"/>
      <c r="E533" s="124"/>
      <c r="F533" s="123"/>
      <c r="G533" s="123"/>
    </row>
    <row r="534" spans="4:7" s="28" customFormat="1">
      <c r="D534" s="122"/>
      <c r="E534" s="124"/>
      <c r="F534" s="123"/>
      <c r="G534" s="123"/>
    </row>
    <row r="535" spans="4:7" s="28" customFormat="1">
      <c r="D535" s="122"/>
      <c r="E535" s="124"/>
      <c r="F535" s="123"/>
      <c r="G535" s="123"/>
    </row>
    <row r="536" spans="4:7" s="28" customFormat="1">
      <c r="D536" s="122"/>
      <c r="E536" s="124"/>
      <c r="F536" s="123"/>
      <c r="G536" s="123"/>
    </row>
    <row r="537" spans="4:7" s="28" customFormat="1">
      <c r="D537" s="122"/>
      <c r="E537" s="124"/>
      <c r="F537" s="123"/>
      <c r="G537" s="123"/>
    </row>
    <row r="538" spans="4:7" s="28" customFormat="1">
      <c r="D538" s="122"/>
      <c r="E538" s="124"/>
      <c r="F538" s="123"/>
      <c r="G538" s="123"/>
    </row>
    <row r="539" spans="4:7" s="28" customFormat="1">
      <c r="D539" s="122"/>
      <c r="E539" s="124"/>
      <c r="F539" s="123"/>
      <c r="G539" s="123"/>
    </row>
    <row r="540" spans="4:7" s="28" customFormat="1">
      <c r="D540" s="122"/>
      <c r="E540" s="124"/>
      <c r="F540" s="123"/>
      <c r="G540" s="123"/>
    </row>
    <row r="541" spans="4:7" s="28" customFormat="1">
      <c r="D541" s="122"/>
      <c r="E541" s="124"/>
      <c r="F541" s="123"/>
      <c r="G541" s="123"/>
    </row>
    <row r="542" spans="4:7" s="28" customFormat="1">
      <c r="D542" s="122"/>
      <c r="E542" s="124"/>
      <c r="F542" s="123"/>
      <c r="G542" s="123"/>
    </row>
    <row r="543" spans="4:7" s="28" customFormat="1">
      <c r="D543" s="122"/>
      <c r="E543" s="124"/>
      <c r="F543" s="123"/>
      <c r="G543" s="123"/>
    </row>
    <row r="544" spans="4:7" s="28" customFormat="1">
      <c r="D544" s="122"/>
      <c r="E544" s="124"/>
      <c r="F544" s="123"/>
      <c r="G544" s="123"/>
    </row>
    <row r="545" spans="4:7" s="28" customFormat="1">
      <c r="D545" s="122"/>
      <c r="E545" s="124"/>
      <c r="F545" s="123"/>
      <c r="G545" s="123"/>
    </row>
    <row r="546" spans="4:7" s="28" customFormat="1">
      <c r="D546" s="122"/>
      <c r="E546" s="124"/>
      <c r="F546" s="123"/>
      <c r="G546" s="123"/>
    </row>
    <row r="547" spans="4:7" s="28" customFormat="1">
      <c r="D547" s="122"/>
      <c r="E547" s="124"/>
      <c r="F547" s="123"/>
      <c r="G547" s="123"/>
    </row>
    <row r="548" spans="4:7" s="28" customFormat="1">
      <c r="D548" s="122"/>
      <c r="E548" s="124"/>
      <c r="F548" s="123"/>
      <c r="G548" s="123"/>
    </row>
    <row r="549" spans="4:7" s="28" customFormat="1">
      <c r="D549" s="122"/>
      <c r="E549" s="124"/>
      <c r="F549" s="123"/>
      <c r="G549" s="123"/>
    </row>
    <row r="550" spans="4:7" s="28" customFormat="1">
      <c r="D550" s="122"/>
      <c r="E550" s="124"/>
      <c r="F550" s="123"/>
      <c r="G550" s="123"/>
    </row>
    <row r="551" spans="4:7" s="28" customFormat="1">
      <c r="D551" s="122"/>
      <c r="E551" s="124"/>
      <c r="F551" s="123"/>
      <c r="G551" s="123"/>
    </row>
    <row r="552" spans="4:7" s="28" customFormat="1">
      <c r="D552" s="122"/>
      <c r="E552" s="124"/>
      <c r="F552" s="123"/>
      <c r="G552" s="123"/>
    </row>
    <row r="553" spans="4:7" s="28" customFormat="1">
      <c r="D553" s="122"/>
      <c r="E553" s="124"/>
      <c r="F553" s="123"/>
      <c r="G553" s="123"/>
    </row>
    <row r="554" spans="4:7" s="28" customFormat="1">
      <c r="D554" s="122"/>
      <c r="E554" s="124"/>
      <c r="F554" s="123"/>
      <c r="G554" s="123"/>
    </row>
    <row r="555" spans="4:7" s="28" customFormat="1">
      <c r="D555" s="122"/>
      <c r="E555" s="124"/>
      <c r="F555" s="123"/>
      <c r="G555" s="123"/>
    </row>
    <row r="556" spans="4:7" s="28" customFormat="1">
      <c r="D556" s="122"/>
      <c r="E556" s="124"/>
      <c r="F556" s="123"/>
      <c r="G556" s="123"/>
    </row>
    <row r="557" spans="4:7" s="28" customFormat="1">
      <c r="D557" s="122"/>
      <c r="E557" s="124"/>
      <c r="F557" s="123"/>
      <c r="G557" s="123"/>
    </row>
    <row r="558" spans="4:7" s="28" customFormat="1">
      <c r="D558" s="122"/>
      <c r="E558" s="124"/>
      <c r="F558" s="123"/>
      <c r="G558" s="123"/>
    </row>
    <row r="559" spans="4:7" s="28" customFormat="1">
      <c r="D559" s="122"/>
      <c r="E559" s="124"/>
      <c r="F559" s="123"/>
      <c r="G559" s="123"/>
    </row>
    <row r="560" spans="4:7" s="28" customFormat="1">
      <c r="D560" s="122"/>
      <c r="E560" s="124"/>
      <c r="F560" s="123"/>
      <c r="G560" s="123"/>
    </row>
    <row r="561" spans="4:7" s="28" customFormat="1">
      <c r="D561" s="122"/>
      <c r="E561" s="124"/>
      <c r="F561" s="123"/>
      <c r="G561" s="123"/>
    </row>
    <row r="562" spans="4:7" s="28" customFormat="1">
      <c r="D562" s="122"/>
      <c r="E562" s="124"/>
      <c r="F562" s="123"/>
      <c r="G562" s="123"/>
    </row>
    <row r="563" spans="4:7" s="28" customFormat="1">
      <c r="D563" s="122"/>
      <c r="E563" s="124"/>
      <c r="F563" s="123"/>
      <c r="G563" s="123"/>
    </row>
    <row r="564" spans="4:7" s="28" customFormat="1">
      <c r="D564" s="122"/>
      <c r="E564" s="124"/>
      <c r="F564" s="123"/>
      <c r="G564" s="123"/>
    </row>
    <row r="565" spans="4:7" s="28" customFormat="1">
      <c r="D565" s="122"/>
      <c r="E565" s="124"/>
      <c r="F565" s="123"/>
      <c r="G565" s="123"/>
    </row>
    <row r="566" spans="4:7" s="28" customFormat="1">
      <c r="D566" s="122"/>
      <c r="E566" s="124"/>
      <c r="F566" s="123"/>
      <c r="G566" s="123"/>
    </row>
    <row r="567" spans="4:7" s="28" customFormat="1">
      <c r="D567" s="122"/>
      <c r="E567" s="124"/>
      <c r="F567" s="123"/>
      <c r="G567" s="123"/>
    </row>
    <row r="568" spans="4:7" s="28" customFormat="1">
      <c r="D568" s="122"/>
      <c r="E568" s="124"/>
      <c r="F568" s="123"/>
      <c r="G568" s="123"/>
    </row>
    <row r="569" spans="4:7" s="28" customFormat="1">
      <c r="D569" s="122"/>
      <c r="E569" s="124"/>
      <c r="F569" s="123"/>
      <c r="G569" s="123"/>
    </row>
    <row r="570" spans="4:7" s="28" customFormat="1">
      <c r="D570" s="122"/>
      <c r="E570" s="124"/>
      <c r="F570" s="123"/>
      <c r="G570" s="123"/>
    </row>
    <row r="571" spans="4:7" s="28" customFormat="1">
      <c r="D571" s="122"/>
      <c r="E571" s="124"/>
      <c r="F571" s="123"/>
      <c r="G571" s="123"/>
    </row>
    <row r="572" spans="4:7" s="28" customFormat="1">
      <c r="D572" s="122"/>
      <c r="E572" s="124"/>
      <c r="F572" s="123"/>
      <c r="G572" s="123"/>
    </row>
    <row r="573" spans="4:7" s="28" customFormat="1">
      <c r="D573" s="122"/>
      <c r="E573" s="124"/>
      <c r="F573" s="123"/>
      <c r="G573" s="123"/>
    </row>
    <row r="574" spans="4:7" s="28" customFormat="1">
      <c r="D574" s="122"/>
      <c r="E574" s="124"/>
      <c r="F574" s="123"/>
      <c r="G574" s="123"/>
    </row>
    <row r="575" spans="4:7" s="28" customFormat="1">
      <c r="D575" s="122"/>
      <c r="E575" s="124"/>
      <c r="F575" s="123"/>
      <c r="G575" s="123"/>
    </row>
    <row r="576" spans="4:7" s="28" customFormat="1">
      <c r="D576" s="122"/>
      <c r="E576" s="124"/>
      <c r="F576" s="123"/>
      <c r="G576" s="123"/>
    </row>
    <row r="577" spans="4:7" s="28" customFormat="1">
      <c r="D577" s="122"/>
      <c r="E577" s="124"/>
      <c r="F577" s="123"/>
      <c r="G577" s="123"/>
    </row>
    <row r="578" spans="4:7" s="28" customFormat="1">
      <c r="D578" s="122"/>
      <c r="E578" s="124"/>
      <c r="F578" s="123"/>
      <c r="G578" s="123"/>
    </row>
    <row r="579" spans="4:7" s="28" customFormat="1">
      <c r="D579" s="122"/>
      <c r="E579" s="124"/>
      <c r="F579" s="123"/>
      <c r="G579" s="123"/>
    </row>
    <row r="580" spans="4:7" s="28" customFormat="1">
      <c r="D580" s="122"/>
      <c r="E580" s="124"/>
      <c r="F580" s="123"/>
      <c r="G580" s="123"/>
    </row>
    <row r="581" spans="4:7" s="28" customFormat="1">
      <c r="D581" s="122"/>
      <c r="E581" s="124"/>
      <c r="F581" s="123"/>
      <c r="G581" s="123"/>
    </row>
    <row r="582" spans="4:7" s="28" customFormat="1">
      <c r="D582" s="122"/>
      <c r="E582" s="124"/>
      <c r="F582" s="123"/>
      <c r="G582" s="123"/>
    </row>
    <row r="583" spans="4:7" s="28" customFormat="1">
      <c r="D583" s="122"/>
      <c r="E583" s="124"/>
      <c r="F583" s="123"/>
      <c r="G583" s="123"/>
    </row>
    <row r="584" spans="4:7" s="28" customFormat="1">
      <c r="D584" s="122"/>
      <c r="E584" s="124"/>
      <c r="F584" s="123"/>
      <c r="G584" s="123"/>
    </row>
    <row r="585" spans="4:7" s="28" customFormat="1">
      <c r="D585" s="122"/>
      <c r="E585" s="124"/>
      <c r="F585" s="123"/>
      <c r="G585" s="123"/>
    </row>
    <row r="586" spans="4:7" s="28" customFormat="1">
      <c r="D586" s="122"/>
      <c r="E586" s="124"/>
      <c r="F586" s="123"/>
      <c r="G586" s="123"/>
    </row>
    <row r="587" spans="4:7" s="28" customFormat="1">
      <c r="D587" s="122"/>
      <c r="E587" s="124"/>
      <c r="F587" s="123"/>
      <c r="G587" s="123"/>
    </row>
    <row r="588" spans="4:7" s="28" customFormat="1">
      <c r="D588" s="122"/>
      <c r="E588" s="124"/>
      <c r="F588" s="123"/>
      <c r="G588" s="123"/>
    </row>
    <row r="589" spans="4:7" s="28" customFormat="1">
      <c r="D589" s="122"/>
      <c r="E589" s="124"/>
      <c r="F589" s="123"/>
      <c r="G589" s="123"/>
    </row>
    <row r="590" spans="4:7" s="28" customFormat="1">
      <c r="D590" s="122"/>
      <c r="E590" s="124"/>
      <c r="F590" s="123"/>
      <c r="G590" s="123"/>
    </row>
    <row r="591" spans="4:7" s="28" customFormat="1">
      <c r="D591" s="122"/>
      <c r="E591" s="124"/>
      <c r="F591" s="123"/>
      <c r="G591" s="123"/>
    </row>
    <row r="592" spans="4:7" s="28" customFormat="1">
      <c r="D592" s="122"/>
      <c r="E592" s="124"/>
      <c r="F592" s="123"/>
      <c r="G592" s="123"/>
    </row>
    <row r="593" spans="4:7" s="28" customFormat="1">
      <c r="D593" s="122"/>
      <c r="E593" s="124"/>
      <c r="F593" s="123"/>
      <c r="G593" s="123"/>
    </row>
    <row r="594" spans="4:7" s="28" customFormat="1">
      <c r="D594" s="122"/>
      <c r="E594" s="124"/>
      <c r="F594" s="123"/>
      <c r="G594" s="123"/>
    </row>
    <row r="595" spans="4:7" s="28" customFormat="1">
      <c r="D595" s="122"/>
      <c r="E595" s="124"/>
      <c r="F595" s="123"/>
      <c r="G595" s="123"/>
    </row>
    <row r="596" spans="4:7" s="28" customFormat="1">
      <c r="D596" s="122"/>
      <c r="E596" s="124"/>
      <c r="F596" s="123"/>
      <c r="G596" s="123"/>
    </row>
    <row r="597" spans="4:7" s="28" customFormat="1">
      <c r="D597" s="122"/>
      <c r="E597" s="124"/>
      <c r="F597" s="123"/>
      <c r="G597" s="123"/>
    </row>
    <row r="598" spans="4:7" s="28" customFormat="1">
      <c r="D598" s="122"/>
      <c r="E598" s="124"/>
      <c r="F598" s="123"/>
      <c r="G598" s="123"/>
    </row>
    <row r="599" spans="4:7" s="28" customFormat="1">
      <c r="D599" s="122"/>
      <c r="E599" s="124"/>
      <c r="F599" s="123"/>
      <c r="G599" s="123"/>
    </row>
    <row r="600" spans="4:7" s="28" customFormat="1">
      <c r="D600" s="122"/>
      <c r="E600" s="124"/>
      <c r="F600" s="123"/>
      <c r="G600" s="123"/>
    </row>
    <row r="601" spans="4:7" s="28" customFormat="1">
      <c r="D601" s="122"/>
      <c r="E601" s="124"/>
      <c r="F601" s="123"/>
      <c r="G601" s="123"/>
    </row>
    <row r="602" spans="4:7" s="28" customFormat="1">
      <c r="D602" s="122"/>
      <c r="E602" s="124"/>
      <c r="F602" s="123"/>
      <c r="G602" s="123"/>
    </row>
    <row r="603" spans="4:7" s="28" customFormat="1">
      <c r="D603" s="122"/>
      <c r="E603" s="124"/>
      <c r="F603" s="123"/>
      <c r="G603" s="123"/>
    </row>
    <row r="604" spans="4:7" s="28" customFormat="1">
      <c r="D604" s="122"/>
      <c r="E604" s="124"/>
      <c r="F604" s="123"/>
      <c r="G604" s="123"/>
    </row>
    <row r="605" spans="4:7" s="28" customFormat="1">
      <c r="D605" s="122"/>
      <c r="E605" s="124"/>
      <c r="F605" s="123"/>
      <c r="G605" s="123"/>
    </row>
    <row r="606" spans="4:7" s="28" customFormat="1">
      <c r="D606" s="122"/>
      <c r="E606" s="124"/>
      <c r="F606" s="123"/>
      <c r="G606" s="123"/>
    </row>
    <row r="607" spans="4:7" s="28" customFormat="1">
      <c r="D607" s="122"/>
      <c r="E607" s="124"/>
      <c r="F607" s="123"/>
      <c r="G607" s="123"/>
    </row>
    <row r="608" spans="4:7" s="28" customFormat="1">
      <c r="D608" s="122"/>
      <c r="E608" s="124"/>
      <c r="F608" s="123"/>
      <c r="G608" s="123"/>
    </row>
    <row r="609" spans="4:7" s="28" customFormat="1">
      <c r="D609" s="122"/>
      <c r="E609" s="124"/>
      <c r="F609" s="123"/>
      <c r="G609" s="123"/>
    </row>
    <row r="610" spans="4:7" s="28" customFormat="1">
      <c r="D610" s="122"/>
      <c r="E610" s="124"/>
      <c r="F610" s="123"/>
      <c r="G610" s="123"/>
    </row>
    <row r="611" spans="4:7" s="28" customFormat="1">
      <c r="D611" s="122"/>
      <c r="E611" s="124"/>
      <c r="F611" s="123"/>
      <c r="G611" s="123"/>
    </row>
    <row r="612" spans="4:7" s="28" customFormat="1">
      <c r="D612" s="122"/>
      <c r="E612" s="124"/>
      <c r="F612" s="123"/>
      <c r="G612" s="123"/>
    </row>
    <row r="613" spans="4:7" s="28" customFormat="1">
      <c r="D613" s="122"/>
      <c r="E613" s="124"/>
      <c r="F613" s="123"/>
      <c r="G613" s="123"/>
    </row>
    <row r="614" spans="4:7" s="28" customFormat="1">
      <c r="D614" s="122"/>
      <c r="E614" s="124"/>
      <c r="F614" s="123"/>
      <c r="G614" s="123"/>
    </row>
    <row r="615" spans="4:7" s="28" customFormat="1">
      <c r="D615" s="122"/>
      <c r="E615" s="124"/>
      <c r="F615" s="123"/>
      <c r="G615" s="123"/>
    </row>
    <row r="616" spans="4:7" s="28" customFormat="1">
      <c r="D616" s="122"/>
      <c r="E616" s="124"/>
      <c r="F616" s="123"/>
      <c r="G616" s="123"/>
    </row>
    <row r="617" spans="4:7" s="28" customFormat="1">
      <c r="D617" s="122"/>
      <c r="E617" s="124"/>
      <c r="F617" s="123"/>
      <c r="G617" s="123"/>
    </row>
    <row r="618" spans="4:7" s="28" customFormat="1">
      <c r="D618" s="122"/>
      <c r="E618" s="124"/>
      <c r="F618" s="123"/>
      <c r="G618" s="123"/>
    </row>
    <row r="619" spans="4:7" s="28" customFormat="1">
      <c r="D619" s="122"/>
      <c r="E619" s="124"/>
      <c r="F619" s="123"/>
      <c r="G619" s="123"/>
    </row>
    <row r="620" spans="4:7" s="28" customFormat="1">
      <c r="D620" s="122"/>
      <c r="E620" s="124"/>
      <c r="F620" s="123"/>
      <c r="G620" s="123"/>
    </row>
    <row r="621" spans="4:7" s="28" customFormat="1">
      <c r="D621" s="122"/>
      <c r="E621" s="124"/>
      <c r="F621" s="123"/>
      <c r="G621" s="123"/>
    </row>
    <row r="622" spans="4:7" s="28" customFormat="1">
      <c r="D622" s="122"/>
      <c r="E622" s="124"/>
      <c r="F622" s="123"/>
      <c r="G622" s="123"/>
    </row>
    <row r="623" spans="4:7" s="28" customFormat="1">
      <c r="D623" s="122"/>
      <c r="E623" s="124"/>
      <c r="F623" s="123"/>
      <c r="G623" s="123"/>
    </row>
    <row r="624" spans="4:7" s="28" customFormat="1">
      <c r="D624" s="122"/>
      <c r="E624" s="124"/>
      <c r="F624" s="123"/>
      <c r="G624" s="123"/>
    </row>
    <row r="625" spans="4:7" s="28" customFormat="1">
      <c r="D625" s="122"/>
      <c r="E625" s="124"/>
      <c r="F625" s="123"/>
      <c r="G625" s="123"/>
    </row>
    <row r="626" spans="4:7" s="28" customFormat="1">
      <c r="D626" s="122"/>
      <c r="E626" s="124"/>
      <c r="F626" s="123"/>
      <c r="G626" s="123"/>
    </row>
    <row r="627" spans="4:7" s="28" customFormat="1">
      <c r="D627" s="122"/>
      <c r="E627" s="124"/>
      <c r="F627" s="123"/>
      <c r="G627" s="123"/>
    </row>
    <row r="628" spans="4:7" s="28" customFormat="1">
      <c r="D628" s="122"/>
      <c r="E628" s="124"/>
      <c r="F628" s="123"/>
      <c r="G628" s="123"/>
    </row>
    <row r="629" spans="4:7" s="28" customFormat="1">
      <c r="D629" s="122"/>
      <c r="E629" s="124"/>
      <c r="F629" s="123"/>
      <c r="G629" s="123"/>
    </row>
    <row r="630" spans="4:7" s="28" customFormat="1">
      <c r="D630" s="122"/>
      <c r="E630" s="124"/>
      <c r="F630" s="123"/>
      <c r="G630" s="123"/>
    </row>
    <row r="631" spans="4:7" s="28" customFormat="1">
      <c r="D631" s="122"/>
      <c r="E631" s="124"/>
      <c r="F631" s="123"/>
      <c r="G631" s="123"/>
    </row>
    <row r="632" spans="4:7" s="28" customFormat="1">
      <c r="D632" s="122"/>
      <c r="E632" s="124"/>
      <c r="F632" s="123"/>
      <c r="G632" s="123"/>
    </row>
    <row r="633" spans="4:7" s="28" customFormat="1">
      <c r="D633" s="122"/>
      <c r="E633" s="124"/>
      <c r="F633" s="123"/>
      <c r="G633" s="123"/>
    </row>
    <row r="634" spans="4:7" s="28" customFormat="1">
      <c r="D634" s="122"/>
      <c r="E634" s="124"/>
      <c r="F634" s="123"/>
      <c r="G634" s="123"/>
    </row>
    <row r="635" spans="4:7" s="28" customFormat="1">
      <c r="D635" s="122"/>
      <c r="E635" s="124"/>
      <c r="F635" s="123"/>
      <c r="G635" s="123"/>
    </row>
    <row r="636" spans="4:7" s="28" customFormat="1">
      <c r="D636" s="122"/>
      <c r="E636" s="124"/>
      <c r="F636" s="123"/>
      <c r="G636" s="123"/>
    </row>
    <row r="637" spans="4:7" s="28" customFormat="1">
      <c r="D637" s="122"/>
      <c r="E637" s="124"/>
      <c r="F637" s="123"/>
      <c r="G637" s="123"/>
    </row>
    <row r="638" spans="4:7" s="28" customFormat="1">
      <c r="D638" s="122"/>
      <c r="E638" s="124"/>
      <c r="F638" s="123"/>
      <c r="G638" s="123"/>
    </row>
    <row r="639" spans="4:7" s="28" customFormat="1">
      <c r="D639" s="122"/>
      <c r="E639" s="124"/>
      <c r="F639" s="123"/>
      <c r="G639" s="123"/>
    </row>
    <row r="640" spans="4:7" s="28" customFormat="1">
      <c r="D640" s="122"/>
      <c r="E640" s="124"/>
      <c r="F640" s="123"/>
      <c r="G640" s="123"/>
    </row>
    <row r="641" spans="4:7" s="28" customFormat="1">
      <c r="D641" s="122"/>
      <c r="E641" s="124"/>
      <c r="F641" s="123"/>
      <c r="G641" s="123"/>
    </row>
    <row r="642" spans="4:7" s="28" customFormat="1">
      <c r="D642" s="122"/>
      <c r="E642" s="124"/>
      <c r="F642" s="123"/>
      <c r="G642" s="123"/>
    </row>
    <row r="643" spans="4:7" s="28" customFormat="1">
      <c r="D643" s="122"/>
      <c r="E643" s="124"/>
      <c r="F643" s="123"/>
      <c r="G643" s="123"/>
    </row>
    <row r="644" spans="4:7" s="28" customFormat="1">
      <c r="D644" s="122"/>
      <c r="E644" s="124"/>
      <c r="F644" s="123"/>
      <c r="G644" s="123"/>
    </row>
    <row r="645" spans="4:7" s="28" customFormat="1">
      <c r="D645" s="122"/>
      <c r="E645" s="124"/>
      <c r="F645" s="123"/>
      <c r="G645" s="123"/>
    </row>
    <row r="646" spans="4:7" s="28" customFormat="1">
      <c r="D646" s="122"/>
      <c r="E646" s="124"/>
      <c r="F646" s="123"/>
      <c r="G646" s="123"/>
    </row>
    <row r="647" spans="4:7" s="28" customFormat="1">
      <c r="D647" s="122"/>
      <c r="E647" s="124"/>
      <c r="F647" s="123"/>
      <c r="G647" s="123"/>
    </row>
    <row r="648" spans="4:7" s="28" customFormat="1">
      <c r="D648" s="122"/>
      <c r="E648" s="124"/>
      <c r="F648" s="123"/>
      <c r="G648" s="123"/>
    </row>
    <row r="649" spans="4:7" s="28" customFormat="1">
      <c r="D649" s="122"/>
      <c r="E649" s="124"/>
      <c r="F649" s="123"/>
      <c r="G649" s="123"/>
    </row>
    <row r="650" spans="4:7" s="28" customFormat="1">
      <c r="D650" s="122"/>
      <c r="E650" s="124"/>
      <c r="F650" s="123"/>
      <c r="G650" s="123"/>
    </row>
    <row r="651" spans="4:7" s="28" customFormat="1">
      <c r="D651" s="122"/>
      <c r="E651" s="124"/>
      <c r="F651" s="123"/>
      <c r="G651" s="123"/>
    </row>
    <row r="652" spans="4:7" s="28" customFormat="1">
      <c r="D652" s="122"/>
      <c r="E652" s="124"/>
      <c r="F652" s="123"/>
      <c r="G652" s="123"/>
    </row>
    <row r="653" spans="4:7" s="28" customFormat="1">
      <c r="D653" s="122"/>
      <c r="E653" s="124"/>
      <c r="F653" s="123"/>
      <c r="G653" s="123"/>
    </row>
    <row r="654" spans="4:7" s="28" customFormat="1">
      <c r="D654" s="122"/>
      <c r="E654" s="124"/>
      <c r="F654" s="123"/>
      <c r="G654" s="123"/>
    </row>
    <row r="655" spans="4:7" s="28" customFormat="1">
      <c r="D655" s="122"/>
      <c r="E655" s="124"/>
      <c r="F655" s="123"/>
      <c r="G655" s="123"/>
    </row>
    <row r="656" spans="4:7" s="28" customFormat="1">
      <c r="D656" s="122"/>
      <c r="E656" s="124"/>
      <c r="F656" s="123"/>
      <c r="G656" s="123"/>
    </row>
    <row r="657" spans="4:7" s="28" customFormat="1">
      <c r="D657" s="122"/>
      <c r="E657" s="124"/>
      <c r="F657" s="123"/>
      <c r="G657" s="123"/>
    </row>
    <row r="658" spans="4:7" s="28" customFormat="1">
      <c r="D658" s="122"/>
      <c r="E658" s="124"/>
      <c r="F658" s="123"/>
      <c r="G658" s="123"/>
    </row>
    <row r="659" spans="4:7" s="28" customFormat="1">
      <c r="D659" s="122"/>
      <c r="E659" s="124"/>
      <c r="F659" s="123"/>
      <c r="G659" s="123"/>
    </row>
    <row r="660" spans="4:7" s="28" customFormat="1">
      <c r="D660" s="122"/>
      <c r="E660" s="124"/>
      <c r="F660" s="123"/>
      <c r="G660" s="123"/>
    </row>
    <row r="661" spans="4:7" s="28" customFormat="1">
      <c r="D661" s="122"/>
      <c r="E661" s="124"/>
      <c r="F661" s="123"/>
      <c r="G661" s="123"/>
    </row>
    <row r="662" spans="4:7" s="28" customFormat="1">
      <c r="D662" s="122"/>
      <c r="E662" s="124"/>
      <c r="F662" s="123"/>
      <c r="G662" s="123"/>
    </row>
    <row r="663" spans="4:7" s="28" customFormat="1">
      <c r="D663" s="122"/>
      <c r="E663" s="124"/>
      <c r="F663" s="123"/>
      <c r="G663" s="123"/>
    </row>
    <row r="664" spans="4:7" s="28" customFormat="1">
      <c r="D664" s="122"/>
      <c r="E664" s="124"/>
      <c r="F664" s="123"/>
      <c r="G664" s="123"/>
    </row>
    <row r="665" spans="4:7" s="28" customFormat="1">
      <c r="D665" s="122"/>
      <c r="E665" s="124"/>
      <c r="F665" s="123"/>
      <c r="G665" s="123"/>
    </row>
    <row r="666" spans="4:7" s="28" customFormat="1">
      <c r="D666" s="122"/>
      <c r="E666" s="124"/>
      <c r="F666" s="123"/>
      <c r="G666" s="123"/>
    </row>
    <row r="667" spans="4:7" s="28" customFormat="1">
      <c r="D667" s="122"/>
      <c r="E667" s="124"/>
      <c r="F667" s="123"/>
      <c r="G667" s="123"/>
    </row>
    <row r="668" spans="4:7" s="28" customFormat="1">
      <c r="D668" s="122"/>
      <c r="E668" s="124"/>
      <c r="F668" s="123"/>
      <c r="G668" s="123"/>
    </row>
    <row r="669" spans="4:7" s="28" customFormat="1">
      <c r="D669" s="122"/>
      <c r="E669" s="124"/>
      <c r="F669" s="123"/>
      <c r="G669" s="123"/>
    </row>
    <row r="670" spans="4:7" s="28" customFormat="1">
      <c r="D670" s="122"/>
      <c r="E670" s="124"/>
      <c r="F670" s="123"/>
      <c r="G670" s="123"/>
    </row>
    <row r="671" spans="4:7" s="28" customFormat="1">
      <c r="D671" s="122"/>
      <c r="E671" s="124"/>
      <c r="F671" s="123"/>
      <c r="G671" s="123"/>
    </row>
    <row r="672" spans="4:7" s="28" customFormat="1">
      <c r="D672" s="122"/>
      <c r="E672" s="124"/>
      <c r="F672" s="123"/>
      <c r="G672" s="123"/>
    </row>
    <row r="673" spans="4:7" s="28" customFormat="1">
      <c r="D673" s="122"/>
      <c r="E673" s="124"/>
      <c r="F673" s="123"/>
      <c r="G673" s="123"/>
    </row>
    <row r="674" spans="4:7" s="28" customFormat="1">
      <c r="D674" s="122"/>
      <c r="E674" s="124"/>
      <c r="F674" s="123"/>
      <c r="G674" s="123"/>
    </row>
    <row r="675" spans="4:7" s="28" customFormat="1">
      <c r="D675" s="122"/>
      <c r="E675" s="124"/>
      <c r="F675" s="123"/>
      <c r="G675" s="123"/>
    </row>
    <row r="676" spans="4:7" s="28" customFormat="1">
      <c r="D676" s="122"/>
      <c r="E676" s="124"/>
      <c r="F676" s="123"/>
      <c r="G676" s="123"/>
    </row>
    <row r="677" spans="4:7" s="28" customFormat="1">
      <c r="D677" s="122"/>
      <c r="E677" s="124"/>
      <c r="F677" s="123"/>
      <c r="G677" s="123"/>
    </row>
    <row r="678" spans="4:7" s="28" customFormat="1">
      <c r="D678" s="122"/>
      <c r="E678" s="124"/>
      <c r="F678" s="123"/>
      <c r="G678" s="123"/>
    </row>
    <row r="679" spans="4:7" s="28" customFormat="1">
      <c r="D679" s="122"/>
      <c r="E679" s="124"/>
      <c r="F679" s="123"/>
      <c r="G679" s="123"/>
    </row>
    <row r="680" spans="4:7" s="28" customFormat="1">
      <c r="D680" s="122"/>
      <c r="E680" s="124"/>
      <c r="F680" s="123"/>
      <c r="G680" s="123"/>
    </row>
    <row r="681" spans="4:7" s="28" customFormat="1">
      <c r="D681" s="122"/>
      <c r="E681" s="124"/>
      <c r="F681" s="123"/>
      <c r="G681" s="123"/>
    </row>
    <row r="682" spans="4:7" s="28" customFormat="1">
      <c r="D682" s="122"/>
      <c r="E682" s="124"/>
      <c r="F682" s="123"/>
      <c r="G682" s="123"/>
    </row>
    <row r="683" spans="4:7" s="28" customFormat="1">
      <c r="D683" s="122"/>
      <c r="E683" s="124"/>
      <c r="F683" s="123"/>
      <c r="G683" s="123"/>
    </row>
    <row r="684" spans="4:7" s="28" customFormat="1">
      <c r="D684" s="122"/>
      <c r="E684" s="124"/>
      <c r="F684" s="123"/>
      <c r="G684" s="123"/>
    </row>
    <row r="685" spans="4:7" s="28" customFormat="1">
      <c r="D685" s="122"/>
      <c r="E685" s="124"/>
      <c r="F685" s="123"/>
      <c r="G685" s="123"/>
    </row>
    <row r="686" spans="4:7" s="28" customFormat="1">
      <c r="D686" s="122"/>
      <c r="E686" s="124"/>
      <c r="F686" s="123"/>
      <c r="G686" s="123"/>
    </row>
    <row r="687" spans="4:7" s="28" customFormat="1">
      <c r="D687" s="122"/>
      <c r="E687" s="124"/>
      <c r="F687" s="123"/>
      <c r="G687" s="123"/>
    </row>
    <row r="688" spans="4:7" s="28" customFormat="1">
      <c r="D688" s="122"/>
      <c r="E688" s="124"/>
      <c r="F688" s="123"/>
      <c r="G688" s="123"/>
    </row>
    <row r="689" spans="4:7" s="28" customFormat="1">
      <c r="D689" s="122"/>
      <c r="E689" s="124"/>
      <c r="F689" s="123"/>
      <c r="G689" s="123"/>
    </row>
    <row r="690" spans="4:7" s="28" customFormat="1">
      <c r="D690" s="122"/>
      <c r="E690" s="124"/>
      <c r="F690" s="123"/>
      <c r="G690" s="123"/>
    </row>
    <row r="691" spans="4:7" s="28" customFormat="1">
      <c r="D691" s="122"/>
      <c r="E691" s="124"/>
      <c r="F691" s="123"/>
      <c r="G691" s="123"/>
    </row>
    <row r="692" spans="4:7" s="28" customFormat="1">
      <c r="D692" s="122"/>
      <c r="E692" s="124"/>
      <c r="F692" s="123"/>
      <c r="G692" s="123"/>
    </row>
    <row r="693" spans="4:7" s="28" customFormat="1">
      <c r="D693" s="122"/>
      <c r="E693" s="124"/>
      <c r="F693" s="123"/>
      <c r="G693" s="123"/>
    </row>
    <row r="694" spans="4:7" s="28" customFormat="1">
      <c r="D694" s="122"/>
      <c r="E694" s="124"/>
      <c r="F694" s="123"/>
      <c r="G694" s="123"/>
    </row>
    <row r="695" spans="4:7" s="28" customFormat="1">
      <c r="D695" s="122"/>
      <c r="E695" s="124"/>
      <c r="F695" s="123"/>
      <c r="G695" s="123"/>
    </row>
    <row r="696" spans="4:7" s="28" customFormat="1">
      <c r="D696" s="122"/>
      <c r="E696" s="124"/>
      <c r="F696" s="123"/>
      <c r="G696" s="123"/>
    </row>
    <row r="697" spans="4:7" s="28" customFormat="1">
      <c r="D697" s="122"/>
      <c r="E697" s="124"/>
      <c r="F697" s="123"/>
      <c r="G697" s="123"/>
    </row>
    <row r="698" spans="4:7" s="28" customFormat="1">
      <c r="D698" s="122"/>
      <c r="E698" s="124"/>
      <c r="F698" s="123"/>
      <c r="G698" s="123"/>
    </row>
    <row r="699" spans="4:7" s="28" customFormat="1">
      <c r="D699" s="122"/>
      <c r="E699" s="124"/>
      <c r="F699" s="123"/>
      <c r="G699" s="123"/>
    </row>
    <row r="700" spans="4:7" s="28" customFormat="1">
      <c r="D700" s="122"/>
      <c r="E700" s="124"/>
      <c r="F700" s="123"/>
      <c r="G700" s="123"/>
    </row>
    <row r="701" spans="4:7" s="28" customFormat="1">
      <c r="D701" s="122"/>
      <c r="E701" s="124"/>
      <c r="F701" s="123"/>
      <c r="G701" s="123"/>
    </row>
    <row r="702" spans="4:7" s="28" customFormat="1">
      <c r="D702" s="122"/>
      <c r="E702" s="124"/>
      <c r="F702" s="123"/>
      <c r="G702" s="123"/>
    </row>
    <row r="703" spans="4:7" s="28" customFormat="1">
      <c r="D703" s="122"/>
      <c r="E703" s="124"/>
      <c r="F703" s="123"/>
      <c r="G703" s="123"/>
    </row>
    <row r="704" spans="4:7" s="28" customFormat="1">
      <c r="D704" s="122"/>
      <c r="E704" s="124"/>
      <c r="F704" s="123"/>
      <c r="G704" s="123"/>
    </row>
    <row r="705" spans="4:7" s="28" customFormat="1">
      <c r="D705" s="122"/>
      <c r="E705" s="124"/>
      <c r="F705" s="123"/>
      <c r="G705" s="123"/>
    </row>
    <row r="706" spans="4:7" s="28" customFormat="1">
      <c r="D706" s="122"/>
      <c r="E706" s="124"/>
      <c r="F706" s="123"/>
      <c r="G706" s="123"/>
    </row>
    <row r="707" spans="4:7" s="28" customFormat="1">
      <c r="D707" s="122"/>
      <c r="E707" s="124"/>
      <c r="F707" s="123"/>
      <c r="G707" s="123"/>
    </row>
    <row r="708" spans="4:7" s="28" customFormat="1">
      <c r="D708" s="122"/>
      <c r="E708" s="124"/>
      <c r="F708" s="123"/>
      <c r="G708" s="123"/>
    </row>
    <row r="709" spans="4:7" s="28" customFormat="1">
      <c r="D709" s="122"/>
      <c r="E709" s="124"/>
      <c r="F709" s="123"/>
      <c r="G709" s="123"/>
    </row>
    <row r="710" spans="4:7" s="28" customFormat="1">
      <c r="D710" s="122"/>
      <c r="E710" s="124"/>
      <c r="F710" s="123"/>
      <c r="G710" s="123"/>
    </row>
    <row r="711" spans="4:7" s="28" customFormat="1">
      <c r="D711" s="122"/>
      <c r="E711" s="124"/>
      <c r="F711" s="123"/>
      <c r="G711" s="123"/>
    </row>
    <row r="712" spans="4:7" s="28" customFormat="1">
      <c r="D712" s="122"/>
      <c r="E712" s="124"/>
      <c r="F712" s="123"/>
      <c r="G712" s="123"/>
    </row>
    <row r="713" spans="4:7" s="28" customFormat="1">
      <c r="D713" s="122"/>
      <c r="E713" s="124"/>
      <c r="F713" s="123"/>
      <c r="G713" s="123"/>
    </row>
    <row r="714" spans="4:7" s="28" customFormat="1">
      <c r="D714" s="122"/>
      <c r="E714" s="124"/>
      <c r="F714" s="123"/>
      <c r="G714" s="123"/>
    </row>
    <row r="715" spans="4:7" s="28" customFormat="1">
      <c r="D715" s="122"/>
      <c r="E715" s="124"/>
      <c r="F715" s="123"/>
      <c r="G715" s="123"/>
    </row>
    <row r="716" spans="4:7" s="28" customFormat="1">
      <c r="D716" s="122"/>
      <c r="E716" s="124"/>
      <c r="F716" s="123"/>
      <c r="G716" s="123"/>
    </row>
    <row r="717" spans="4:7" s="28" customFormat="1">
      <c r="D717" s="122"/>
      <c r="E717" s="124"/>
      <c r="F717" s="123"/>
      <c r="G717" s="123"/>
    </row>
    <row r="718" spans="4:7" s="28" customFormat="1">
      <c r="D718" s="122"/>
      <c r="E718" s="124"/>
      <c r="F718" s="123"/>
      <c r="G718" s="123"/>
    </row>
    <row r="719" spans="4:7" s="28" customFormat="1">
      <c r="D719" s="122"/>
      <c r="E719" s="124"/>
      <c r="F719" s="123"/>
      <c r="G719" s="123"/>
    </row>
    <row r="720" spans="4:7" s="28" customFormat="1">
      <c r="D720" s="122"/>
      <c r="E720" s="124"/>
      <c r="F720" s="123"/>
      <c r="G720" s="123"/>
    </row>
    <row r="721" spans="4:7" s="28" customFormat="1">
      <c r="D721" s="122"/>
      <c r="E721" s="124"/>
      <c r="F721" s="123"/>
      <c r="G721" s="123"/>
    </row>
    <row r="722" spans="4:7" s="28" customFormat="1">
      <c r="D722" s="122"/>
      <c r="E722" s="124"/>
      <c r="F722" s="123"/>
      <c r="G722" s="123"/>
    </row>
    <row r="723" spans="4:7" s="28" customFormat="1">
      <c r="D723" s="122"/>
      <c r="E723" s="124"/>
      <c r="F723" s="123"/>
      <c r="G723" s="123"/>
    </row>
    <row r="724" spans="4:7" s="28" customFormat="1">
      <c r="D724" s="122"/>
      <c r="E724" s="124"/>
      <c r="F724" s="123"/>
      <c r="G724" s="123"/>
    </row>
    <row r="725" spans="4:7" s="28" customFormat="1">
      <c r="D725" s="122"/>
      <c r="E725" s="124"/>
      <c r="F725" s="123"/>
      <c r="G725" s="123"/>
    </row>
    <row r="726" spans="4:7" s="28" customFormat="1">
      <c r="D726" s="122"/>
      <c r="E726" s="124"/>
      <c r="F726" s="123"/>
      <c r="G726" s="123"/>
    </row>
    <row r="727" spans="4:7" s="28" customFormat="1">
      <c r="D727" s="122"/>
      <c r="E727" s="124"/>
      <c r="F727" s="123"/>
      <c r="G727" s="123"/>
    </row>
    <row r="728" spans="4:7" s="28" customFormat="1">
      <c r="D728" s="122"/>
      <c r="E728" s="124"/>
      <c r="F728" s="123"/>
      <c r="G728" s="123"/>
    </row>
    <row r="729" spans="4:7" s="28" customFormat="1">
      <c r="D729" s="122"/>
      <c r="E729" s="124"/>
      <c r="F729" s="123"/>
      <c r="G729" s="123"/>
    </row>
    <row r="730" spans="4:7" s="28" customFormat="1">
      <c r="D730" s="122"/>
      <c r="E730" s="124"/>
      <c r="F730" s="123"/>
      <c r="G730" s="123"/>
    </row>
  </sheetData>
  <mergeCells count="1">
    <mergeCell ref="A1:AH1"/>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27"/>
  <sheetViews>
    <sheetView zoomScaleNormal="100" workbookViewId="0">
      <pane ySplit="1" topLeftCell="A2" activePane="bottomLeft" state="frozen"/>
      <selection pane="bottomLeft" activeCell="I38" sqref="I38"/>
    </sheetView>
  </sheetViews>
  <sheetFormatPr defaultColWidth="0" defaultRowHeight="12.75"/>
  <cols>
    <col min="1" max="1" width="2.140625" style="150" customWidth="1"/>
    <col min="2" max="2" width="10.28515625" style="150" bestFit="1" customWidth="1"/>
    <col min="3" max="3" width="39.28515625" style="28" bestFit="1" customWidth="1"/>
    <col min="4" max="34" width="9.140625" style="28" customWidth="1"/>
    <col min="35" max="16384" width="9.140625" style="150" hidden="1"/>
  </cols>
  <sheetData>
    <row r="1" spans="1:34" ht="120" customHeight="1">
      <c r="A1" s="333" t="s">
        <v>255</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row>
    <row r="2" spans="1:34">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row>
    <row r="3" spans="1:34">
      <c r="A3" s="14"/>
      <c r="B3" s="15"/>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row>
    <row r="4" spans="1:34">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row>
    <row r="5" spans="1:34">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row>
    <row r="6" spans="1:34">
      <c r="B6" s="16"/>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row>
    <row r="7" spans="1:34">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150"/>
      <c r="AH7" s="150"/>
    </row>
    <row r="8" spans="1:34">
      <c r="C8" s="150"/>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50"/>
      <c r="AD8" s="150"/>
      <c r="AE8" s="150"/>
      <c r="AF8" s="150"/>
      <c r="AG8" s="150"/>
      <c r="AH8" s="150"/>
    </row>
    <row r="9" spans="1:34">
      <c r="A9" s="14"/>
      <c r="C9" s="5"/>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c r="AG9" s="150"/>
      <c r="AH9" s="150"/>
    </row>
    <row r="10" spans="1:34">
      <c r="C10" s="150"/>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150"/>
      <c r="AH10" s="150"/>
    </row>
    <row r="11" spans="1:34">
      <c r="C11" s="150"/>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50"/>
      <c r="AD11" s="150"/>
      <c r="AE11" s="150"/>
      <c r="AF11" s="150"/>
      <c r="AG11" s="150"/>
      <c r="AH11" s="150"/>
    </row>
    <row r="12" spans="1:34">
      <c r="B12" s="16"/>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row>
    <row r="13" spans="1:34">
      <c r="B13" s="17"/>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row>
    <row r="14" spans="1:34">
      <c r="B14" s="17"/>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row>
    <row r="15" spans="1:34">
      <c r="B15" s="17"/>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row>
    <row r="16" spans="1:34">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row>
    <row r="17" spans="2:34">
      <c r="B17" s="17"/>
      <c r="C17" s="150"/>
      <c r="D17" s="150"/>
      <c r="E17" s="150"/>
      <c r="F17" s="150"/>
      <c r="G17" s="150"/>
      <c r="H17" s="150"/>
      <c r="I17" s="150"/>
      <c r="J17" s="150"/>
      <c r="K17" s="150"/>
      <c r="L17" s="150"/>
      <c r="M17" s="150"/>
      <c r="N17" s="150"/>
      <c r="O17" s="150"/>
      <c r="P17" s="150"/>
      <c r="Q17" s="150"/>
      <c r="R17" s="150"/>
      <c r="S17" s="150"/>
      <c r="T17" s="150"/>
      <c r="U17" s="150"/>
      <c r="V17" s="150"/>
      <c r="W17" s="150"/>
      <c r="X17" s="150"/>
      <c r="Y17" s="150"/>
      <c r="Z17" s="150"/>
      <c r="AA17" s="150"/>
      <c r="AB17" s="150"/>
      <c r="AC17" s="150"/>
      <c r="AD17" s="150"/>
      <c r="AE17" s="150"/>
      <c r="AF17" s="150"/>
      <c r="AG17" s="150"/>
      <c r="AH17" s="150"/>
    </row>
    <row r="18" spans="2:34">
      <c r="B18" s="17"/>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row>
    <row r="19" spans="2:34">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row>
    <row r="20" spans="2:34">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row>
    <row r="21" spans="2:34">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row>
    <row r="22" spans="2:34">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row>
    <row r="23" spans="2:34">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row>
    <row r="24" spans="2:34">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row>
    <row r="25" spans="2:34">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row>
    <row r="26" spans="2:34">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row>
    <row r="30" spans="2:34">
      <c r="C30" s="231" t="s">
        <v>241</v>
      </c>
    </row>
    <row r="31" spans="2:34">
      <c r="D31" s="121"/>
      <c r="E31" s="121"/>
      <c r="F31" s="121"/>
      <c r="G31" s="121"/>
    </row>
    <row r="32" spans="2:34">
      <c r="C32" s="187"/>
      <c r="D32" s="189">
        <v>2012</v>
      </c>
      <c r="E32" s="142">
        <v>2013</v>
      </c>
      <c r="F32" s="142">
        <v>2014</v>
      </c>
      <c r="G32" s="142">
        <v>2015</v>
      </c>
      <c r="H32" s="188">
        <v>2016</v>
      </c>
      <c r="I32" s="188">
        <v>2017</v>
      </c>
      <c r="J32" s="188">
        <v>2018</v>
      </c>
      <c r="K32" s="188">
        <v>2019</v>
      </c>
      <c r="L32" s="188">
        <v>2020</v>
      </c>
      <c r="M32" s="188">
        <v>2021</v>
      </c>
      <c r="N32" s="188">
        <v>2022</v>
      </c>
      <c r="O32" s="188">
        <v>2023</v>
      </c>
      <c r="P32" s="188">
        <v>2024</v>
      </c>
      <c r="Q32" s="251">
        <v>2025</v>
      </c>
    </row>
    <row r="33" spans="2:17" s="28" customFormat="1">
      <c r="B33" s="108"/>
      <c r="C33" s="64" t="s">
        <v>264</v>
      </c>
      <c r="D33" s="322">
        <v>938.50815146622222</v>
      </c>
      <c r="E33" s="323">
        <v>968.55742486587849</v>
      </c>
      <c r="F33" s="323">
        <v>999.03119954164288</v>
      </c>
      <c r="G33" s="323">
        <v>1028</v>
      </c>
      <c r="H33" s="201"/>
      <c r="I33" s="201"/>
      <c r="J33" s="201"/>
      <c r="K33" s="201"/>
      <c r="L33" s="201"/>
      <c r="M33" s="201"/>
      <c r="N33" s="201"/>
      <c r="O33" s="201"/>
      <c r="P33" s="201"/>
      <c r="Q33" s="202"/>
    </row>
    <row r="34" spans="2:17" s="28" customFormat="1">
      <c r="B34" s="108"/>
      <c r="C34" s="64" t="s">
        <v>265</v>
      </c>
      <c r="D34" s="322">
        <v>938.50815146622222</v>
      </c>
      <c r="E34" s="323">
        <v>968.55742486587849</v>
      </c>
      <c r="F34" s="323">
        <v>999.03119954164288</v>
      </c>
      <c r="G34" s="323">
        <v>1025.5420846256145</v>
      </c>
      <c r="H34" s="201">
        <v>1074.2148055787425</v>
      </c>
      <c r="I34" s="201">
        <v>1095.1489624205542</v>
      </c>
      <c r="J34" s="201">
        <v>1090.4515746870713</v>
      </c>
      <c r="K34" s="201">
        <v>1079.0545863516095</v>
      </c>
      <c r="L34" s="201">
        <v>1074.8804284991393</v>
      </c>
      <c r="M34" s="201">
        <v>1070.5016456612648</v>
      </c>
      <c r="N34" s="201">
        <v>1064.5156506664975</v>
      </c>
      <c r="O34" s="201">
        <v>1059.0943338654245</v>
      </c>
      <c r="P34" s="201">
        <v>1054.6858767563945</v>
      </c>
      <c r="Q34" s="202"/>
    </row>
    <row r="35" spans="2:17" s="186" customFormat="1">
      <c r="B35" s="185"/>
      <c r="C35" s="64" t="s">
        <v>266</v>
      </c>
      <c r="D35" s="322">
        <v>938.50815146622222</v>
      </c>
      <c r="E35" s="323">
        <v>968.55742486587849</v>
      </c>
      <c r="F35" s="323">
        <v>999.03119954164288</v>
      </c>
      <c r="G35" s="323">
        <v>1074.1209265409807</v>
      </c>
      <c r="H35" s="201">
        <v>1108.7898118834858</v>
      </c>
      <c r="I35" s="201">
        <v>1134.8977610805177</v>
      </c>
      <c r="J35" s="201">
        <v>1153.0326149825344</v>
      </c>
      <c r="K35" s="201">
        <v>1164.1182487886283</v>
      </c>
      <c r="L35" s="201">
        <v>1171.3537164968693</v>
      </c>
      <c r="M35" s="201">
        <v>1179.7457736401341</v>
      </c>
      <c r="N35" s="201">
        <v>1188.3756580531356</v>
      </c>
      <c r="O35" s="201">
        <v>1197.583324008564</v>
      </c>
      <c r="P35" s="201">
        <v>1206.7827493094635</v>
      </c>
      <c r="Q35" s="202"/>
    </row>
    <row r="36" spans="2:17" s="28" customFormat="1">
      <c r="B36" s="150"/>
      <c r="C36" s="64" t="s">
        <v>229</v>
      </c>
      <c r="D36" s="322"/>
      <c r="E36" s="323"/>
      <c r="F36" s="323"/>
      <c r="G36" s="323">
        <v>1658.6</v>
      </c>
      <c r="H36" s="201">
        <v>1658.6</v>
      </c>
      <c r="I36" s="201">
        <v>1658.6</v>
      </c>
      <c r="J36" s="201">
        <v>1858.6</v>
      </c>
      <c r="K36" s="201">
        <v>1858.6</v>
      </c>
      <c r="L36" s="201">
        <v>1976.6</v>
      </c>
      <c r="M36" s="201">
        <v>1976.6</v>
      </c>
      <c r="N36" s="201">
        <v>1976.6</v>
      </c>
      <c r="O36" s="201">
        <v>1976.6</v>
      </c>
      <c r="P36" s="201">
        <v>1976.6</v>
      </c>
      <c r="Q36" s="202">
        <v>1976.6</v>
      </c>
    </row>
    <row r="37" spans="2:17" s="28" customFormat="1">
      <c r="B37" s="150"/>
      <c r="C37" s="64" t="s">
        <v>267</v>
      </c>
      <c r="D37" s="322">
        <v>938.50815146622222</v>
      </c>
      <c r="E37" s="323">
        <v>968.55742486587849</v>
      </c>
      <c r="F37" s="323">
        <v>999.03119954164288</v>
      </c>
      <c r="G37" s="323">
        <v>1028</v>
      </c>
      <c r="H37" s="201">
        <v>1077.0007064045926</v>
      </c>
      <c r="I37" s="201">
        <v>1070.3467029223889</v>
      </c>
      <c r="J37" s="201">
        <v>1067.6856102243987</v>
      </c>
      <c r="K37" s="201">
        <v>1061.1145123460904</v>
      </c>
      <c r="L37" s="201">
        <v>1059.387474030312</v>
      </c>
      <c r="M37" s="201">
        <v>1064.1028528162312</v>
      </c>
      <c r="N37" s="201">
        <v>1064.9555917323939</v>
      </c>
      <c r="O37" s="201">
        <v>1068.3695278889513</v>
      </c>
      <c r="P37" s="201">
        <v>1077.1834449558057</v>
      </c>
      <c r="Q37" s="202">
        <v>1083.0897897800123</v>
      </c>
    </row>
    <row r="38" spans="2:17" s="28" customFormat="1">
      <c r="B38" s="150"/>
      <c r="C38" s="67" t="s">
        <v>268</v>
      </c>
      <c r="D38" s="324">
        <v>938.50815146622222</v>
      </c>
      <c r="E38" s="325">
        <v>968.55742486587849</v>
      </c>
      <c r="F38" s="325">
        <v>999.03119954164288</v>
      </c>
      <c r="G38" s="325">
        <v>1028</v>
      </c>
      <c r="H38" s="203">
        <v>1093.0664754315703</v>
      </c>
      <c r="I38" s="203">
        <v>1118.256019773997</v>
      </c>
      <c r="J38" s="203">
        <v>1124.4659630461338</v>
      </c>
      <c r="K38" s="203">
        <v>1126.4001545422805</v>
      </c>
      <c r="L38" s="203">
        <v>1140.8804873133652</v>
      </c>
      <c r="M38" s="203">
        <v>1148.1963915133847</v>
      </c>
      <c r="N38" s="203">
        <v>1156.7849390621727</v>
      </c>
      <c r="O38" s="203">
        <v>1167.468952083527</v>
      </c>
      <c r="P38" s="203">
        <v>1179.6041378520849</v>
      </c>
      <c r="Q38" s="206">
        <v>1190.244118228738</v>
      </c>
    </row>
    <row r="39" spans="2:17" s="28" customFormat="1">
      <c r="B39" s="150"/>
    </row>
    <row r="40" spans="2:17" s="28" customFormat="1">
      <c r="B40" s="150"/>
    </row>
    <row r="41" spans="2:17" s="28" customFormat="1">
      <c r="B41" s="150"/>
    </row>
    <row r="42" spans="2:17" s="28" customFormat="1">
      <c r="B42" s="150"/>
    </row>
    <row r="43" spans="2:17" s="28" customFormat="1">
      <c r="B43" s="150"/>
    </row>
    <row r="44" spans="2:17" s="28" customFormat="1">
      <c r="B44" s="150"/>
      <c r="D44" s="184"/>
      <c r="E44" s="124"/>
      <c r="F44" s="123"/>
      <c r="G44" s="123"/>
    </row>
    <row r="45" spans="2:17" s="28" customFormat="1">
      <c r="B45" s="150"/>
      <c r="D45" s="122"/>
      <c r="E45" s="124"/>
      <c r="F45" s="123"/>
      <c r="G45" s="123"/>
    </row>
    <row r="46" spans="2:17" s="28" customFormat="1">
      <c r="D46" s="122"/>
      <c r="E46" s="124"/>
      <c r="F46" s="123"/>
      <c r="G46" s="123"/>
    </row>
    <row r="47" spans="2:17" s="28" customFormat="1">
      <c r="D47" s="122"/>
      <c r="E47" s="124"/>
      <c r="F47" s="123"/>
      <c r="G47" s="123"/>
    </row>
    <row r="48" spans="2:17" s="28" customFormat="1">
      <c r="D48" s="122"/>
      <c r="E48" s="124"/>
      <c r="F48" s="123"/>
      <c r="G48" s="123"/>
    </row>
    <row r="49" spans="4:7" s="28" customFormat="1">
      <c r="D49" s="122"/>
      <c r="E49" s="124"/>
      <c r="F49" s="123"/>
      <c r="G49" s="123"/>
    </row>
    <row r="50" spans="4:7" s="28" customFormat="1">
      <c r="D50" s="122"/>
      <c r="E50" s="124"/>
      <c r="F50" s="123"/>
      <c r="G50" s="123"/>
    </row>
    <row r="51" spans="4:7" s="28" customFormat="1">
      <c r="D51" s="122"/>
      <c r="E51" s="124"/>
      <c r="F51" s="123"/>
      <c r="G51" s="123"/>
    </row>
    <row r="52" spans="4:7" s="28" customFormat="1">
      <c r="D52" s="122"/>
      <c r="E52" s="124"/>
      <c r="F52" s="123"/>
      <c r="G52" s="123"/>
    </row>
    <row r="53" spans="4:7" s="28" customFormat="1">
      <c r="D53" s="122"/>
      <c r="E53" s="124"/>
      <c r="F53" s="123"/>
      <c r="G53" s="123"/>
    </row>
    <row r="54" spans="4:7" s="28" customFormat="1">
      <c r="D54" s="122"/>
      <c r="E54" s="124"/>
      <c r="F54" s="123"/>
      <c r="G54" s="123"/>
    </row>
    <row r="55" spans="4:7" s="28" customFormat="1">
      <c r="D55" s="122"/>
      <c r="E55" s="124"/>
      <c r="F55" s="123"/>
      <c r="G55" s="123"/>
    </row>
    <row r="56" spans="4:7" s="28" customFormat="1">
      <c r="D56" s="122"/>
      <c r="E56" s="124"/>
      <c r="F56" s="123"/>
      <c r="G56" s="123"/>
    </row>
    <row r="57" spans="4:7" s="28" customFormat="1">
      <c r="D57" s="122"/>
      <c r="E57" s="124"/>
      <c r="F57" s="123"/>
      <c r="G57" s="123"/>
    </row>
    <row r="58" spans="4:7" s="28" customFormat="1">
      <c r="D58" s="122"/>
      <c r="E58" s="124"/>
      <c r="F58" s="123"/>
      <c r="G58" s="123"/>
    </row>
    <row r="59" spans="4:7" s="28" customFormat="1">
      <c r="D59" s="122"/>
      <c r="E59" s="124"/>
      <c r="F59" s="123"/>
      <c r="G59" s="123"/>
    </row>
    <row r="60" spans="4:7" s="28" customFormat="1">
      <c r="D60" s="122"/>
      <c r="E60" s="124"/>
      <c r="F60" s="123"/>
      <c r="G60" s="123"/>
    </row>
    <row r="61" spans="4:7" s="28" customFormat="1">
      <c r="D61" s="122"/>
      <c r="E61" s="124"/>
      <c r="F61" s="123"/>
      <c r="G61" s="123"/>
    </row>
    <row r="62" spans="4:7" s="28" customFormat="1">
      <c r="D62" s="122"/>
      <c r="E62" s="124"/>
      <c r="F62" s="123"/>
      <c r="G62" s="123"/>
    </row>
    <row r="63" spans="4:7" s="28" customFormat="1">
      <c r="D63" s="122"/>
      <c r="E63" s="124"/>
      <c r="F63" s="123"/>
      <c r="G63" s="123"/>
    </row>
    <row r="64" spans="4:7" s="28" customFormat="1">
      <c r="D64" s="122"/>
      <c r="E64" s="124"/>
      <c r="F64" s="123"/>
      <c r="G64" s="123"/>
    </row>
    <row r="65" spans="4:7" s="28" customFormat="1">
      <c r="D65" s="122"/>
      <c r="E65" s="124"/>
      <c r="F65" s="123"/>
      <c r="G65" s="123"/>
    </row>
    <row r="66" spans="4:7" s="28" customFormat="1">
      <c r="D66" s="122"/>
      <c r="E66" s="124"/>
      <c r="F66" s="123"/>
      <c r="G66" s="123"/>
    </row>
    <row r="67" spans="4:7" s="28" customFormat="1">
      <c r="D67" s="122"/>
      <c r="E67" s="124"/>
      <c r="F67" s="123"/>
      <c r="G67" s="123"/>
    </row>
    <row r="68" spans="4:7" s="28" customFormat="1">
      <c r="D68" s="122"/>
      <c r="E68" s="124"/>
      <c r="F68" s="123"/>
      <c r="G68" s="123"/>
    </row>
    <row r="69" spans="4:7" s="28" customFormat="1">
      <c r="D69" s="122"/>
      <c r="E69" s="124"/>
      <c r="F69" s="123"/>
      <c r="G69" s="123"/>
    </row>
    <row r="70" spans="4:7" s="28" customFormat="1">
      <c r="D70" s="122"/>
      <c r="E70" s="124"/>
      <c r="F70" s="123"/>
      <c r="G70" s="123"/>
    </row>
    <row r="71" spans="4:7" s="28" customFormat="1">
      <c r="D71" s="122"/>
      <c r="E71" s="124"/>
      <c r="F71" s="123"/>
      <c r="G71" s="123"/>
    </row>
    <row r="72" spans="4:7" s="28" customFormat="1">
      <c r="D72" s="122"/>
      <c r="E72" s="124"/>
      <c r="F72" s="123"/>
      <c r="G72" s="123"/>
    </row>
    <row r="73" spans="4:7" s="28" customFormat="1">
      <c r="D73" s="122"/>
      <c r="E73" s="124"/>
      <c r="F73" s="123"/>
      <c r="G73" s="123"/>
    </row>
    <row r="74" spans="4:7" s="28" customFormat="1">
      <c r="D74" s="122"/>
      <c r="E74" s="124"/>
      <c r="F74" s="123"/>
      <c r="G74" s="123"/>
    </row>
    <row r="75" spans="4:7" s="28" customFormat="1">
      <c r="D75" s="122"/>
      <c r="E75" s="124"/>
      <c r="F75" s="123"/>
      <c r="G75" s="123"/>
    </row>
    <row r="76" spans="4:7" s="28" customFormat="1">
      <c r="D76" s="122"/>
      <c r="E76" s="124"/>
      <c r="F76" s="123"/>
      <c r="G76" s="123"/>
    </row>
    <row r="77" spans="4:7" s="28" customFormat="1">
      <c r="D77" s="122"/>
      <c r="E77" s="124"/>
      <c r="F77" s="123"/>
      <c r="G77" s="123"/>
    </row>
    <row r="78" spans="4:7" s="28" customFormat="1">
      <c r="D78" s="122"/>
      <c r="E78" s="124"/>
      <c r="F78" s="123"/>
      <c r="G78" s="123"/>
    </row>
    <row r="79" spans="4:7" s="28" customFormat="1">
      <c r="D79" s="122"/>
      <c r="E79" s="124"/>
      <c r="F79" s="123"/>
      <c r="G79" s="123"/>
    </row>
    <row r="80" spans="4:7" s="28" customFormat="1">
      <c r="D80" s="122"/>
      <c r="E80" s="124"/>
      <c r="F80" s="123"/>
      <c r="G80" s="123"/>
    </row>
    <row r="81" spans="4:7" s="28" customFormat="1">
      <c r="D81" s="122"/>
      <c r="E81" s="124"/>
      <c r="F81" s="123"/>
      <c r="G81" s="123"/>
    </row>
    <row r="82" spans="4:7" s="28" customFormat="1">
      <c r="D82" s="122"/>
      <c r="E82" s="124"/>
      <c r="F82" s="123"/>
      <c r="G82" s="123"/>
    </row>
    <row r="83" spans="4:7" s="28" customFormat="1">
      <c r="D83" s="122"/>
      <c r="E83" s="124"/>
      <c r="F83" s="123"/>
      <c r="G83" s="123"/>
    </row>
    <row r="84" spans="4:7" s="28" customFormat="1">
      <c r="D84" s="122"/>
      <c r="E84" s="124"/>
      <c r="F84" s="123"/>
      <c r="G84" s="123"/>
    </row>
    <row r="85" spans="4:7" s="28" customFormat="1">
      <c r="D85" s="122"/>
      <c r="E85" s="124"/>
      <c r="F85" s="123"/>
      <c r="G85" s="123"/>
    </row>
    <row r="86" spans="4:7" s="28" customFormat="1">
      <c r="D86" s="122"/>
      <c r="E86" s="124"/>
      <c r="F86" s="123"/>
      <c r="G86" s="123"/>
    </row>
    <row r="87" spans="4:7" s="28" customFormat="1">
      <c r="D87" s="122"/>
      <c r="E87" s="124"/>
      <c r="F87" s="123"/>
      <c r="G87" s="123"/>
    </row>
    <row r="88" spans="4:7" s="28" customFormat="1">
      <c r="D88" s="122"/>
      <c r="E88" s="124"/>
      <c r="F88" s="123"/>
      <c r="G88" s="123"/>
    </row>
    <row r="89" spans="4:7" s="28" customFormat="1">
      <c r="D89" s="122"/>
      <c r="E89" s="124"/>
      <c r="F89" s="123"/>
      <c r="G89" s="123"/>
    </row>
    <row r="90" spans="4:7" s="28" customFormat="1">
      <c r="D90" s="122"/>
      <c r="E90" s="124"/>
      <c r="F90" s="123"/>
      <c r="G90" s="123"/>
    </row>
    <row r="91" spans="4:7" s="28" customFormat="1">
      <c r="D91" s="122"/>
      <c r="E91" s="124"/>
      <c r="F91" s="123"/>
      <c r="G91" s="123"/>
    </row>
    <row r="92" spans="4:7" s="28" customFormat="1">
      <c r="D92" s="122"/>
      <c r="E92" s="124"/>
      <c r="F92" s="123"/>
      <c r="G92" s="123"/>
    </row>
    <row r="93" spans="4:7" s="28" customFormat="1">
      <c r="D93" s="122"/>
      <c r="E93" s="124"/>
      <c r="F93" s="123"/>
      <c r="G93" s="123"/>
    </row>
    <row r="94" spans="4:7" s="28" customFormat="1">
      <c r="D94" s="122"/>
      <c r="E94" s="124"/>
      <c r="F94" s="123"/>
      <c r="G94" s="123"/>
    </row>
    <row r="95" spans="4:7" s="28" customFormat="1">
      <c r="D95" s="122"/>
      <c r="E95" s="124"/>
      <c r="F95" s="123"/>
      <c r="G95" s="123"/>
    </row>
    <row r="96" spans="4:7" s="28" customFormat="1">
      <c r="D96" s="122"/>
      <c r="E96" s="124"/>
      <c r="F96" s="123"/>
      <c r="G96" s="123"/>
    </row>
    <row r="97" spans="4:7" s="28" customFormat="1">
      <c r="D97" s="122"/>
      <c r="E97" s="124"/>
      <c r="F97" s="123"/>
      <c r="G97" s="123"/>
    </row>
    <row r="98" spans="4:7" s="28" customFormat="1">
      <c r="D98" s="122"/>
      <c r="E98" s="124"/>
      <c r="F98" s="123"/>
      <c r="G98" s="123"/>
    </row>
    <row r="99" spans="4:7" s="28" customFormat="1">
      <c r="D99" s="122"/>
      <c r="E99" s="124"/>
      <c r="F99" s="123"/>
      <c r="G99" s="123"/>
    </row>
    <row r="100" spans="4:7" s="28" customFormat="1">
      <c r="D100" s="122"/>
      <c r="E100" s="124"/>
      <c r="F100" s="123"/>
      <c r="G100" s="123"/>
    </row>
    <row r="101" spans="4:7" s="28" customFormat="1">
      <c r="D101" s="122"/>
      <c r="E101" s="124"/>
      <c r="F101" s="123"/>
      <c r="G101" s="123"/>
    </row>
    <row r="102" spans="4:7" s="28" customFormat="1">
      <c r="D102" s="122"/>
      <c r="E102" s="124"/>
      <c r="F102" s="123"/>
      <c r="G102" s="123"/>
    </row>
    <row r="103" spans="4:7" s="28" customFormat="1">
      <c r="D103" s="122"/>
      <c r="E103" s="124"/>
      <c r="F103" s="123"/>
      <c r="G103" s="123"/>
    </row>
    <row r="104" spans="4:7" s="28" customFormat="1">
      <c r="D104" s="122"/>
      <c r="E104" s="124"/>
      <c r="F104" s="123"/>
      <c r="G104" s="123"/>
    </row>
    <row r="105" spans="4:7" s="28" customFormat="1">
      <c r="D105" s="122"/>
      <c r="E105" s="124"/>
      <c r="F105" s="123"/>
      <c r="G105" s="123"/>
    </row>
    <row r="106" spans="4:7" s="28" customFormat="1">
      <c r="D106" s="122"/>
      <c r="E106" s="124"/>
      <c r="F106" s="123"/>
      <c r="G106" s="123"/>
    </row>
    <row r="107" spans="4:7" s="28" customFormat="1">
      <c r="D107" s="122"/>
      <c r="E107" s="124"/>
      <c r="F107" s="123"/>
      <c r="G107" s="123"/>
    </row>
    <row r="108" spans="4:7" s="28" customFormat="1">
      <c r="D108" s="122"/>
      <c r="E108" s="124"/>
      <c r="F108" s="123"/>
      <c r="G108" s="123"/>
    </row>
    <row r="109" spans="4:7" s="28" customFormat="1">
      <c r="D109" s="122"/>
      <c r="E109" s="124"/>
      <c r="F109" s="123"/>
      <c r="G109" s="123"/>
    </row>
    <row r="110" spans="4:7" s="28" customFormat="1">
      <c r="D110" s="122"/>
      <c r="E110" s="124"/>
      <c r="F110" s="123"/>
      <c r="G110" s="123"/>
    </row>
    <row r="111" spans="4:7" s="28" customFormat="1">
      <c r="D111" s="122"/>
      <c r="E111" s="124"/>
      <c r="F111" s="123"/>
      <c r="G111" s="123"/>
    </row>
    <row r="112" spans="4:7" s="28" customFormat="1">
      <c r="D112" s="122"/>
      <c r="E112" s="124"/>
      <c r="F112" s="123"/>
      <c r="G112" s="123"/>
    </row>
    <row r="113" spans="4:7" s="28" customFormat="1">
      <c r="D113" s="122"/>
      <c r="E113" s="124"/>
      <c r="F113" s="123"/>
      <c r="G113" s="123"/>
    </row>
    <row r="114" spans="4:7" s="28" customFormat="1">
      <c r="D114" s="122"/>
      <c r="E114" s="124"/>
      <c r="F114" s="123"/>
      <c r="G114" s="123"/>
    </row>
    <row r="115" spans="4:7" s="28" customFormat="1">
      <c r="D115" s="122"/>
      <c r="E115" s="124"/>
      <c r="F115" s="123"/>
      <c r="G115" s="123"/>
    </row>
    <row r="116" spans="4:7" s="28" customFormat="1">
      <c r="D116" s="122"/>
      <c r="E116" s="124"/>
      <c r="F116" s="123"/>
      <c r="G116" s="123"/>
    </row>
    <row r="117" spans="4:7" s="28" customFormat="1">
      <c r="D117" s="122"/>
      <c r="E117" s="124"/>
      <c r="F117" s="123"/>
      <c r="G117" s="123"/>
    </row>
    <row r="118" spans="4:7" s="28" customFormat="1">
      <c r="D118" s="122"/>
      <c r="E118" s="124"/>
      <c r="F118" s="123"/>
      <c r="G118" s="123"/>
    </row>
    <row r="119" spans="4:7" s="28" customFormat="1">
      <c r="D119" s="122"/>
      <c r="E119" s="124"/>
      <c r="F119" s="123"/>
      <c r="G119" s="123"/>
    </row>
    <row r="120" spans="4:7" s="28" customFormat="1">
      <c r="D120" s="122"/>
      <c r="E120" s="124"/>
      <c r="F120" s="123"/>
      <c r="G120" s="123"/>
    </row>
    <row r="121" spans="4:7" s="28" customFormat="1">
      <c r="D121" s="122"/>
      <c r="E121" s="124"/>
      <c r="F121" s="123"/>
      <c r="G121" s="123"/>
    </row>
    <row r="122" spans="4:7" s="28" customFormat="1">
      <c r="D122" s="122"/>
      <c r="E122" s="124"/>
      <c r="F122" s="123"/>
      <c r="G122" s="123"/>
    </row>
    <row r="123" spans="4:7" s="28" customFormat="1">
      <c r="D123" s="122"/>
      <c r="E123" s="124"/>
      <c r="F123" s="123"/>
      <c r="G123" s="123"/>
    </row>
    <row r="124" spans="4:7" s="28" customFormat="1">
      <c r="D124" s="122"/>
      <c r="E124" s="124"/>
      <c r="F124" s="123"/>
      <c r="G124" s="123"/>
    </row>
    <row r="125" spans="4:7" s="28" customFormat="1">
      <c r="D125" s="122"/>
      <c r="E125" s="124"/>
      <c r="F125" s="123"/>
      <c r="G125" s="123"/>
    </row>
    <row r="126" spans="4:7" s="28" customFormat="1">
      <c r="D126" s="122"/>
      <c r="E126" s="124"/>
      <c r="F126" s="123"/>
      <c r="G126" s="123"/>
    </row>
    <row r="127" spans="4:7" s="28" customFormat="1">
      <c r="D127" s="122"/>
      <c r="E127" s="124"/>
      <c r="F127" s="123"/>
      <c r="G127" s="123"/>
    </row>
    <row r="128" spans="4:7" s="28" customFormat="1">
      <c r="D128" s="122"/>
      <c r="E128" s="124"/>
      <c r="F128" s="123"/>
      <c r="G128" s="123"/>
    </row>
    <row r="129" spans="4:7" s="28" customFormat="1">
      <c r="D129" s="122"/>
      <c r="E129" s="124"/>
      <c r="F129" s="123"/>
      <c r="G129" s="123"/>
    </row>
    <row r="130" spans="4:7" s="28" customFormat="1">
      <c r="D130" s="122"/>
      <c r="E130" s="124"/>
      <c r="F130" s="123"/>
      <c r="G130" s="123"/>
    </row>
    <row r="131" spans="4:7" s="28" customFormat="1">
      <c r="D131" s="122"/>
      <c r="E131" s="124"/>
      <c r="F131" s="123"/>
      <c r="G131" s="123"/>
    </row>
    <row r="132" spans="4:7" s="28" customFormat="1">
      <c r="D132" s="122"/>
      <c r="E132" s="124"/>
      <c r="F132" s="123"/>
      <c r="G132" s="123"/>
    </row>
    <row r="133" spans="4:7" s="28" customFormat="1">
      <c r="D133" s="122"/>
      <c r="E133" s="124"/>
      <c r="F133" s="123"/>
      <c r="G133" s="123"/>
    </row>
    <row r="134" spans="4:7" s="28" customFormat="1">
      <c r="D134" s="122"/>
      <c r="E134" s="124"/>
      <c r="F134" s="123"/>
      <c r="G134" s="123"/>
    </row>
    <row r="135" spans="4:7" s="28" customFormat="1">
      <c r="D135" s="122"/>
      <c r="E135" s="124"/>
      <c r="F135" s="123"/>
      <c r="G135" s="123"/>
    </row>
    <row r="136" spans="4:7" s="28" customFormat="1">
      <c r="D136" s="122"/>
      <c r="E136" s="124"/>
      <c r="F136" s="123"/>
      <c r="G136" s="123"/>
    </row>
    <row r="137" spans="4:7" s="28" customFormat="1">
      <c r="D137" s="122"/>
      <c r="E137" s="124"/>
      <c r="F137" s="123"/>
      <c r="G137" s="123"/>
    </row>
    <row r="138" spans="4:7" s="28" customFormat="1">
      <c r="D138" s="122"/>
      <c r="E138" s="124"/>
      <c r="F138" s="123"/>
      <c r="G138" s="123"/>
    </row>
    <row r="139" spans="4:7" s="28" customFormat="1">
      <c r="D139" s="122"/>
      <c r="E139" s="124"/>
      <c r="F139" s="123"/>
      <c r="G139" s="123"/>
    </row>
    <row r="140" spans="4:7" s="28" customFormat="1">
      <c r="D140" s="122"/>
      <c r="E140" s="124"/>
      <c r="F140" s="123"/>
      <c r="G140" s="123"/>
    </row>
    <row r="141" spans="4:7" s="28" customFormat="1">
      <c r="D141" s="122"/>
      <c r="E141" s="124"/>
      <c r="F141" s="123"/>
      <c r="G141" s="123"/>
    </row>
    <row r="142" spans="4:7" s="28" customFormat="1">
      <c r="D142" s="122"/>
      <c r="E142" s="124"/>
      <c r="F142" s="123"/>
      <c r="G142" s="123"/>
    </row>
    <row r="143" spans="4:7" s="28" customFormat="1">
      <c r="D143" s="122"/>
      <c r="E143" s="124"/>
      <c r="F143" s="123"/>
      <c r="G143" s="123"/>
    </row>
    <row r="144" spans="4:7" s="28" customFormat="1">
      <c r="D144" s="122"/>
      <c r="E144" s="124"/>
      <c r="F144" s="123"/>
      <c r="G144" s="123"/>
    </row>
    <row r="145" spans="4:7" s="28" customFormat="1">
      <c r="D145" s="122"/>
      <c r="E145" s="124"/>
      <c r="F145" s="123"/>
      <c r="G145" s="123"/>
    </row>
    <row r="146" spans="4:7" s="28" customFormat="1">
      <c r="D146" s="122"/>
      <c r="E146" s="124"/>
      <c r="F146" s="123"/>
      <c r="G146" s="123"/>
    </row>
    <row r="147" spans="4:7" s="28" customFormat="1">
      <c r="D147" s="122"/>
      <c r="E147" s="124"/>
      <c r="F147" s="123"/>
      <c r="G147" s="123"/>
    </row>
    <row r="148" spans="4:7" s="28" customFormat="1">
      <c r="D148" s="122"/>
      <c r="E148" s="124"/>
      <c r="F148" s="123"/>
      <c r="G148" s="123"/>
    </row>
    <row r="149" spans="4:7" s="28" customFormat="1">
      <c r="D149" s="122"/>
      <c r="E149" s="124"/>
      <c r="F149" s="123"/>
      <c r="G149" s="123"/>
    </row>
    <row r="150" spans="4:7" s="28" customFormat="1">
      <c r="D150" s="122"/>
      <c r="E150" s="124"/>
      <c r="F150" s="123"/>
      <c r="G150" s="123"/>
    </row>
    <row r="151" spans="4:7" s="28" customFormat="1">
      <c r="D151" s="122"/>
      <c r="E151" s="124"/>
      <c r="F151" s="123"/>
      <c r="G151" s="123"/>
    </row>
    <row r="152" spans="4:7" s="28" customFormat="1">
      <c r="D152" s="122"/>
      <c r="E152" s="124"/>
      <c r="F152" s="123"/>
      <c r="G152" s="123"/>
    </row>
    <row r="153" spans="4:7" s="28" customFormat="1">
      <c r="D153" s="122"/>
      <c r="E153" s="124"/>
      <c r="F153" s="123"/>
      <c r="G153" s="123"/>
    </row>
    <row r="154" spans="4:7" s="28" customFormat="1">
      <c r="D154" s="122"/>
      <c r="E154" s="124"/>
      <c r="F154" s="123"/>
      <c r="G154" s="123"/>
    </row>
    <row r="155" spans="4:7" s="28" customFormat="1">
      <c r="D155" s="122"/>
      <c r="E155" s="124"/>
      <c r="F155" s="123"/>
      <c r="G155" s="123"/>
    </row>
    <row r="156" spans="4:7" s="28" customFormat="1">
      <c r="D156" s="122"/>
      <c r="E156" s="124"/>
      <c r="F156" s="123"/>
      <c r="G156" s="123"/>
    </row>
    <row r="157" spans="4:7" s="28" customFormat="1">
      <c r="D157" s="122"/>
      <c r="E157" s="124"/>
      <c r="F157" s="123"/>
      <c r="G157" s="123"/>
    </row>
    <row r="158" spans="4:7" s="28" customFormat="1">
      <c r="D158" s="122"/>
      <c r="E158" s="124"/>
      <c r="F158" s="123"/>
      <c r="G158" s="123"/>
    </row>
    <row r="159" spans="4:7" s="28" customFormat="1">
      <c r="D159" s="122"/>
      <c r="E159" s="124"/>
      <c r="F159" s="123"/>
      <c r="G159" s="123"/>
    </row>
    <row r="160" spans="4:7" s="28" customFormat="1">
      <c r="D160" s="122"/>
      <c r="E160" s="124"/>
      <c r="F160" s="123"/>
      <c r="G160" s="123"/>
    </row>
    <row r="161" spans="4:7" s="28" customFormat="1">
      <c r="D161" s="122"/>
      <c r="E161" s="124"/>
      <c r="F161" s="123"/>
      <c r="G161" s="123"/>
    </row>
    <row r="162" spans="4:7" s="28" customFormat="1">
      <c r="D162" s="122"/>
      <c r="E162" s="124"/>
      <c r="F162" s="123"/>
      <c r="G162" s="123"/>
    </row>
    <row r="163" spans="4:7" s="28" customFormat="1">
      <c r="D163" s="122"/>
      <c r="E163" s="124"/>
      <c r="F163" s="123"/>
      <c r="G163" s="123"/>
    </row>
    <row r="164" spans="4:7" s="28" customFormat="1">
      <c r="D164" s="122"/>
      <c r="E164" s="124"/>
      <c r="F164" s="123"/>
      <c r="G164" s="123"/>
    </row>
    <row r="165" spans="4:7" s="28" customFormat="1">
      <c r="D165" s="122"/>
      <c r="E165" s="124"/>
      <c r="F165" s="123"/>
      <c r="G165" s="123"/>
    </row>
    <row r="166" spans="4:7" s="28" customFormat="1">
      <c r="D166" s="122"/>
      <c r="E166" s="124"/>
      <c r="F166" s="123"/>
      <c r="G166" s="123"/>
    </row>
    <row r="167" spans="4:7" s="28" customFormat="1">
      <c r="D167" s="122"/>
      <c r="E167" s="124"/>
      <c r="F167" s="123"/>
      <c r="G167" s="123"/>
    </row>
    <row r="168" spans="4:7" s="28" customFormat="1">
      <c r="D168" s="122"/>
      <c r="E168" s="124"/>
      <c r="F168" s="123"/>
      <c r="G168" s="123"/>
    </row>
    <row r="169" spans="4:7" s="28" customFormat="1">
      <c r="D169" s="122"/>
      <c r="E169" s="124"/>
      <c r="F169" s="123"/>
      <c r="G169" s="123"/>
    </row>
    <row r="170" spans="4:7" s="28" customFormat="1">
      <c r="D170" s="122"/>
      <c r="E170" s="124"/>
      <c r="F170" s="123"/>
      <c r="G170" s="123"/>
    </row>
    <row r="171" spans="4:7" s="28" customFormat="1">
      <c r="D171" s="122"/>
      <c r="E171" s="124"/>
      <c r="F171" s="123"/>
      <c r="G171" s="123"/>
    </row>
    <row r="172" spans="4:7" s="28" customFormat="1">
      <c r="D172" s="122"/>
      <c r="E172" s="124"/>
      <c r="F172" s="123"/>
      <c r="G172" s="123"/>
    </row>
    <row r="173" spans="4:7" s="28" customFormat="1">
      <c r="D173" s="122"/>
      <c r="E173" s="124"/>
      <c r="F173" s="123"/>
      <c r="G173" s="123"/>
    </row>
    <row r="174" spans="4:7" s="28" customFormat="1">
      <c r="D174" s="122"/>
      <c r="E174" s="124"/>
      <c r="F174" s="123"/>
      <c r="G174" s="123"/>
    </row>
    <row r="175" spans="4:7" s="28" customFormat="1">
      <c r="D175" s="122"/>
      <c r="E175" s="124"/>
      <c r="F175" s="123"/>
      <c r="G175" s="123"/>
    </row>
    <row r="176" spans="4:7" s="28" customFormat="1">
      <c r="D176" s="122"/>
      <c r="E176" s="124"/>
      <c r="F176" s="123"/>
      <c r="G176" s="123"/>
    </row>
    <row r="177" spans="4:7" s="28" customFormat="1">
      <c r="D177" s="122"/>
      <c r="E177" s="124"/>
      <c r="F177" s="123"/>
      <c r="G177" s="123"/>
    </row>
    <row r="178" spans="4:7" s="28" customFormat="1">
      <c r="D178" s="122"/>
      <c r="E178" s="124"/>
      <c r="F178" s="123"/>
      <c r="G178" s="123"/>
    </row>
    <row r="179" spans="4:7" s="28" customFormat="1">
      <c r="D179" s="122"/>
      <c r="E179" s="124"/>
      <c r="F179" s="123"/>
      <c r="G179" s="123"/>
    </row>
    <row r="180" spans="4:7" s="28" customFormat="1">
      <c r="D180" s="122"/>
      <c r="E180" s="124"/>
      <c r="F180" s="123"/>
      <c r="G180" s="123"/>
    </row>
    <row r="181" spans="4:7" s="28" customFormat="1">
      <c r="D181" s="122"/>
      <c r="E181" s="124"/>
      <c r="F181" s="123"/>
      <c r="G181" s="123"/>
    </row>
    <row r="182" spans="4:7" s="28" customFormat="1">
      <c r="D182" s="122"/>
      <c r="E182" s="124"/>
      <c r="F182" s="123"/>
      <c r="G182" s="123"/>
    </row>
    <row r="183" spans="4:7" s="28" customFormat="1">
      <c r="D183" s="122"/>
      <c r="E183" s="124"/>
      <c r="F183" s="123"/>
      <c r="G183" s="123"/>
    </row>
    <row r="184" spans="4:7" s="28" customFormat="1">
      <c r="D184" s="122"/>
      <c r="E184" s="124"/>
      <c r="F184" s="123"/>
      <c r="G184" s="123"/>
    </row>
    <row r="185" spans="4:7" s="28" customFormat="1">
      <c r="D185" s="122"/>
      <c r="E185" s="124"/>
      <c r="F185" s="123"/>
      <c r="G185" s="123"/>
    </row>
    <row r="186" spans="4:7" s="28" customFormat="1">
      <c r="D186" s="122"/>
      <c r="E186" s="124"/>
      <c r="F186" s="123"/>
      <c r="G186" s="123"/>
    </row>
    <row r="187" spans="4:7" s="28" customFormat="1">
      <c r="D187" s="122"/>
      <c r="E187" s="124"/>
      <c r="F187" s="123"/>
      <c r="G187" s="123"/>
    </row>
    <row r="188" spans="4:7" s="28" customFormat="1">
      <c r="D188" s="122"/>
      <c r="E188" s="124"/>
      <c r="F188" s="123"/>
      <c r="G188" s="123"/>
    </row>
    <row r="189" spans="4:7" s="28" customFormat="1">
      <c r="D189" s="122"/>
      <c r="E189" s="124"/>
      <c r="F189" s="123"/>
      <c r="G189" s="123"/>
    </row>
    <row r="190" spans="4:7" s="28" customFormat="1">
      <c r="D190" s="122"/>
      <c r="E190" s="124"/>
      <c r="F190" s="123"/>
      <c r="G190" s="123"/>
    </row>
    <row r="191" spans="4:7" s="28" customFormat="1">
      <c r="D191" s="122"/>
      <c r="E191" s="124"/>
      <c r="F191" s="123"/>
      <c r="G191" s="123"/>
    </row>
    <row r="192" spans="4:7" s="28" customFormat="1">
      <c r="D192" s="122"/>
      <c r="E192" s="124"/>
      <c r="F192" s="123"/>
      <c r="G192" s="123"/>
    </row>
    <row r="193" spans="4:7" s="28" customFormat="1">
      <c r="D193" s="122"/>
      <c r="E193" s="124"/>
      <c r="F193" s="123"/>
      <c r="G193" s="123"/>
    </row>
    <row r="194" spans="4:7" s="28" customFormat="1">
      <c r="D194" s="122"/>
      <c r="E194" s="124"/>
      <c r="F194" s="123"/>
      <c r="G194" s="123"/>
    </row>
    <row r="195" spans="4:7" s="28" customFormat="1">
      <c r="D195" s="122"/>
      <c r="E195" s="124"/>
      <c r="F195" s="123"/>
      <c r="G195" s="123"/>
    </row>
    <row r="196" spans="4:7" s="28" customFormat="1">
      <c r="D196" s="122"/>
      <c r="E196" s="124"/>
      <c r="F196" s="123"/>
      <c r="G196" s="123"/>
    </row>
    <row r="197" spans="4:7" s="28" customFormat="1">
      <c r="D197" s="122"/>
      <c r="E197" s="124"/>
      <c r="F197" s="123"/>
      <c r="G197" s="123"/>
    </row>
    <row r="198" spans="4:7" s="28" customFormat="1">
      <c r="D198" s="122"/>
      <c r="E198" s="124"/>
      <c r="F198" s="123"/>
      <c r="G198" s="123"/>
    </row>
    <row r="199" spans="4:7" s="28" customFormat="1">
      <c r="D199" s="122"/>
      <c r="E199" s="124"/>
      <c r="F199" s="123"/>
      <c r="G199" s="123"/>
    </row>
    <row r="200" spans="4:7" s="28" customFormat="1">
      <c r="D200" s="122"/>
      <c r="E200" s="124"/>
      <c r="F200" s="123"/>
      <c r="G200" s="123"/>
    </row>
    <row r="201" spans="4:7" s="28" customFormat="1">
      <c r="D201" s="122"/>
      <c r="E201" s="124"/>
      <c r="F201" s="123"/>
      <c r="G201" s="123"/>
    </row>
    <row r="202" spans="4:7" s="28" customFormat="1">
      <c r="D202" s="122"/>
      <c r="E202" s="124"/>
      <c r="F202" s="123"/>
      <c r="G202" s="123"/>
    </row>
    <row r="203" spans="4:7" s="28" customFormat="1">
      <c r="D203" s="122"/>
      <c r="E203" s="124"/>
      <c r="F203" s="123"/>
      <c r="G203" s="123"/>
    </row>
    <row r="204" spans="4:7" s="28" customFormat="1">
      <c r="D204" s="122"/>
      <c r="E204" s="124"/>
      <c r="F204" s="123"/>
      <c r="G204" s="123"/>
    </row>
    <row r="205" spans="4:7" s="28" customFormat="1">
      <c r="D205" s="122"/>
      <c r="E205" s="124"/>
      <c r="F205" s="123"/>
      <c r="G205" s="123"/>
    </row>
    <row r="206" spans="4:7" s="28" customFormat="1">
      <c r="D206" s="122"/>
      <c r="E206" s="124"/>
      <c r="F206" s="123"/>
      <c r="G206" s="123"/>
    </row>
    <row r="207" spans="4:7" s="28" customFormat="1">
      <c r="D207" s="122"/>
      <c r="E207" s="124"/>
      <c r="F207" s="123"/>
      <c r="G207" s="123"/>
    </row>
    <row r="208" spans="4:7" s="28" customFormat="1">
      <c r="D208" s="122"/>
      <c r="E208" s="124"/>
      <c r="F208" s="123"/>
      <c r="G208" s="123"/>
    </row>
    <row r="209" spans="4:7" s="28" customFormat="1">
      <c r="D209" s="122"/>
      <c r="E209" s="124"/>
      <c r="F209" s="123"/>
      <c r="G209" s="123"/>
    </row>
    <row r="210" spans="4:7" s="28" customFormat="1">
      <c r="D210" s="122"/>
      <c r="E210" s="124"/>
      <c r="F210" s="123"/>
      <c r="G210" s="123"/>
    </row>
    <row r="211" spans="4:7" s="28" customFormat="1">
      <c r="D211" s="122"/>
      <c r="E211" s="124"/>
      <c r="F211" s="123"/>
      <c r="G211" s="123"/>
    </row>
    <row r="212" spans="4:7" s="28" customFormat="1">
      <c r="D212" s="122"/>
      <c r="E212" s="124"/>
      <c r="F212" s="123"/>
      <c r="G212" s="123"/>
    </row>
    <row r="213" spans="4:7" s="28" customFormat="1">
      <c r="D213" s="122"/>
      <c r="E213" s="124"/>
      <c r="F213" s="123"/>
      <c r="G213" s="123"/>
    </row>
    <row r="214" spans="4:7" s="28" customFormat="1">
      <c r="D214" s="122"/>
      <c r="E214" s="124"/>
      <c r="F214" s="123"/>
      <c r="G214" s="123"/>
    </row>
    <row r="215" spans="4:7" s="28" customFormat="1">
      <c r="D215" s="122"/>
      <c r="E215" s="124"/>
      <c r="F215" s="123"/>
      <c r="G215" s="123"/>
    </row>
    <row r="216" spans="4:7" s="28" customFormat="1">
      <c r="D216" s="122"/>
      <c r="E216" s="124"/>
      <c r="F216" s="123"/>
      <c r="G216" s="123"/>
    </row>
    <row r="217" spans="4:7" s="28" customFormat="1">
      <c r="D217" s="122"/>
      <c r="E217" s="124"/>
      <c r="F217" s="123"/>
      <c r="G217" s="123"/>
    </row>
    <row r="218" spans="4:7" s="28" customFormat="1">
      <c r="D218" s="122"/>
      <c r="E218" s="124"/>
      <c r="F218" s="123"/>
      <c r="G218" s="123"/>
    </row>
    <row r="219" spans="4:7" s="28" customFormat="1">
      <c r="D219" s="122"/>
      <c r="E219" s="124"/>
      <c r="F219" s="123"/>
      <c r="G219" s="123"/>
    </row>
    <row r="220" spans="4:7" s="28" customFormat="1">
      <c r="D220" s="122"/>
      <c r="E220" s="124"/>
      <c r="F220" s="123"/>
      <c r="G220" s="123"/>
    </row>
    <row r="221" spans="4:7" s="28" customFormat="1">
      <c r="D221" s="122"/>
      <c r="E221" s="124"/>
      <c r="F221" s="123"/>
      <c r="G221" s="123"/>
    </row>
    <row r="222" spans="4:7" s="28" customFormat="1">
      <c r="D222" s="122"/>
      <c r="E222" s="124"/>
      <c r="F222" s="123"/>
      <c r="G222" s="123"/>
    </row>
    <row r="223" spans="4:7" s="28" customFormat="1">
      <c r="D223" s="122"/>
      <c r="E223" s="124"/>
      <c r="F223" s="123"/>
      <c r="G223" s="123"/>
    </row>
    <row r="224" spans="4:7" s="28" customFormat="1">
      <c r="D224" s="122"/>
      <c r="E224" s="124"/>
      <c r="F224" s="123"/>
      <c r="G224" s="123"/>
    </row>
    <row r="225" spans="4:7" s="28" customFormat="1">
      <c r="D225" s="122"/>
      <c r="E225" s="124"/>
      <c r="F225" s="123"/>
      <c r="G225" s="123"/>
    </row>
    <row r="226" spans="4:7" s="28" customFormat="1">
      <c r="D226" s="122"/>
      <c r="E226" s="124"/>
      <c r="F226" s="123"/>
      <c r="G226" s="123"/>
    </row>
    <row r="227" spans="4:7" s="28" customFormat="1">
      <c r="D227" s="122"/>
      <c r="E227" s="124"/>
      <c r="F227" s="123"/>
      <c r="G227" s="123"/>
    </row>
    <row r="228" spans="4:7" s="28" customFormat="1">
      <c r="D228" s="122"/>
      <c r="E228" s="124"/>
      <c r="F228" s="123"/>
      <c r="G228" s="123"/>
    </row>
    <row r="229" spans="4:7" s="28" customFormat="1">
      <c r="D229" s="122"/>
      <c r="E229" s="124"/>
      <c r="F229" s="123"/>
      <c r="G229" s="123"/>
    </row>
    <row r="230" spans="4:7" s="28" customFormat="1">
      <c r="D230" s="122"/>
      <c r="E230" s="124"/>
      <c r="F230" s="123"/>
      <c r="G230" s="123"/>
    </row>
    <row r="231" spans="4:7" s="28" customFormat="1">
      <c r="D231" s="122"/>
      <c r="E231" s="124"/>
      <c r="F231" s="123"/>
      <c r="G231" s="123"/>
    </row>
    <row r="232" spans="4:7" s="28" customFormat="1">
      <c r="D232" s="122"/>
      <c r="E232" s="124"/>
      <c r="F232" s="123"/>
      <c r="G232" s="123"/>
    </row>
    <row r="233" spans="4:7" s="28" customFormat="1">
      <c r="D233" s="122"/>
      <c r="E233" s="124"/>
      <c r="F233" s="123"/>
      <c r="G233" s="123"/>
    </row>
    <row r="234" spans="4:7" s="28" customFormat="1">
      <c r="D234" s="122"/>
      <c r="E234" s="124"/>
      <c r="F234" s="123"/>
      <c r="G234" s="123"/>
    </row>
    <row r="235" spans="4:7" s="28" customFormat="1">
      <c r="D235" s="122"/>
      <c r="E235" s="124"/>
      <c r="F235" s="123"/>
      <c r="G235" s="123"/>
    </row>
    <row r="236" spans="4:7" s="28" customFormat="1">
      <c r="D236" s="122"/>
      <c r="E236" s="124"/>
      <c r="F236" s="123"/>
      <c r="G236" s="123"/>
    </row>
    <row r="237" spans="4:7" s="28" customFormat="1">
      <c r="D237" s="122"/>
      <c r="E237" s="124"/>
      <c r="F237" s="123"/>
      <c r="G237" s="123"/>
    </row>
    <row r="238" spans="4:7" s="28" customFormat="1">
      <c r="D238" s="122"/>
      <c r="E238" s="124"/>
      <c r="F238" s="123"/>
      <c r="G238" s="123"/>
    </row>
    <row r="239" spans="4:7" s="28" customFormat="1">
      <c r="D239" s="122"/>
      <c r="E239" s="124"/>
      <c r="F239" s="123"/>
      <c r="G239" s="123"/>
    </row>
    <row r="240" spans="4:7" s="28" customFormat="1">
      <c r="D240" s="122"/>
      <c r="E240" s="124"/>
      <c r="F240" s="123"/>
      <c r="G240" s="123"/>
    </row>
    <row r="241" spans="4:7" s="28" customFormat="1">
      <c r="D241" s="122"/>
      <c r="E241" s="124"/>
      <c r="F241" s="123"/>
      <c r="G241" s="123"/>
    </row>
    <row r="242" spans="4:7" s="28" customFormat="1">
      <c r="D242" s="122"/>
      <c r="E242" s="124"/>
      <c r="F242" s="123"/>
      <c r="G242" s="123"/>
    </row>
    <row r="243" spans="4:7" s="28" customFormat="1">
      <c r="D243" s="122"/>
      <c r="E243" s="124"/>
      <c r="F243" s="123"/>
      <c r="G243" s="123"/>
    </row>
    <row r="244" spans="4:7" s="28" customFormat="1">
      <c r="D244" s="122"/>
      <c r="E244" s="124"/>
      <c r="F244" s="123"/>
      <c r="G244" s="123"/>
    </row>
    <row r="245" spans="4:7" s="28" customFormat="1">
      <c r="D245" s="122"/>
      <c r="E245" s="124"/>
      <c r="F245" s="123"/>
      <c r="G245" s="123"/>
    </row>
    <row r="246" spans="4:7" s="28" customFormat="1">
      <c r="D246" s="122"/>
      <c r="E246" s="124"/>
      <c r="F246" s="123"/>
      <c r="G246" s="123"/>
    </row>
    <row r="247" spans="4:7" s="28" customFormat="1">
      <c r="D247" s="122"/>
      <c r="E247" s="124"/>
      <c r="F247" s="123"/>
      <c r="G247" s="123"/>
    </row>
    <row r="248" spans="4:7" s="28" customFormat="1">
      <c r="D248" s="122"/>
      <c r="E248" s="124"/>
      <c r="F248" s="123"/>
      <c r="G248" s="123"/>
    </row>
    <row r="249" spans="4:7" s="28" customFormat="1">
      <c r="D249" s="122"/>
      <c r="E249" s="124"/>
      <c r="F249" s="123"/>
      <c r="G249" s="123"/>
    </row>
    <row r="250" spans="4:7" s="28" customFormat="1">
      <c r="D250" s="122"/>
      <c r="E250" s="124"/>
      <c r="F250" s="123"/>
      <c r="G250" s="123"/>
    </row>
    <row r="251" spans="4:7" s="28" customFormat="1">
      <c r="D251" s="122"/>
      <c r="E251" s="124"/>
      <c r="F251" s="123"/>
      <c r="G251" s="123"/>
    </row>
    <row r="252" spans="4:7" s="28" customFormat="1">
      <c r="D252" s="122"/>
      <c r="E252" s="124"/>
      <c r="F252" s="123"/>
      <c r="G252" s="123"/>
    </row>
    <row r="253" spans="4:7" s="28" customFormat="1">
      <c r="D253" s="122"/>
      <c r="E253" s="124"/>
      <c r="F253" s="123"/>
      <c r="G253" s="123"/>
    </row>
    <row r="254" spans="4:7" s="28" customFormat="1">
      <c r="D254" s="122"/>
      <c r="E254" s="124"/>
      <c r="F254" s="123"/>
      <c r="G254" s="123"/>
    </row>
    <row r="255" spans="4:7" s="28" customFormat="1">
      <c r="D255" s="122"/>
      <c r="E255" s="124"/>
      <c r="F255" s="123"/>
      <c r="G255" s="123"/>
    </row>
    <row r="256" spans="4:7" s="28" customFormat="1">
      <c r="D256" s="122"/>
      <c r="E256" s="124"/>
      <c r="F256" s="123"/>
      <c r="G256" s="123"/>
    </row>
    <row r="257" spans="4:7" s="28" customFormat="1">
      <c r="D257" s="122"/>
      <c r="E257" s="124"/>
      <c r="F257" s="123"/>
      <c r="G257" s="123"/>
    </row>
    <row r="258" spans="4:7" s="28" customFormat="1">
      <c r="D258" s="122"/>
      <c r="E258" s="124"/>
      <c r="F258" s="123"/>
      <c r="G258" s="123"/>
    </row>
    <row r="259" spans="4:7" s="28" customFormat="1">
      <c r="D259" s="122"/>
      <c r="E259" s="124"/>
      <c r="F259" s="123"/>
      <c r="G259" s="123"/>
    </row>
    <row r="260" spans="4:7" s="28" customFormat="1">
      <c r="D260" s="122"/>
      <c r="E260" s="124"/>
      <c r="F260" s="123"/>
      <c r="G260" s="123"/>
    </row>
    <row r="261" spans="4:7" s="28" customFormat="1">
      <c r="D261" s="122"/>
      <c r="E261" s="124"/>
      <c r="F261" s="123"/>
      <c r="G261" s="123"/>
    </row>
    <row r="262" spans="4:7" s="28" customFormat="1">
      <c r="D262" s="122"/>
      <c r="E262" s="124"/>
      <c r="F262" s="123"/>
      <c r="G262" s="123"/>
    </row>
    <row r="263" spans="4:7" s="28" customFormat="1">
      <c r="D263" s="122"/>
      <c r="E263" s="124"/>
      <c r="F263" s="123"/>
      <c r="G263" s="123"/>
    </row>
    <row r="264" spans="4:7" s="28" customFormat="1">
      <c r="D264" s="122"/>
      <c r="E264" s="124"/>
      <c r="F264" s="123"/>
      <c r="G264" s="123"/>
    </row>
    <row r="265" spans="4:7" s="28" customFormat="1">
      <c r="D265" s="122"/>
      <c r="E265" s="124"/>
      <c r="F265" s="123"/>
      <c r="G265" s="123"/>
    </row>
    <row r="266" spans="4:7" s="28" customFormat="1">
      <c r="D266" s="122"/>
      <c r="E266" s="124"/>
      <c r="F266" s="123"/>
      <c r="G266" s="123"/>
    </row>
    <row r="267" spans="4:7" s="28" customFormat="1">
      <c r="D267" s="122"/>
      <c r="E267" s="124"/>
      <c r="F267" s="123"/>
      <c r="G267" s="123"/>
    </row>
    <row r="268" spans="4:7" s="28" customFormat="1">
      <c r="D268" s="122"/>
      <c r="E268" s="124"/>
      <c r="F268" s="123"/>
      <c r="G268" s="123"/>
    </row>
    <row r="269" spans="4:7" s="28" customFormat="1">
      <c r="D269" s="122"/>
      <c r="E269" s="124"/>
      <c r="F269" s="123"/>
      <c r="G269" s="123"/>
    </row>
    <row r="270" spans="4:7" s="28" customFormat="1">
      <c r="D270" s="122"/>
      <c r="E270" s="124"/>
      <c r="F270" s="123"/>
      <c r="G270" s="123"/>
    </row>
    <row r="271" spans="4:7" s="28" customFormat="1">
      <c r="D271" s="122"/>
      <c r="E271" s="124"/>
      <c r="F271" s="123"/>
      <c r="G271" s="123"/>
    </row>
    <row r="272" spans="4:7" s="28" customFormat="1">
      <c r="D272" s="122"/>
      <c r="E272" s="124"/>
      <c r="F272" s="123"/>
      <c r="G272" s="123"/>
    </row>
    <row r="273" spans="4:7" s="28" customFormat="1">
      <c r="D273" s="122"/>
      <c r="E273" s="124"/>
      <c r="F273" s="123"/>
      <c r="G273" s="123"/>
    </row>
    <row r="274" spans="4:7" s="28" customFormat="1">
      <c r="D274" s="122"/>
      <c r="E274" s="124"/>
      <c r="F274" s="123"/>
      <c r="G274" s="123"/>
    </row>
    <row r="275" spans="4:7" s="28" customFormat="1">
      <c r="D275" s="122"/>
      <c r="E275" s="124"/>
      <c r="F275" s="123"/>
      <c r="G275" s="123"/>
    </row>
    <row r="276" spans="4:7" s="28" customFormat="1">
      <c r="D276" s="122"/>
      <c r="E276" s="124"/>
      <c r="F276" s="123"/>
      <c r="G276" s="123"/>
    </row>
    <row r="277" spans="4:7" s="28" customFormat="1">
      <c r="D277" s="122"/>
      <c r="E277" s="124"/>
      <c r="F277" s="123"/>
      <c r="G277" s="123"/>
    </row>
    <row r="278" spans="4:7" s="28" customFormat="1">
      <c r="D278" s="122"/>
      <c r="E278" s="124"/>
      <c r="F278" s="123"/>
      <c r="G278" s="123"/>
    </row>
    <row r="279" spans="4:7" s="28" customFormat="1">
      <c r="D279" s="122"/>
      <c r="E279" s="124"/>
      <c r="F279" s="123"/>
      <c r="G279" s="123"/>
    </row>
    <row r="280" spans="4:7" s="28" customFormat="1">
      <c r="D280" s="122"/>
      <c r="E280" s="124"/>
      <c r="F280" s="123"/>
      <c r="G280" s="123"/>
    </row>
    <row r="281" spans="4:7" s="28" customFormat="1">
      <c r="D281" s="122"/>
      <c r="E281" s="124"/>
      <c r="F281" s="123"/>
      <c r="G281" s="123"/>
    </row>
    <row r="282" spans="4:7" s="28" customFormat="1">
      <c r="D282" s="122"/>
      <c r="E282" s="124"/>
      <c r="F282" s="123"/>
      <c r="G282" s="123"/>
    </row>
    <row r="283" spans="4:7" s="28" customFormat="1">
      <c r="D283" s="122"/>
      <c r="E283" s="124"/>
      <c r="F283" s="123"/>
      <c r="G283" s="123"/>
    </row>
    <row r="284" spans="4:7" s="28" customFormat="1">
      <c r="D284" s="122"/>
      <c r="E284" s="124"/>
      <c r="F284" s="123"/>
      <c r="G284" s="123"/>
    </row>
    <row r="285" spans="4:7" s="28" customFormat="1">
      <c r="D285" s="122"/>
      <c r="E285" s="124"/>
      <c r="F285" s="123"/>
      <c r="G285" s="123"/>
    </row>
    <row r="286" spans="4:7" s="28" customFormat="1">
      <c r="D286" s="122"/>
      <c r="E286" s="124"/>
      <c r="F286" s="123"/>
      <c r="G286" s="123"/>
    </row>
    <row r="287" spans="4:7" s="28" customFormat="1">
      <c r="D287" s="122"/>
      <c r="E287" s="124"/>
      <c r="F287" s="123"/>
      <c r="G287" s="123"/>
    </row>
    <row r="288" spans="4:7" s="28" customFormat="1">
      <c r="D288" s="122"/>
      <c r="E288" s="124"/>
      <c r="F288" s="123"/>
      <c r="G288" s="123"/>
    </row>
    <row r="289" spans="4:7" s="28" customFormat="1">
      <c r="D289" s="122"/>
      <c r="E289" s="124"/>
      <c r="F289" s="123"/>
      <c r="G289" s="123"/>
    </row>
    <row r="290" spans="4:7" s="28" customFormat="1">
      <c r="D290" s="122"/>
      <c r="E290" s="124"/>
      <c r="F290" s="123"/>
      <c r="G290" s="123"/>
    </row>
    <row r="291" spans="4:7" s="28" customFormat="1">
      <c r="D291" s="122"/>
      <c r="E291" s="124"/>
      <c r="F291" s="123"/>
      <c r="G291" s="123"/>
    </row>
    <row r="292" spans="4:7" s="28" customFormat="1">
      <c r="D292" s="122"/>
      <c r="E292" s="124"/>
      <c r="F292" s="123"/>
      <c r="G292" s="123"/>
    </row>
    <row r="293" spans="4:7" s="28" customFormat="1">
      <c r="D293" s="122"/>
      <c r="E293" s="124"/>
      <c r="F293" s="123"/>
      <c r="G293" s="123"/>
    </row>
    <row r="294" spans="4:7" s="28" customFormat="1">
      <c r="D294" s="122"/>
      <c r="E294" s="124"/>
      <c r="F294" s="123"/>
      <c r="G294" s="123"/>
    </row>
    <row r="295" spans="4:7" s="28" customFormat="1">
      <c r="D295" s="122"/>
      <c r="E295" s="124"/>
      <c r="F295" s="123"/>
      <c r="G295" s="123"/>
    </row>
    <row r="296" spans="4:7" s="28" customFormat="1">
      <c r="D296" s="122"/>
      <c r="E296" s="124"/>
      <c r="F296" s="123"/>
      <c r="G296" s="123"/>
    </row>
    <row r="297" spans="4:7" s="28" customFormat="1">
      <c r="D297" s="122"/>
      <c r="E297" s="124"/>
      <c r="F297" s="123"/>
      <c r="G297" s="123"/>
    </row>
    <row r="298" spans="4:7" s="28" customFormat="1">
      <c r="D298" s="122"/>
      <c r="E298" s="124"/>
      <c r="F298" s="123"/>
      <c r="G298" s="123"/>
    </row>
    <row r="299" spans="4:7" s="28" customFormat="1">
      <c r="D299" s="122"/>
      <c r="E299" s="124"/>
      <c r="F299" s="123"/>
      <c r="G299" s="123"/>
    </row>
    <row r="300" spans="4:7" s="28" customFormat="1">
      <c r="D300" s="122"/>
      <c r="E300" s="124"/>
      <c r="F300" s="123"/>
      <c r="G300" s="123"/>
    </row>
    <row r="301" spans="4:7" s="28" customFormat="1">
      <c r="D301" s="122"/>
      <c r="E301" s="124"/>
      <c r="F301" s="123"/>
      <c r="G301" s="123"/>
    </row>
    <row r="302" spans="4:7" s="28" customFormat="1">
      <c r="D302" s="122"/>
      <c r="E302" s="124"/>
      <c r="F302" s="123"/>
      <c r="G302" s="123"/>
    </row>
    <row r="303" spans="4:7" s="28" customFormat="1">
      <c r="D303" s="122"/>
      <c r="E303" s="124"/>
      <c r="F303" s="123"/>
      <c r="G303" s="123"/>
    </row>
    <row r="304" spans="4:7" s="28" customFormat="1">
      <c r="D304" s="122"/>
      <c r="E304" s="124"/>
      <c r="F304" s="123"/>
      <c r="G304" s="123"/>
    </row>
    <row r="305" spans="4:7" s="28" customFormat="1">
      <c r="D305" s="122"/>
      <c r="E305" s="124"/>
      <c r="F305" s="123"/>
      <c r="G305" s="123"/>
    </row>
    <row r="306" spans="4:7" s="28" customFormat="1">
      <c r="D306" s="122"/>
      <c r="E306" s="124"/>
      <c r="F306" s="123"/>
      <c r="G306" s="123"/>
    </row>
    <row r="307" spans="4:7" s="28" customFormat="1">
      <c r="D307" s="122"/>
      <c r="E307" s="124"/>
      <c r="F307" s="123"/>
      <c r="G307" s="123"/>
    </row>
    <row r="308" spans="4:7" s="28" customFormat="1">
      <c r="D308" s="122"/>
      <c r="E308" s="124"/>
      <c r="F308" s="123"/>
      <c r="G308" s="123"/>
    </row>
    <row r="309" spans="4:7" s="28" customFormat="1">
      <c r="D309" s="122"/>
      <c r="E309" s="124"/>
      <c r="F309" s="123"/>
      <c r="G309" s="123"/>
    </row>
    <row r="310" spans="4:7" s="28" customFormat="1">
      <c r="D310" s="122"/>
      <c r="E310" s="124"/>
      <c r="F310" s="123"/>
      <c r="G310" s="123"/>
    </row>
    <row r="311" spans="4:7" s="28" customFormat="1">
      <c r="D311" s="122"/>
      <c r="E311" s="124"/>
      <c r="F311" s="123"/>
      <c r="G311" s="123"/>
    </row>
    <row r="312" spans="4:7" s="28" customFormat="1">
      <c r="D312" s="122"/>
      <c r="E312" s="124"/>
      <c r="F312" s="123"/>
      <c r="G312" s="123"/>
    </row>
    <row r="313" spans="4:7" s="28" customFormat="1">
      <c r="D313" s="122"/>
      <c r="E313" s="124"/>
      <c r="F313" s="123"/>
      <c r="G313" s="123"/>
    </row>
    <row r="314" spans="4:7" s="28" customFormat="1">
      <c r="D314" s="122"/>
      <c r="E314" s="124"/>
      <c r="F314" s="123"/>
      <c r="G314" s="123"/>
    </row>
    <row r="315" spans="4:7" s="28" customFormat="1">
      <c r="D315" s="122"/>
      <c r="E315" s="124"/>
      <c r="F315" s="123"/>
      <c r="G315" s="123"/>
    </row>
    <row r="316" spans="4:7" s="28" customFormat="1">
      <c r="D316" s="122"/>
      <c r="E316" s="124"/>
      <c r="F316" s="123"/>
      <c r="G316" s="123"/>
    </row>
    <row r="317" spans="4:7" s="28" customFormat="1">
      <c r="D317" s="122"/>
      <c r="E317" s="124"/>
      <c r="F317" s="123"/>
      <c r="G317" s="123"/>
    </row>
    <row r="318" spans="4:7" s="28" customFormat="1">
      <c r="D318" s="122"/>
      <c r="E318" s="124"/>
      <c r="F318" s="123"/>
      <c r="G318" s="123"/>
    </row>
    <row r="319" spans="4:7" s="28" customFormat="1">
      <c r="D319" s="122"/>
      <c r="E319" s="124"/>
      <c r="F319" s="123"/>
      <c r="G319" s="123"/>
    </row>
    <row r="320" spans="4:7" s="28" customFormat="1">
      <c r="D320" s="122"/>
      <c r="E320" s="124"/>
      <c r="F320" s="123"/>
      <c r="G320" s="123"/>
    </row>
    <row r="321" spans="4:7" s="28" customFormat="1">
      <c r="D321" s="122"/>
      <c r="E321" s="124"/>
      <c r="F321" s="123"/>
      <c r="G321" s="123"/>
    </row>
    <row r="322" spans="4:7" s="28" customFormat="1">
      <c r="D322" s="122"/>
      <c r="E322" s="124"/>
      <c r="F322" s="123"/>
      <c r="G322" s="123"/>
    </row>
    <row r="323" spans="4:7" s="28" customFormat="1">
      <c r="D323" s="122"/>
      <c r="E323" s="124"/>
      <c r="F323" s="123"/>
      <c r="G323" s="123"/>
    </row>
    <row r="324" spans="4:7" s="28" customFormat="1">
      <c r="D324" s="122"/>
      <c r="E324" s="124"/>
      <c r="F324" s="123"/>
      <c r="G324" s="123"/>
    </row>
    <row r="325" spans="4:7" s="28" customFormat="1">
      <c r="D325" s="122"/>
      <c r="E325" s="124"/>
      <c r="F325" s="123"/>
      <c r="G325" s="123"/>
    </row>
    <row r="326" spans="4:7" s="28" customFormat="1">
      <c r="D326" s="122"/>
      <c r="E326" s="124"/>
      <c r="F326" s="123"/>
      <c r="G326" s="123"/>
    </row>
    <row r="327" spans="4:7" s="28" customFormat="1">
      <c r="D327" s="122"/>
      <c r="E327" s="124"/>
      <c r="F327" s="123"/>
      <c r="G327" s="123"/>
    </row>
    <row r="328" spans="4:7" s="28" customFormat="1">
      <c r="D328" s="122"/>
      <c r="E328" s="124"/>
      <c r="F328" s="123"/>
      <c r="G328" s="123"/>
    </row>
    <row r="329" spans="4:7" s="28" customFormat="1">
      <c r="D329" s="122"/>
      <c r="E329" s="124"/>
      <c r="F329" s="123"/>
      <c r="G329" s="123"/>
    </row>
    <row r="330" spans="4:7" s="28" customFormat="1">
      <c r="D330" s="122"/>
      <c r="E330" s="124"/>
      <c r="F330" s="123"/>
      <c r="G330" s="123"/>
    </row>
    <row r="331" spans="4:7" s="28" customFormat="1">
      <c r="D331" s="122"/>
      <c r="E331" s="124"/>
      <c r="F331" s="123"/>
      <c r="G331" s="123"/>
    </row>
    <row r="332" spans="4:7" s="28" customFormat="1">
      <c r="D332" s="122"/>
      <c r="E332" s="124"/>
      <c r="F332" s="123"/>
      <c r="G332" s="123"/>
    </row>
    <row r="333" spans="4:7" s="28" customFormat="1">
      <c r="D333" s="122"/>
      <c r="E333" s="124"/>
      <c r="F333" s="123"/>
      <c r="G333" s="123"/>
    </row>
    <row r="334" spans="4:7" s="28" customFormat="1">
      <c r="D334" s="122"/>
      <c r="E334" s="124"/>
      <c r="F334" s="123"/>
      <c r="G334" s="123"/>
    </row>
    <row r="335" spans="4:7" s="28" customFormat="1">
      <c r="D335" s="122"/>
      <c r="E335" s="124"/>
      <c r="F335" s="123"/>
      <c r="G335" s="123"/>
    </row>
    <row r="336" spans="4:7" s="28" customFormat="1">
      <c r="D336" s="122"/>
      <c r="E336" s="124"/>
      <c r="F336" s="123"/>
      <c r="G336" s="123"/>
    </row>
    <row r="337" spans="4:7" s="28" customFormat="1">
      <c r="D337" s="122"/>
      <c r="E337" s="124"/>
      <c r="F337" s="123"/>
      <c r="G337" s="123"/>
    </row>
    <row r="338" spans="4:7" s="28" customFormat="1">
      <c r="D338" s="122"/>
      <c r="E338" s="124"/>
      <c r="F338" s="123"/>
      <c r="G338" s="123"/>
    </row>
    <row r="339" spans="4:7" s="28" customFormat="1">
      <c r="D339" s="122"/>
      <c r="E339" s="124"/>
      <c r="F339" s="123"/>
      <c r="G339" s="123"/>
    </row>
    <row r="340" spans="4:7" s="28" customFormat="1">
      <c r="D340" s="122"/>
      <c r="E340" s="124"/>
      <c r="F340" s="123"/>
      <c r="G340" s="123"/>
    </row>
    <row r="341" spans="4:7" s="28" customFormat="1">
      <c r="D341" s="122"/>
      <c r="E341" s="124"/>
      <c r="F341" s="123"/>
      <c r="G341" s="123"/>
    </row>
    <row r="342" spans="4:7" s="28" customFormat="1">
      <c r="D342" s="122"/>
      <c r="E342" s="124"/>
      <c r="F342" s="123"/>
      <c r="G342" s="123"/>
    </row>
    <row r="343" spans="4:7" s="28" customFormat="1">
      <c r="D343" s="122"/>
      <c r="E343" s="124"/>
      <c r="F343" s="123"/>
      <c r="G343" s="123"/>
    </row>
    <row r="344" spans="4:7" s="28" customFormat="1">
      <c r="D344" s="122"/>
      <c r="E344" s="124"/>
      <c r="F344" s="123"/>
      <c r="G344" s="123"/>
    </row>
    <row r="345" spans="4:7" s="28" customFormat="1">
      <c r="D345" s="122"/>
      <c r="E345" s="124"/>
      <c r="F345" s="123"/>
      <c r="G345" s="123"/>
    </row>
    <row r="346" spans="4:7" s="28" customFormat="1">
      <c r="D346" s="122"/>
      <c r="E346" s="124"/>
      <c r="F346" s="123"/>
      <c r="G346" s="123"/>
    </row>
    <row r="347" spans="4:7" s="28" customFormat="1">
      <c r="D347" s="122"/>
      <c r="E347" s="124"/>
      <c r="F347" s="123"/>
      <c r="G347" s="123"/>
    </row>
    <row r="348" spans="4:7" s="28" customFormat="1">
      <c r="D348" s="122"/>
      <c r="E348" s="124"/>
      <c r="F348" s="123"/>
      <c r="G348" s="123"/>
    </row>
    <row r="349" spans="4:7" s="28" customFormat="1">
      <c r="D349" s="122"/>
      <c r="E349" s="124"/>
      <c r="F349" s="123"/>
      <c r="G349" s="123"/>
    </row>
    <row r="350" spans="4:7" s="28" customFormat="1">
      <c r="D350" s="122"/>
      <c r="E350" s="124"/>
      <c r="F350" s="123"/>
      <c r="G350" s="123"/>
    </row>
    <row r="351" spans="4:7" s="28" customFormat="1">
      <c r="D351" s="122"/>
      <c r="E351" s="124"/>
      <c r="F351" s="123"/>
      <c r="G351" s="123"/>
    </row>
    <row r="352" spans="4:7" s="28" customFormat="1">
      <c r="D352" s="122"/>
      <c r="E352" s="124"/>
      <c r="F352" s="123"/>
      <c r="G352" s="123"/>
    </row>
    <row r="353" spans="4:7" s="28" customFormat="1">
      <c r="D353" s="122"/>
      <c r="E353" s="124"/>
      <c r="F353" s="123"/>
      <c r="G353" s="123"/>
    </row>
    <row r="354" spans="4:7" s="28" customFormat="1">
      <c r="D354" s="122"/>
      <c r="E354" s="124"/>
      <c r="F354" s="123"/>
      <c r="G354" s="123"/>
    </row>
    <row r="355" spans="4:7" s="28" customFormat="1">
      <c r="D355" s="122"/>
      <c r="E355" s="124"/>
      <c r="F355" s="123"/>
      <c r="G355" s="123"/>
    </row>
    <row r="356" spans="4:7" s="28" customFormat="1">
      <c r="D356" s="122"/>
      <c r="E356" s="124"/>
      <c r="F356" s="123"/>
      <c r="G356" s="123"/>
    </row>
    <row r="357" spans="4:7" s="28" customFormat="1">
      <c r="D357" s="122"/>
      <c r="E357" s="124"/>
      <c r="F357" s="123"/>
      <c r="G357" s="123"/>
    </row>
    <row r="358" spans="4:7" s="28" customFormat="1">
      <c r="D358" s="122"/>
      <c r="E358" s="124"/>
      <c r="F358" s="123"/>
      <c r="G358" s="123"/>
    </row>
    <row r="359" spans="4:7" s="28" customFormat="1">
      <c r="D359" s="122"/>
      <c r="E359" s="124"/>
      <c r="F359" s="123"/>
      <c r="G359" s="123"/>
    </row>
    <row r="360" spans="4:7" s="28" customFormat="1">
      <c r="D360" s="122"/>
      <c r="E360" s="124"/>
      <c r="F360" s="123"/>
      <c r="G360" s="123"/>
    </row>
    <row r="361" spans="4:7" s="28" customFormat="1">
      <c r="D361" s="122"/>
      <c r="E361" s="124"/>
      <c r="F361" s="123"/>
      <c r="G361" s="123"/>
    </row>
    <row r="362" spans="4:7" s="28" customFormat="1">
      <c r="D362" s="122"/>
      <c r="E362" s="124"/>
      <c r="F362" s="123"/>
      <c r="G362" s="123"/>
    </row>
    <row r="363" spans="4:7" s="28" customFormat="1">
      <c r="D363" s="122"/>
      <c r="E363" s="124"/>
      <c r="F363" s="123"/>
      <c r="G363" s="123"/>
    </row>
    <row r="364" spans="4:7" s="28" customFormat="1">
      <c r="D364" s="122"/>
      <c r="E364" s="124"/>
      <c r="F364" s="123"/>
      <c r="G364" s="123"/>
    </row>
    <row r="365" spans="4:7" s="28" customFormat="1">
      <c r="D365" s="122"/>
      <c r="E365" s="124"/>
      <c r="F365" s="123"/>
      <c r="G365" s="123"/>
    </row>
    <row r="366" spans="4:7" s="28" customFormat="1">
      <c r="D366" s="122"/>
      <c r="E366" s="124"/>
      <c r="F366" s="123"/>
      <c r="G366" s="123"/>
    </row>
    <row r="367" spans="4:7" s="28" customFormat="1">
      <c r="D367" s="122"/>
      <c r="E367" s="124"/>
      <c r="F367" s="123"/>
      <c r="G367" s="123"/>
    </row>
    <row r="368" spans="4:7" s="28" customFormat="1">
      <c r="D368" s="122"/>
      <c r="E368" s="124"/>
      <c r="F368" s="123"/>
      <c r="G368" s="123"/>
    </row>
    <row r="369" spans="4:7" s="28" customFormat="1">
      <c r="D369" s="122"/>
      <c r="E369" s="124"/>
      <c r="F369" s="123"/>
      <c r="G369" s="123"/>
    </row>
    <row r="370" spans="4:7" s="28" customFormat="1">
      <c r="D370" s="122"/>
      <c r="E370" s="124"/>
      <c r="F370" s="123"/>
      <c r="G370" s="123"/>
    </row>
    <row r="371" spans="4:7" s="28" customFormat="1">
      <c r="D371" s="122"/>
      <c r="E371" s="124"/>
      <c r="F371" s="123"/>
      <c r="G371" s="123"/>
    </row>
    <row r="372" spans="4:7" s="28" customFormat="1">
      <c r="D372" s="122"/>
      <c r="E372" s="124"/>
      <c r="F372" s="123"/>
      <c r="G372" s="123"/>
    </row>
    <row r="373" spans="4:7" s="28" customFormat="1">
      <c r="D373" s="122"/>
      <c r="E373" s="124"/>
      <c r="F373" s="123"/>
      <c r="G373" s="123"/>
    </row>
    <row r="374" spans="4:7" s="28" customFormat="1">
      <c r="D374" s="122"/>
      <c r="E374" s="124"/>
      <c r="F374" s="123"/>
      <c r="G374" s="123"/>
    </row>
    <row r="375" spans="4:7" s="28" customFormat="1">
      <c r="D375" s="122"/>
      <c r="E375" s="124"/>
      <c r="F375" s="123"/>
      <c r="G375" s="123"/>
    </row>
    <row r="376" spans="4:7" s="28" customFormat="1">
      <c r="D376" s="122"/>
      <c r="E376" s="124"/>
      <c r="F376" s="123"/>
      <c r="G376" s="123"/>
    </row>
    <row r="377" spans="4:7" s="28" customFormat="1">
      <c r="D377" s="122"/>
      <c r="E377" s="124"/>
      <c r="F377" s="123"/>
      <c r="G377" s="123"/>
    </row>
    <row r="378" spans="4:7" s="28" customFormat="1">
      <c r="D378" s="122"/>
      <c r="E378" s="124"/>
      <c r="F378" s="123"/>
      <c r="G378" s="123"/>
    </row>
    <row r="379" spans="4:7" s="28" customFormat="1">
      <c r="D379" s="122"/>
      <c r="E379" s="124"/>
      <c r="F379" s="123"/>
      <c r="G379" s="123"/>
    </row>
    <row r="380" spans="4:7" s="28" customFormat="1">
      <c r="D380" s="122"/>
      <c r="E380" s="124"/>
      <c r="F380" s="123"/>
      <c r="G380" s="123"/>
    </row>
    <row r="381" spans="4:7" s="28" customFormat="1">
      <c r="D381" s="122"/>
      <c r="E381" s="124"/>
      <c r="F381" s="123"/>
      <c r="G381" s="123"/>
    </row>
    <row r="382" spans="4:7" s="28" customFormat="1">
      <c r="D382" s="122"/>
      <c r="E382" s="124"/>
      <c r="F382" s="123"/>
      <c r="G382" s="123"/>
    </row>
    <row r="383" spans="4:7" s="28" customFormat="1">
      <c r="D383" s="122"/>
      <c r="E383" s="124"/>
      <c r="F383" s="123"/>
      <c r="G383" s="123"/>
    </row>
    <row r="384" spans="4:7" s="28" customFormat="1">
      <c r="D384" s="122"/>
      <c r="E384" s="124"/>
      <c r="F384" s="123"/>
      <c r="G384" s="123"/>
    </row>
    <row r="385" spans="4:7" s="28" customFormat="1">
      <c r="D385" s="122"/>
      <c r="E385" s="124"/>
      <c r="F385" s="123"/>
      <c r="G385" s="123"/>
    </row>
    <row r="386" spans="4:7" s="28" customFormat="1">
      <c r="D386" s="122"/>
      <c r="E386" s="124"/>
      <c r="F386" s="123"/>
      <c r="G386" s="123"/>
    </row>
    <row r="387" spans="4:7" s="28" customFormat="1">
      <c r="D387" s="122"/>
      <c r="E387" s="124"/>
      <c r="F387" s="123"/>
      <c r="G387" s="123"/>
    </row>
    <row r="388" spans="4:7" s="28" customFormat="1">
      <c r="D388" s="122"/>
      <c r="E388" s="124"/>
      <c r="F388" s="123"/>
      <c r="G388" s="123"/>
    </row>
    <row r="389" spans="4:7" s="28" customFormat="1">
      <c r="D389" s="122"/>
      <c r="E389" s="124"/>
      <c r="F389" s="123"/>
      <c r="G389" s="123"/>
    </row>
    <row r="390" spans="4:7" s="28" customFormat="1">
      <c r="D390" s="122"/>
      <c r="E390" s="124"/>
      <c r="F390" s="123"/>
      <c r="G390" s="123"/>
    </row>
    <row r="391" spans="4:7" s="28" customFormat="1">
      <c r="D391" s="122"/>
      <c r="E391" s="124"/>
      <c r="F391" s="123"/>
      <c r="G391" s="123"/>
    </row>
    <row r="392" spans="4:7" s="28" customFormat="1">
      <c r="D392" s="122"/>
      <c r="E392" s="124"/>
      <c r="F392" s="123"/>
      <c r="G392" s="123"/>
    </row>
    <row r="393" spans="4:7" s="28" customFormat="1">
      <c r="D393" s="122"/>
      <c r="E393" s="124"/>
      <c r="F393" s="123"/>
      <c r="G393" s="123"/>
    </row>
    <row r="394" spans="4:7" s="28" customFormat="1">
      <c r="D394" s="122"/>
      <c r="E394" s="124"/>
      <c r="F394" s="123"/>
      <c r="G394" s="123"/>
    </row>
    <row r="395" spans="4:7" s="28" customFormat="1">
      <c r="D395" s="122"/>
      <c r="E395" s="124"/>
      <c r="F395" s="123"/>
      <c r="G395" s="123"/>
    </row>
    <row r="396" spans="4:7" s="28" customFormat="1">
      <c r="D396" s="122"/>
      <c r="E396" s="124"/>
      <c r="F396" s="123"/>
      <c r="G396" s="123"/>
    </row>
    <row r="397" spans="4:7" s="28" customFormat="1">
      <c r="D397" s="122"/>
      <c r="E397" s="124"/>
      <c r="F397" s="123"/>
      <c r="G397" s="123"/>
    </row>
    <row r="398" spans="4:7" s="28" customFormat="1">
      <c r="D398" s="122"/>
      <c r="E398" s="124"/>
      <c r="F398" s="123"/>
      <c r="G398" s="123"/>
    </row>
    <row r="399" spans="4:7" s="28" customFormat="1">
      <c r="D399" s="122"/>
      <c r="E399" s="124"/>
      <c r="F399" s="123"/>
      <c r="G399" s="123"/>
    </row>
    <row r="400" spans="4:7" s="28" customFormat="1">
      <c r="D400" s="122"/>
      <c r="E400" s="124"/>
      <c r="F400" s="123"/>
      <c r="G400" s="123"/>
    </row>
    <row r="401" spans="4:7" s="28" customFormat="1">
      <c r="D401" s="122"/>
      <c r="E401" s="124"/>
      <c r="F401" s="123"/>
      <c r="G401" s="123"/>
    </row>
    <row r="402" spans="4:7" s="28" customFormat="1">
      <c r="D402" s="122"/>
      <c r="E402" s="124"/>
      <c r="F402" s="123"/>
      <c r="G402" s="123"/>
    </row>
    <row r="403" spans="4:7" s="28" customFormat="1">
      <c r="D403" s="122"/>
      <c r="E403" s="124"/>
      <c r="F403" s="123"/>
      <c r="G403" s="123"/>
    </row>
    <row r="404" spans="4:7" s="28" customFormat="1">
      <c r="D404" s="122"/>
      <c r="E404" s="124"/>
      <c r="F404" s="123"/>
      <c r="G404" s="123"/>
    </row>
    <row r="405" spans="4:7" s="28" customFormat="1">
      <c r="D405" s="122"/>
      <c r="E405" s="124"/>
      <c r="F405" s="123"/>
      <c r="G405" s="123"/>
    </row>
    <row r="406" spans="4:7" s="28" customFormat="1">
      <c r="D406" s="122"/>
      <c r="E406" s="124"/>
      <c r="F406" s="123"/>
      <c r="G406" s="123"/>
    </row>
    <row r="407" spans="4:7" s="28" customFormat="1">
      <c r="D407" s="122"/>
      <c r="E407" s="124"/>
      <c r="F407" s="123"/>
      <c r="G407" s="123"/>
    </row>
    <row r="408" spans="4:7" s="28" customFormat="1">
      <c r="D408" s="122"/>
      <c r="E408" s="124"/>
      <c r="F408" s="123"/>
      <c r="G408" s="123"/>
    </row>
    <row r="409" spans="4:7" s="28" customFormat="1">
      <c r="D409" s="122"/>
      <c r="E409" s="124"/>
      <c r="F409" s="123"/>
      <c r="G409" s="123"/>
    </row>
    <row r="410" spans="4:7" s="28" customFormat="1">
      <c r="D410" s="122"/>
      <c r="E410" s="124"/>
      <c r="F410" s="123"/>
      <c r="G410" s="123"/>
    </row>
    <row r="411" spans="4:7" s="28" customFormat="1">
      <c r="D411" s="122"/>
      <c r="E411" s="124"/>
      <c r="F411" s="123"/>
      <c r="G411" s="123"/>
    </row>
    <row r="412" spans="4:7" s="28" customFormat="1">
      <c r="D412" s="122"/>
      <c r="E412" s="124"/>
      <c r="F412" s="123"/>
      <c r="G412" s="123"/>
    </row>
    <row r="413" spans="4:7" s="28" customFormat="1">
      <c r="D413" s="122"/>
      <c r="E413" s="124"/>
      <c r="F413" s="123"/>
      <c r="G413" s="123"/>
    </row>
    <row r="414" spans="4:7" s="28" customFormat="1">
      <c r="D414" s="122"/>
      <c r="E414" s="124"/>
      <c r="F414" s="123"/>
      <c r="G414" s="123"/>
    </row>
    <row r="415" spans="4:7" s="28" customFormat="1">
      <c r="D415" s="122"/>
      <c r="E415" s="124"/>
      <c r="F415" s="123"/>
      <c r="G415" s="123"/>
    </row>
    <row r="416" spans="4:7" s="28" customFormat="1">
      <c r="D416" s="122"/>
      <c r="E416" s="124"/>
      <c r="F416" s="123"/>
      <c r="G416" s="123"/>
    </row>
    <row r="417" spans="4:7" s="28" customFormat="1">
      <c r="D417" s="122"/>
      <c r="E417" s="124"/>
      <c r="F417" s="123"/>
      <c r="G417" s="123"/>
    </row>
    <row r="418" spans="4:7" s="28" customFormat="1">
      <c r="D418" s="122"/>
      <c r="E418" s="124"/>
      <c r="F418" s="123"/>
      <c r="G418" s="123"/>
    </row>
    <row r="419" spans="4:7" s="28" customFormat="1">
      <c r="D419" s="122"/>
      <c r="E419" s="124"/>
      <c r="F419" s="123"/>
      <c r="G419" s="123"/>
    </row>
    <row r="420" spans="4:7" s="28" customFormat="1">
      <c r="D420" s="122"/>
      <c r="E420" s="124"/>
      <c r="F420" s="123"/>
      <c r="G420" s="123"/>
    </row>
    <row r="421" spans="4:7" s="28" customFormat="1">
      <c r="D421" s="122"/>
      <c r="E421" s="124"/>
      <c r="F421" s="123"/>
      <c r="G421" s="123"/>
    </row>
    <row r="422" spans="4:7" s="28" customFormat="1">
      <c r="D422" s="122"/>
      <c r="E422" s="124"/>
      <c r="F422" s="123"/>
      <c r="G422" s="123"/>
    </row>
    <row r="423" spans="4:7" s="28" customFormat="1">
      <c r="D423" s="122"/>
      <c r="E423" s="124"/>
      <c r="F423" s="123"/>
      <c r="G423" s="123"/>
    </row>
    <row r="424" spans="4:7" s="28" customFormat="1">
      <c r="D424" s="122"/>
      <c r="E424" s="124"/>
      <c r="F424" s="123"/>
      <c r="G424" s="123"/>
    </row>
    <row r="425" spans="4:7" s="28" customFormat="1">
      <c r="D425" s="122"/>
      <c r="E425" s="124"/>
      <c r="F425" s="123"/>
      <c r="G425" s="123"/>
    </row>
    <row r="426" spans="4:7" s="28" customFormat="1">
      <c r="D426" s="122"/>
      <c r="E426" s="124"/>
      <c r="F426" s="123"/>
      <c r="G426" s="123"/>
    </row>
    <row r="427" spans="4:7" s="28" customFormat="1">
      <c r="D427" s="122"/>
      <c r="E427" s="124"/>
      <c r="F427" s="123"/>
      <c r="G427" s="123"/>
    </row>
    <row r="428" spans="4:7" s="28" customFormat="1">
      <c r="D428" s="122"/>
      <c r="E428" s="124"/>
      <c r="F428" s="123"/>
      <c r="G428" s="123"/>
    </row>
    <row r="429" spans="4:7" s="28" customFormat="1">
      <c r="D429" s="122"/>
      <c r="E429" s="124"/>
      <c r="F429" s="123"/>
      <c r="G429" s="123"/>
    </row>
    <row r="430" spans="4:7" s="28" customFormat="1">
      <c r="D430" s="122"/>
      <c r="E430" s="124"/>
      <c r="F430" s="123"/>
      <c r="G430" s="123"/>
    </row>
    <row r="431" spans="4:7" s="28" customFormat="1">
      <c r="D431" s="122"/>
      <c r="E431" s="124"/>
      <c r="F431" s="123"/>
      <c r="G431" s="123"/>
    </row>
    <row r="432" spans="4:7" s="28" customFormat="1">
      <c r="D432" s="122"/>
      <c r="E432" s="124"/>
      <c r="F432" s="123"/>
      <c r="G432" s="123"/>
    </row>
    <row r="433" spans="4:7" s="28" customFormat="1">
      <c r="D433" s="122"/>
      <c r="E433" s="124"/>
      <c r="F433" s="123"/>
      <c r="G433" s="123"/>
    </row>
    <row r="434" spans="4:7" s="28" customFormat="1">
      <c r="D434" s="122"/>
      <c r="E434" s="124"/>
      <c r="F434" s="123"/>
      <c r="G434" s="123"/>
    </row>
    <row r="435" spans="4:7" s="28" customFormat="1">
      <c r="D435" s="122"/>
      <c r="E435" s="124"/>
      <c r="F435" s="123"/>
      <c r="G435" s="123"/>
    </row>
    <row r="436" spans="4:7" s="28" customFormat="1">
      <c r="D436" s="122"/>
      <c r="E436" s="124"/>
      <c r="F436" s="123"/>
      <c r="G436" s="123"/>
    </row>
    <row r="437" spans="4:7" s="28" customFormat="1">
      <c r="D437" s="122"/>
      <c r="E437" s="124"/>
      <c r="F437" s="123"/>
      <c r="G437" s="123"/>
    </row>
    <row r="438" spans="4:7" s="28" customFormat="1">
      <c r="D438" s="122"/>
      <c r="E438" s="124"/>
      <c r="F438" s="123"/>
      <c r="G438" s="123"/>
    </row>
    <row r="439" spans="4:7" s="28" customFormat="1">
      <c r="D439" s="122"/>
      <c r="E439" s="124"/>
      <c r="F439" s="123"/>
      <c r="G439" s="123"/>
    </row>
    <row r="440" spans="4:7" s="28" customFormat="1">
      <c r="D440" s="122"/>
      <c r="E440" s="124"/>
      <c r="F440" s="123"/>
      <c r="G440" s="123"/>
    </row>
    <row r="441" spans="4:7" s="28" customFormat="1">
      <c r="D441" s="122"/>
      <c r="E441" s="124"/>
      <c r="F441" s="123"/>
      <c r="G441" s="123"/>
    </row>
    <row r="442" spans="4:7" s="28" customFormat="1">
      <c r="D442" s="122"/>
      <c r="E442" s="124"/>
      <c r="F442" s="123"/>
      <c r="G442" s="123"/>
    </row>
    <row r="443" spans="4:7" s="28" customFormat="1">
      <c r="D443" s="122"/>
      <c r="E443" s="124"/>
      <c r="F443" s="123"/>
      <c r="G443" s="123"/>
    </row>
    <row r="444" spans="4:7" s="28" customFormat="1">
      <c r="D444" s="122"/>
      <c r="E444" s="124"/>
      <c r="F444" s="123"/>
      <c r="G444" s="123"/>
    </row>
    <row r="445" spans="4:7" s="28" customFormat="1">
      <c r="D445" s="122"/>
      <c r="E445" s="124"/>
      <c r="F445" s="123"/>
      <c r="G445" s="123"/>
    </row>
    <row r="446" spans="4:7" s="28" customFormat="1">
      <c r="D446" s="122"/>
      <c r="E446" s="124"/>
      <c r="F446" s="123"/>
      <c r="G446" s="123"/>
    </row>
    <row r="447" spans="4:7" s="28" customFormat="1">
      <c r="D447" s="122"/>
      <c r="E447" s="124"/>
      <c r="F447" s="123"/>
      <c r="G447" s="123"/>
    </row>
    <row r="448" spans="4:7" s="28" customFormat="1">
      <c r="D448" s="122"/>
      <c r="E448" s="124"/>
      <c r="F448" s="123"/>
      <c r="G448" s="123"/>
    </row>
    <row r="449" spans="4:7" s="28" customFormat="1">
      <c r="D449" s="122"/>
      <c r="E449" s="124"/>
      <c r="F449" s="123"/>
      <c r="G449" s="123"/>
    </row>
    <row r="450" spans="4:7" s="28" customFormat="1">
      <c r="D450" s="122"/>
      <c r="E450" s="124"/>
      <c r="F450" s="123"/>
      <c r="G450" s="123"/>
    </row>
    <row r="451" spans="4:7" s="28" customFormat="1">
      <c r="D451" s="122"/>
      <c r="E451" s="124"/>
      <c r="F451" s="123"/>
      <c r="G451" s="123"/>
    </row>
    <row r="452" spans="4:7" s="28" customFormat="1">
      <c r="D452" s="122"/>
      <c r="E452" s="124"/>
      <c r="F452" s="123"/>
      <c r="G452" s="123"/>
    </row>
    <row r="453" spans="4:7" s="28" customFormat="1">
      <c r="D453" s="122"/>
      <c r="E453" s="124"/>
      <c r="F453" s="123"/>
      <c r="G453" s="123"/>
    </row>
    <row r="454" spans="4:7" s="28" customFormat="1">
      <c r="D454" s="122"/>
      <c r="E454" s="124"/>
      <c r="F454" s="123"/>
      <c r="G454" s="123"/>
    </row>
    <row r="455" spans="4:7" s="28" customFormat="1">
      <c r="D455" s="122"/>
      <c r="E455" s="124"/>
      <c r="F455" s="123"/>
      <c r="G455" s="123"/>
    </row>
    <row r="456" spans="4:7" s="28" customFormat="1">
      <c r="D456" s="122"/>
      <c r="E456" s="124"/>
      <c r="F456" s="123"/>
      <c r="G456" s="123"/>
    </row>
    <row r="457" spans="4:7" s="28" customFormat="1">
      <c r="D457" s="122"/>
      <c r="E457" s="124"/>
      <c r="F457" s="123"/>
      <c r="G457" s="123"/>
    </row>
    <row r="458" spans="4:7" s="28" customFormat="1">
      <c r="D458" s="122"/>
      <c r="E458" s="124"/>
      <c r="F458" s="123"/>
      <c r="G458" s="123"/>
    </row>
    <row r="459" spans="4:7" s="28" customFormat="1">
      <c r="D459" s="122"/>
      <c r="E459" s="124"/>
      <c r="F459" s="123"/>
      <c r="G459" s="123"/>
    </row>
    <row r="460" spans="4:7" s="28" customFormat="1">
      <c r="D460" s="122"/>
      <c r="E460" s="124"/>
      <c r="F460" s="123"/>
      <c r="G460" s="123"/>
    </row>
    <row r="461" spans="4:7" s="28" customFormat="1">
      <c r="D461" s="122"/>
      <c r="E461" s="124"/>
      <c r="F461" s="123"/>
      <c r="G461" s="123"/>
    </row>
    <row r="462" spans="4:7" s="28" customFormat="1">
      <c r="D462" s="122"/>
      <c r="E462" s="124"/>
      <c r="F462" s="123"/>
      <c r="G462" s="123"/>
    </row>
    <row r="463" spans="4:7" s="28" customFormat="1">
      <c r="D463" s="122"/>
      <c r="E463" s="124"/>
      <c r="F463" s="123"/>
      <c r="G463" s="123"/>
    </row>
    <row r="464" spans="4:7" s="28" customFormat="1">
      <c r="D464" s="122"/>
      <c r="E464" s="124"/>
      <c r="F464" s="123"/>
      <c r="G464" s="123"/>
    </row>
    <row r="465" spans="4:7" s="28" customFormat="1">
      <c r="D465" s="122"/>
      <c r="E465" s="124"/>
      <c r="F465" s="123"/>
      <c r="G465" s="123"/>
    </row>
    <row r="466" spans="4:7" s="28" customFormat="1">
      <c r="D466" s="122"/>
      <c r="E466" s="124"/>
      <c r="F466" s="123"/>
      <c r="G466" s="123"/>
    </row>
    <row r="467" spans="4:7" s="28" customFormat="1">
      <c r="D467" s="122"/>
      <c r="E467" s="124"/>
      <c r="F467" s="123"/>
      <c r="G467" s="123"/>
    </row>
    <row r="468" spans="4:7" s="28" customFormat="1">
      <c r="D468" s="122"/>
      <c r="E468" s="124"/>
      <c r="F468" s="123"/>
      <c r="G468" s="123"/>
    </row>
    <row r="469" spans="4:7" s="28" customFormat="1">
      <c r="D469" s="122"/>
      <c r="E469" s="124"/>
      <c r="F469" s="123"/>
      <c r="G469" s="123"/>
    </row>
    <row r="470" spans="4:7" s="28" customFormat="1">
      <c r="D470" s="122"/>
      <c r="E470" s="124"/>
      <c r="F470" s="123"/>
      <c r="G470" s="123"/>
    </row>
    <row r="471" spans="4:7" s="28" customFormat="1">
      <c r="D471" s="122"/>
      <c r="E471" s="124"/>
      <c r="F471" s="123"/>
      <c r="G471" s="123"/>
    </row>
    <row r="472" spans="4:7" s="28" customFormat="1">
      <c r="D472" s="122"/>
      <c r="E472" s="124"/>
      <c r="F472" s="123"/>
      <c r="G472" s="123"/>
    </row>
    <row r="473" spans="4:7" s="28" customFormat="1">
      <c r="D473" s="122"/>
      <c r="E473" s="124"/>
      <c r="F473" s="123"/>
      <c r="G473" s="123"/>
    </row>
    <row r="474" spans="4:7" s="28" customFormat="1">
      <c r="D474" s="122"/>
      <c r="E474" s="124"/>
      <c r="F474" s="123"/>
      <c r="G474" s="123"/>
    </row>
    <row r="475" spans="4:7" s="28" customFormat="1">
      <c r="D475" s="122"/>
      <c r="E475" s="124"/>
      <c r="F475" s="123"/>
      <c r="G475" s="123"/>
    </row>
    <row r="476" spans="4:7" s="28" customFormat="1">
      <c r="D476" s="122"/>
      <c r="E476" s="124"/>
      <c r="F476" s="123"/>
      <c r="G476" s="123"/>
    </row>
    <row r="477" spans="4:7" s="28" customFormat="1">
      <c r="D477" s="122"/>
      <c r="E477" s="124"/>
      <c r="F477" s="123"/>
      <c r="G477" s="123"/>
    </row>
    <row r="478" spans="4:7" s="28" customFormat="1">
      <c r="D478" s="122"/>
      <c r="E478" s="124"/>
      <c r="F478" s="123"/>
      <c r="G478" s="123"/>
    </row>
    <row r="479" spans="4:7" s="28" customFormat="1">
      <c r="D479" s="122"/>
      <c r="E479" s="124"/>
      <c r="F479" s="123"/>
      <c r="G479" s="123"/>
    </row>
    <row r="480" spans="4:7" s="28" customFormat="1">
      <c r="D480" s="122"/>
      <c r="E480" s="124"/>
      <c r="F480" s="123"/>
      <c r="G480" s="123"/>
    </row>
    <row r="481" spans="4:7" s="28" customFormat="1">
      <c r="D481" s="122"/>
      <c r="E481" s="124"/>
      <c r="F481" s="123"/>
      <c r="G481" s="123"/>
    </row>
    <row r="482" spans="4:7" s="28" customFormat="1">
      <c r="D482" s="122"/>
      <c r="E482" s="124"/>
      <c r="F482" s="123"/>
      <c r="G482" s="123"/>
    </row>
    <row r="483" spans="4:7" s="28" customFormat="1">
      <c r="D483" s="122"/>
      <c r="E483" s="124"/>
      <c r="F483" s="123"/>
      <c r="G483" s="123"/>
    </row>
    <row r="484" spans="4:7" s="28" customFormat="1">
      <c r="D484" s="122"/>
      <c r="E484" s="124"/>
      <c r="F484" s="123"/>
      <c r="G484" s="123"/>
    </row>
    <row r="485" spans="4:7" s="28" customFormat="1">
      <c r="D485" s="122"/>
      <c r="E485" s="124"/>
      <c r="F485" s="123"/>
      <c r="G485" s="123"/>
    </row>
    <row r="486" spans="4:7" s="28" customFormat="1">
      <c r="D486" s="122"/>
      <c r="E486" s="124"/>
      <c r="F486" s="123"/>
      <c r="G486" s="123"/>
    </row>
    <row r="487" spans="4:7" s="28" customFormat="1">
      <c r="D487" s="122"/>
      <c r="E487" s="124"/>
      <c r="F487" s="123"/>
      <c r="G487" s="123"/>
    </row>
    <row r="488" spans="4:7" s="28" customFormat="1">
      <c r="D488" s="122"/>
      <c r="E488" s="124"/>
      <c r="F488" s="123"/>
      <c r="G488" s="123"/>
    </row>
    <row r="489" spans="4:7" s="28" customFormat="1">
      <c r="D489" s="122"/>
      <c r="E489" s="124"/>
      <c r="F489" s="123"/>
      <c r="G489" s="123"/>
    </row>
    <row r="490" spans="4:7" s="28" customFormat="1">
      <c r="D490" s="122"/>
      <c r="E490" s="124"/>
      <c r="F490" s="123"/>
      <c r="G490" s="123"/>
    </row>
    <row r="491" spans="4:7" s="28" customFormat="1">
      <c r="D491" s="122"/>
      <c r="E491" s="124"/>
      <c r="F491" s="123"/>
      <c r="G491" s="123"/>
    </row>
    <row r="492" spans="4:7" s="28" customFormat="1">
      <c r="D492" s="122"/>
      <c r="E492" s="124"/>
      <c r="F492" s="123"/>
      <c r="G492" s="123"/>
    </row>
    <row r="493" spans="4:7" s="28" customFormat="1">
      <c r="D493" s="122"/>
      <c r="E493" s="124"/>
      <c r="F493" s="123"/>
      <c r="G493" s="123"/>
    </row>
    <row r="494" spans="4:7" s="28" customFormat="1">
      <c r="D494" s="122"/>
      <c r="E494" s="124"/>
      <c r="F494" s="123"/>
      <c r="G494" s="123"/>
    </row>
    <row r="495" spans="4:7" s="28" customFormat="1">
      <c r="D495" s="122"/>
      <c r="E495" s="124"/>
      <c r="F495" s="123"/>
      <c r="G495" s="123"/>
    </row>
    <row r="496" spans="4:7" s="28" customFormat="1">
      <c r="D496" s="122"/>
      <c r="E496" s="124"/>
      <c r="F496" s="123"/>
      <c r="G496" s="123"/>
    </row>
    <row r="497" spans="4:7" s="28" customFormat="1">
      <c r="D497" s="122"/>
      <c r="E497" s="124"/>
      <c r="F497" s="123"/>
      <c r="G497" s="123"/>
    </row>
    <row r="498" spans="4:7" s="28" customFormat="1">
      <c r="D498" s="122"/>
      <c r="E498" s="124"/>
      <c r="F498" s="123"/>
      <c r="G498" s="123"/>
    </row>
    <row r="499" spans="4:7" s="28" customFormat="1">
      <c r="D499" s="122"/>
      <c r="E499" s="124"/>
      <c r="F499" s="123"/>
      <c r="G499" s="123"/>
    </row>
    <row r="500" spans="4:7" s="28" customFormat="1">
      <c r="D500" s="122"/>
      <c r="E500" s="124"/>
      <c r="F500" s="123"/>
      <c r="G500" s="123"/>
    </row>
    <row r="501" spans="4:7" s="28" customFormat="1">
      <c r="D501" s="122"/>
      <c r="E501" s="124"/>
      <c r="F501" s="123"/>
      <c r="G501" s="123"/>
    </row>
    <row r="502" spans="4:7" s="28" customFormat="1">
      <c r="D502" s="122"/>
      <c r="E502" s="124"/>
      <c r="F502" s="123"/>
      <c r="G502" s="123"/>
    </row>
    <row r="503" spans="4:7" s="28" customFormat="1">
      <c r="D503" s="122"/>
      <c r="E503" s="124"/>
      <c r="F503" s="123"/>
      <c r="G503" s="123"/>
    </row>
    <row r="504" spans="4:7" s="28" customFormat="1">
      <c r="D504" s="122"/>
      <c r="E504" s="124"/>
      <c r="F504" s="123"/>
      <c r="G504" s="123"/>
    </row>
    <row r="505" spans="4:7" s="28" customFormat="1">
      <c r="D505" s="122"/>
      <c r="E505" s="124"/>
      <c r="F505" s="123"/>
      <c r="G505" s="123"/>
    </row>
    <row r="506" spans="4:7" s="28" customFormat="1">
      <c r="D506" s="122"/>
      <c r="E506" s="124"/>
      <c r="F506" s="123"/>
      <c r="G506" s="123"/>
    </row>
    <row r="507" spans="4:7" s="28" customFormat="1">
      <c r="D507" s="122"/>
      <c r="E507" s="124"/>
      <c r="F507" s="123"/>
      <c r="G507" s="123"/>
    </row>
    <row r="508" spans="4:7" s="28" customFormat="1">
      <c r="D508" s="122"/>
      <c r="E508" s="124"/>
      <c r="F508" s="123"/>
      <c r="G508" s="123"/>
    </row>
    <row r="509" spans="4:7" s="28" customFormat="1">
      <c r="D509" s="122"/>
      <c r="E509" s="124"/>
      <c r="F509" s="123"/>
      <c r="G509" s="123"/>
    </row>
    <row r="510" spans="4:7" s="28" customFormat="1">
      <c r="D510" s="122"/>
      <c r="E510" s="124"/>
      <c r="F510" s="123"/>
      <c r="G510" s="123"/>
    </row>
    <row r="511" spans="4:7" s="28" customFormat="1">
      <c r="D511" s="122"/>
      <c r="E511" s="124"/>
      <c r="F511" s="123"/>
      <c r="G511" s="123"/>
    </row>
    <row r="512" spans="4:7" s="28" customFormat="1">
      <c r="D512" s="122"/>
      <c r="E512" s="124"/>
      <c r="F512" s="123"/>
      <c r="G512" s="123"/>
    </row>
    <row r="513" spans="4:7" s="28" customFormat="1">
      <c r="D513" s="122"/>
      <c r="E513" s="124"/>
      <c r="F513" s="123"/>
      <c r="G513" s="123"/>
    </row>
    <row r="514" spans="4:7" s="28" customFormat="1">
      <c r="D514" s="122"/>
      <c r="E514" s="124"/>
      <c r="F514" s="123"/>
      <c r="G514" s="123"/>
    </row>
    <row r="515" spans="4:7" s="28" customFormat="1">
      <c r="D515" s="122"/>
      <c r="E515" s="124"/>
      <c r="F515" s="123"/>
      <c r="G515" s="123"/>
    </row>
    <row r="516" spans="4:7" s="28" customFormat="1">
      <c r="D516" s="122"/>
      <c r="E516" s="124"/>
      <c r="F516" s="123"/>
      <c r="G516" s="123"/>
    </row>
    <row r="517" spans="4:7" s="28" customFormat="1">
      <c r="D517" s="122"/>
      <c r="E517" s="124"/>
      <c r="F517" s="123"/>
      <c r="G517" s="123"/>
    </row>
    <row r="518" spans="4:7" s="28" customFormat="1">
      <c r="D518" s="122"/>
      <c r="E518" s="124"/>
      <c r="F518" s="123"/>
      <c r="G518" s="123"/>
    </row>
    <row r="519" spans="4:7" s="28" customFormat="1">
      <c r="D519" s="122"/>
      <c r="E519" s="124"/>
      <c r="F519" s="123"/>
      <c r="G519" s="123"/>
    </row>
    <row r="520" spans="4:7" s="28" customFormat="1">
      <c r="D520" s="122"/>
      <c r="E520" s="124"/>
      <c r="F520" s="123"/>
      <c r="G520" s="123"/>
    </row>
    <row r="521" spans="4:7" s="28" customFormat="1">
      <c r="D521" s="122"/>
      <c r="E521" s="124"/>
      <c r="F521" s="123"/>
      <c r="G521" s="123"/>
    </row>
    <row r="522" spans="4:7" s="28" customFormat="1">
      <c r="D522" s="122"/>
      <c r="E522" s="124"/>
      <c r="F522" s="123"/>
      <c r="G522" s="123"/>
    </row>
    <row r="523" spans="4:7" s="28" customFormat="1">
      <c r="D523" s="122"/>
      <c r="E523" s="124"/>
      <c r="F523" s="123"/>
      <c r="G523" s="123"/>
    </row>
    <row r="524" spans="4:7" s="28" customFormat="1">
      <c r="D524" s="122"/>
      <c r="E524" s="124"/>
      <c r="F524" s="123"/>
      <c r="G524" s="123"/>
    </row>
    <row r="525" spans="4:7" s="28" customFormat="1">
      <c r="D525" s="122"/>
      <c r="E525" s="124"/>
      <c r="F525" s="123"/>
      <c r="G525" s="123"/>
    </row>
    <row r="526" spans="4:7" s="28" customFormat="1">
      <c r="D526" s="122"/>
      <c r="E526" s="124"/>
      <c r="F526" s="123"/>
      <c r="G526" s="123"/>
    </row>
    <row r="527" spans="4:7" s="28" customFormat="1">
      <c r="D527" s="122"/>
      <c r="E527" s="124"/>
      <c r="F527" s="123"/>
      <c r="G527" s="123"/>
    </row>
    <row r="528" spans="4:7" s="28" customFormat="1">
      <c r="D528" s="122"/>
      <c r="E528" s="124"/>
      <c r="F528" s="123"/>
      <c r="G528" s="123"/>
    </row>
    <row r="529" spans="4:7" s="28" customFormat="1">
      <c r="D529" s="122"/>
      <c r="E529" s="124"/>
      <c r="F529" s="123"/>
      <c r="G529" s="123"/>
    </row>
    <row r="530" spans="4:7" s="28" customFormat="1">
      <c r="D530" s="122"/>
      <c r="E530" s="124"/>
      <c r="F530" s="123"/>
      <c r="G530" s="123"/>
    </row>
    <row r="531" spans="4:7" s="28" customFormat="1">
      <c r="D531" s="122"/>
      <c r="E531" s="124"/>
      <c r="F531" s="123"/>
      <c r="G531" s="123"/>
    </row>
    <row r="532" spans="4:7" s="28" customFormat="1">
      <c r="D532" s="122"/>
      <c r="E532" s="124"/>
      <c r="F532" s="123"/>
      <c r="G532" s="123"/>
    </row>
    <row r="533" spans="4:7" s="28" customFormat="1">
      <c r="D533" s="122"/>
      <c r="E533" s="124"/>
      <c r="F533" s="123"/>
      <c r="G533" s="123"/>
    </row>
    <row r="534" spans="4:7" s="28" customFormat="1">
      <c r="D534" s="122"/>
      <c r="E534" s="124"/>
      <c r="F534" s="123"/>
      <c r="G534" s="123"/>
    </row>
    <row r="535" spans="4:7" s="28" customFormat="1">
      <c r="D535" s="122"/>
      <c r="E535" s="124"/>
      <c r="F535" s="123"/>
      <c r="G535" s="123"/>
    </row>
    <row r="536" spans="4:7" s="28" customFormat="1">
      <c r="D536" s="122"/>
      <c r="E536" s="124"/>
      <c r="F536" s="123"/>
      <c r="G536" s="123"/>
    </row>
    <row r="537" spans="4:7" s="28" customFormat="1">
      <c r="D537" s="122"/>
      <c r="E537" s="124"/>
      <c r="F537" s="123"/>
      <c r="G537" s="123"/>
    </row>
    <row r="538" spans="4:7" s="28" customFormat="1">
      <c r="D538" s="122"/>
      <c r="E538" s="124"/>
      <c r="F538" s="123"/>
      <c r="G538" s="123"/>
    </row>
    <row r="539" spans="4:7" s="28" customFormat="1">
      <c r="D539" s="122"/>
      <c r="E539" s="124"/>
      <c r="F539" s="123"/>
      <c r="G539" s="123"/>
    </row>
    <row r="540" spans="4:7" s="28" customFormat="1">
      <c r="D540" s="122"/>
      <c r="E540" s="124"/>
      <c r="F540" s="123"/>
      <c r="G540" s="123"/>
    </row>
    <row r="541" spans="4:7" s="28" customFormat="1">
      <c r="D541" s="122"/>
      <c r="E541" s="124"/>
      <c r="F541" s="123"/>
      <c r="G541" s="123"/>
    </row>
    <row r="542" spans="4:7" s="28" customFormat="1">
      <c r="D542" s="122"/>
      <c r="E542" s="124"/>
      <c r="F542" s="123"/>
      <c r="G542" s="123"/>
    </row>
    <row r="543" spans="4:7" s="28" customFormat="1">
      <c r="D543" s="122"/>
      <c r="E543" s="124"/>
      <c r="F543" s="123"/>
      <c r="G543" s="123"/>
    </row>
    <row r="544" spans="4:7" s="28" customFormat="1">
      <c r="D544" s="122"/>
      <c r="E544" s="124"/>
      <c r="F544" s="123"/>
      <c r="G544" s="123"/>
    </row>
    <row r="545" spans="4:7" s="28" customFormat="1">
      <c r="D545" s="122"/>
      <c r="E545" s="124"/>
      <c r="F545" s="123"/>
      <c r="G545" s="123"/>
    </row>
    <row r="546" spans="4:7" s="28" customFormat="1">
      <c r="D546" s="122"/>
      <c r="E546" s="124"/>
      <c r="F546" s="123"/>
      <c r="G546" s="123"/>
    </row>
    <row r="547" spans="4:7" s="28" customFormat="1">
      <c r="D547" s="122"/>
      <c r="E547" s="124"/>
      <c r="F547" s="123"/>
      <c r="G547" s="123"/>
    </row>
    <row r="548" spans="4:7" s="28" customFormat="1">
      <c r="D548" s="122"/>
      <c r="E548" s="124"/>
      <c r="F548" s="123"/>
      <c r="G548" s="123"/>
    </row>
    <row r="549" spans="4:7" s="28" customFormat="1">
      <c r="D549" s="122"/>
      <c r="E549" s="124"/>
      <c r="F549" s="123"/>
      <c r="G549" s="123"/>
    </row>
    <row r="550" spans="4:7" s="28" customFormat="1">
      <c r="D550" s="122"/>
      <c r="E550" s="124"/>
      <c r="F550" s="123"/>
      <c r="G550" s="123"/>
    </row>
    <row r="551" spans="4:7" s="28" customFormat="1">
      <c r="D551" s="122"/>
      <c r="E551" s="124"/>
      <c r="F551" s="123"/>
      <c r="G551" s="123"/>
    </row>
    <row r="552" spans="4:7" s="28" customFormat="1">
      <c r="D552" s="122"/>
      <c r="E552" s="124"/>
      <c r="F552" s="123"/>
      <c r="G552" s="123"/>
    </row>
    <row r="553" spans="4:7" s="28" customFormat="1">
      <c r="D553" s="122"/>
      <c r="E553" s="124"/>
      <c r="F553" s="123"/>
      <c r="G553" s="123"/>
    </row>
    <row r="554" spans="4:7" s="28" customFormat="1">
      <c r="D554" s="122"/>
      <c r="E554" s="124"/>
      <c r="F554" s="123"/>
      <c r="G554" s="123"/>
    </row>
    <row r="555" spans="4:7" s="28" customFormat="1">
      <c r="D555" s="122"/>
      <c r="E555" s="124"/>
      <c r="F555" s="123"/>
      <c r="G555" s="123"/>
    </row>
    <row r="556" spans="4:7" s="28" customFormat="1">
      <c r="D556" s="122"/>
      <c r="E556" s="124"/>
      <c r="F556" s="123"/>
      <c r="G556" s="123"/>
    </row>
    <row r="557" spans="4:7" s="28" customFormat="1">
      <c r="D557" s="122"/>
      <c r="E557" s="124"/>
      <c r="F557" s="123"/>
      <c r="G557" s="123"/>
    </row>
    <row r="558" spans="4:7" s="28" customFormat="1">
      <c r="D558" s="122"/>
      <c r="E558" s="124"/>
      <c r="F558" s="123"/>
      <c r="G558" s="123"/>
    </row>
    <row r="559" spans="4:7" s="28" customFormat="1">
      <c r="D559" s="122"/>
      <c r="E559" s="124"/>
      <c r="F559" s="123"/>
      <c r="G559" s="123"/>
    </row>
    <row r="560" spans="4:7" s="28" customFormat="1">
      <c r="D560" s="122"/>
      <c r="E560" s="124"/>
      <c r="F560" s="123"/>
      <c r="G560" s="123"/>
    </row>
    <row r="561" spans="4:7" s="28" customFormat="1">
      <c r="D561" s="122"/>
      <c r="E561" s="124"/>
      <c r="F561" s="123"/>
      <c r="G561" s="123"/>
    </row>
    <row r="562" spans="4:7" s="28" customFormat="1">
      <c r="D562" s="122"/>
      <c r="E562" s="124"/>
      <c r="F562" s="123"/>
      <c r="G562" s="123"/>
    </row>
    <row r="563" spans="4:7" s="28" customFormat="1">
      <c r="D563" s="122"/>
      <c r="E563" s="124"/>
      <c r="F563" s="123"/>
      <c r="G563" s="123"/>
    </row>
    <row r="564" spans="4:7" s="28" customFormat="1">
      <c r="D564" s="122"/>
      <c r="E564" s="124"/>
      <c r="F564" s="123"/>
      <c r="G564" s="123"/>
    </row>
    <row r="565" spans="4:7" s="28" customFormat="1">
      <c r="D565" s="122"/>
      <c r="E565" s="124"/>
      <c r="F565" s="123"/>
      <c r="G565" s="123"/>
    </row>
    <row r="566" spans="4:7" s="28" customFormat="1">
      <c r="D566" s="122"/>
      <c r="E566" s="124"/>
      <c r="F566" s="123"/>
      <c r="G566" s="123"/>
    </row>
    <row r="567" spans="4:7" s="28" customFormat="1">
      <c r="D567" s="122"/>
      <c r="E567" s="124"/>
      <c r="F567" s="123"/>
      <c r="G567" s="123"/>
    </row>
    <row r="568" spans="4:7" s="28" customFormat="1">
      <c r="D568" s="122"/>
      <c r="E568" s="124"/>
      <c r="F568" s="123"/>
      <c r="G568" s="123"/>
    </row>
    <row r="569" spans="4:7" s="28" customFormat="1">
      <c r="D569" s="122"/>
      <c r="E569" s="124"/>
      <c r="F569" s="123"/>
      <c r="G569" s="123"/>
    </row>
    <row r="570" spans="4:7" s="28" customFormat="1">
      <c r="D570" s="122"/>
      <c r="E570" s="124"/>
      <c r="F570" s="123"/>
      <c r="G570" s="123"/>
    </row>
    <row r="571" spans="4:7" s="28" customFormat="1">
      <c r="D571" s="122"/>
      <c r="E571" s="124"/>
      <c r="F571" s="123"/>
      <c r="G571" s="123"/>
    </row>
    <row r="572" spans="4:7" s="28" customFormat="1">
      <c r="D572" s="122"/>
      <c r="E572" s="124"/>
      <c r="F572" s="123"/>
      <c r="G572" s="123"/>
    </row>
    <row r="573" spans="4:7" s="28" customFormat="1">
      <c r="D573" s="122"/>
      <c r="E573" s="124"/>
      <c r="F573" s="123"/>
      <c r="G573" s="123"/>
    </row>
    <row r="574" spans="4:7" s="28" customFormat="1">
      <c r="D574" s="122"/>
      <c r="E574" s="124"/>
      <c r="F574" s="123"/>
      <c r="G574" s="123"/>
    </row>
    <row r="575" spans="4:7" s="28" customFormat="1">
      <c r="D575" s="122"/>
      <c r="E575" s="124"/>
      <c r="F575" s="123"/>
      <c r="G575" s="123"/>
    </row>
    <row r="576" spans="4:7" s="28" customFormat="1">
      <c r="D576" s="122"/>
      <c r="E576" s="124"/>
      <c r="F576" s="123"/>
      <c r="G576" s="123"/>
    </row>
    <row r="577" spans="4:7" s="28" customFormat="1">
      <c r="D577" s="122"/>
      <c r="E577" s="124"/>
      <c r="F577" s="123"/>
      <c r="G577" s="123"/>
    </row>
    <row r="578" spans="4:7" s="28" customFormat="1">
      <c r="D578" s="122"/>
      <c r="E578" s="124"/>
      <c r="F578" s="123"/>
      <c r="G578" s="123"/>
    </row>
    <row r="579" spans="4:7" s="28" customFormat="1">
      <c r="D579" s="122"/>
      <c r="E579" s="124"/>
      <c r="F579" s="123"/>
      <c r="G579" s="123"/>
    </row>
    <row r="580" spans="4:7" s="28" customFormat="1">
      <c r="D580" s="122"/>
      <c r="E580" s="124"/>
      <c r="F580" s="123"/>
      <c r="G580" s="123"/>
    </row>
    <row r="581" spans="4:7" s="28" customFormat="1">
      <c r="D581" s="122"/>
      <c r="E581" s="124"/>
      <c r="F581" s="123"/>
      <c r="G581" s="123"/>
    </row>
    <row r="582" spans="4:7" s="28" customFormat="1">
      <c r="D582" s="122"/>
      <c r="E582" s="124"/>
      <c r="F582" s="123"/>
      <c r="G582" s="123"/>
    </row>
    <row r="583" spans="4:7" s="28" customFormat="1">
      <c r="D583" s="122"/>
      <c r="E583" s="124"/>
      <c r="F583" s="123"/>
      <c r="G583" s="123"/>
    </row>
    <row r="584" spans="4:7" s="28" customFormat="1">
      <c r="D584" s="122"/>
      <c r="E584" s="124"/>
      <c r="F584" s="123"/>
      <c r="G584" s="123"/>
    </row>
    <row r="585" spans="4:7" s="28" customFormat="1">
      <c r="D585" s="122"/>
      <c r="E585" s="124"/>
      <c r="F585" s="123"/>
      <c r="G585" s="123"/>
    </row>
    <row r="586" spans="4:7" s="28" customFormat="1">
      <c r="D586" s="122"/>
      <c r="E586" s="124"/>
      <c r="F586" s="123"/>
      <c r="G586" s="123"/>
    </row>
    <row r="587" spans="4:7" s="28" customFormat="1">
      <c r="D587" s="122"/>
      <c r="E587" s="124"/>
      <c r="F587" s="123"/>
      <c r="G587" s="123"/>
    </row>
    <row r="588" spans="4:7" s="28" customFormat="1">
      <c r="D588" s="122"/>
      <c r="E588" s="124"/>
      <c r="F588" s="123"/>
      <c r="G588" s="123"/>
    </row>
    <row r="589" spans="4:7" s="28" customFormat="1">
      <c r="D589" s="122"/>
      <c r="E589" s="124"/>
      <c r="F589" s="123"/>
      <c r="G589" s="123"/>
    </row>
    <row r="590" spans="4:7" s="28" customFormat="1">
      <c r="D590" s="122"/>
      <c r="E590" s="124"/>
      <c r="F590" s="123"/>
      <c r="G590" s="123"/>
    </row>
    <row r="591" spans="4:7" s="28" customFormat="1">
      <c r="D591" s="122"/>
      <c r="E591" s="124"/>
      <c r="F591" s="123"/>
      <c r="G591" s="123"/>
    </row>
    <row r="592" spans="4:7" s="28" customFormat="1">
      <c r="D592" s="122"/>
      <c r="E592" s="124"/>
      <c r="F592" s="123"/>
      <c r="G592" s="123"/>
    </row>
    <row r="593" spans="4:7" s="28" customFormat="1">
      <c r="D593" s="122"/>
      <c r="E593" s="124"/>
      <c r="F593" s="123"/>
      <c r="G593" s="123"/>
    </row>
    <row r="594" spans="4:7" s="28" customFormat="1">
      <c r="D594" s="122"/>
      <c r="E594" s="124"/>
      <c r="F594" s="123"/>
      <c r="G594" s="123"/>
    </row>
    <row r="595" spans="4:7" s="28" customFormat="1">
      <c r="D595" s="122"/>
      <c r="E595" s="124"/>
      <c r="F595" s="123"/>
      <c r="G595" s="123"/>
    </row>
    <row r="596" spans="4:7" s="28" customFormat="1">
      <c r="D596" s="122"/>
      <c r="E596" s="124"/>
      <c r="F596" s="123"/>
      <c r="G596" s="123"/>
    </row>
    <row r="597" spans="4:7" s="28" customFormat="1">
      <c r="D597" s="122"/>
      <c r="E597" s="124"/>
      <c r="F597" s="123"/>
      <c r="G597" s="123"/>
    </row>
    <row r="598" spans="4:7" s="28" customFormat="1">
      <c r="D598" s="122"/>
      <c r="E598" s="124"/>
      <c r="F598" s="123"/>
      <c r="G598" s="123"/>
    </row>
    <row r="599" spans="4:7" s="28" customFormat="1">
      <c r="D599" s="122"/>
      <c r="E599" s="124"/>
      <c r="F599" s="123"/>
      <c r="G599" s="123"/>
    </row>
    <row r="600" spans="4:7" s="28" customFormat="1">
      <c r="D600" s="122"/>
      <c r="E600" s="124"/>
      <c r="F600" s="123"/>
      <c r="G600" s="123"/>
    </row>
    <row r="601" spans="4:7" s="28" customFormat="1">
      <c r="D601" s="122"/>
      <c r="E601" s="124"/>
      <c r="F601" s="123"/>
      <c r="G601" s="123"/>
    </row>
    <row r="602" spans="4:7" s="28" customFormat="1">
      <c r="D602" s="122"/>
      <c r="E602" s="124"/>
      <c r="F602" s="123"/>
      <c r="G602" s="123"/>
    </row>
    <row r="603" spans="4:7" s="28" customFormat="1">
      <c r="D603" s="122"/>
      <c r="E603" s="124"/>
      <c r="F603" s="123"/>
      <c r="G603" s="123"/>
    </row>
    <row r="604" spans="4:7" s="28" customFormat="1">
      <c r="D604" s="122"/>
      <c r="E604" s="124"/>
      <c r="F604" s="123"/>
      <c r="G604" s="123"/>
    </row>
    <row r="605" spans="4:7" s="28" customFormat="1">
      <c r="D605" s="122"/>
      <c r="E605" s="124"/>
      <c r="F605" s="123"/>
      <c r="G605" s="123"/>
    </row>
    <row r="606" spans="4:7" s="28" customFormat="1">
      <c r="D606" s="122"/>
      <c r="E606" s="124"/>
      <c r="F606" s="123"/>
      <c r="G606" s="123"/>
    </row>
    <row r="607" spans="4:7" s="28" customFormat="1">
      <c r="D607" s="122"/>
      <c r="E607" s="124"/>
      <c r="F607" s="123"/>
      <c r="G607" s="123"/>
    </row>
    <row r="608" spans="4:7" s="28" customFormat="1">
      <c r="D608" s="122"/>
      <c r="E608" s="124"/>
      <c r="F608" s="123"/>
      <c r="G608" s="123"/>
    </row>
    <row r="609" spans="4:7" s="28" customFormat="1">
      <c r="D609" s="122"/>
      <c r="E609" s="124"/>
      <c r="F609" s="123"/>
      <c r="G609" s="123"/>
    </row>
    <row r="610" spans="4:7" s="28" customFormat="1">
      <c r="D610" s="122"/>
      <c r="E610" s="124"/>
      <c r="F610" s="123"/>
      <c r="G610" s="123"/>
    </row>
    <row r="611" spans="4:7" s="28" customFormat="1">
      <c r="D611" s="122"/>
      <c r="E611" s="124"/>
      <c r="F611" s="123"/>
      <c r="G611" s="123"/>
    </row>
    <row r="612" spans="4:7" s="28" customFormat="1">
      <c r="D612" s="122"/>
      <c r="E612" s="124"/>
      <c r="F612" s="123"/>
      <c r="G612" s="123"/>
    </row>
    <row r="613" spans="4:7" s="28" customFormat="1">
      <c r="D613" s="122"/>
      <c r="E613" s="124"/>
      <c r="F613" s="123"/>
      <c r="G613" s="123"/>
    </row>
    <row r="614" spans="4:7" s="28" customFormat="1">
      <c r="D614" s="122"/>
      <c r="E614" s="124"/>
      <c r="F614" s="123"/>
      <c r="G614" s="123"/>
    </row>
    <row r="615" spans="4:7" s="28" customFormat="1">
      <c r="D615" s="122"/>
      <c r="E615" s="124"/>
      <c r="F615" s="123"/>
      <c r="G615" s="123"/>
    </row>
    <row r="616" spans="4:7" s="28" customFormat="1">
      <c r="D616" s="122"/>
      <c r="E616" s="124"/>
      <c r="F616" s="123"/>
      <c r="G616" s="123"/>
    </row>
    <row r="617" spans="4:7" s="28" customFormat="1">
      <c r="D617" s="122"/>
      <c r="E617" s="124"/>
      <c r="F617" s="123"/>
      <c r="G617" s="123"/>
    </row>
    <row r="618" spans="4:7" s="28" customFormat="1">
      <c r="D618" s="122"/>
      <c r="E618" s="124"/>
      <c r="F618" s="123"/>
      <c r="G618" s="123"/>
    </row>
    <row r="619" spans="4:7" s="28" customFormat="1">
      <c r="D619" s="122"/>
      <c r="E619" s="124"/>
      <c r="F619" s="123"/>
      <c r="G619" s="123"/>
    </row>
    <row r="620" spans="4:7" s="28" customFormat="1">
      <c r="D620" s="122"/>
      <c r="E620" s="124"/>
      <c r="F620" s="123"/>
      <c r="G620" s="123"/>
    </row>
    <row r="621" spans="4:7" s="28" customFormat="1">
      <c r="D621" s="122"/>
      <c r="E621" s="124"/>
      <c r="F621" s="123"/>
      <c r="G621" s="123"/>
    </row>
    <row r="622" spans="4:7" s="28" customFormat="1">
      <c r="D622" s="122"/>
      <c r="E622" s="124"/>
      <c r="F622" s="123"/>
      <c r="G622" s="123"/>
    </row>
    <row r="623" spans="4:7" s="28" customFormat="1">
      <c r="D623" s="122"/>
      <c r="E623" s="124"/>
      <c r="F623" s="123"/>
      <c r="G623" s="123"/>
    </row>
    <row r="624" spans="4:7" s="28" customFormat="1">
      <c r="D624" s="122"/>
      <c r="E624" s="124"/>
      <c r="F624" s="123"/>
      <c r="G624" s="123"/>
    </row>
    <row r="625" spans="4:7" s="28" customFormat="1">
      <c r="D625" s="122"/>
      <c r="E625" s="124"/>
      <c r="F625" s="123"/>
      <c r="G625" s="123"/>
    </row>
    <row r="626" spans="4:7" s="28" customFormat="1">
      <c r="D626" s="122"/>
      <c r="E626" s="124"/>
      <c r="F626" s="123"/>
      <c r="G626" s="123"/>
    </row>
    <row r="627" spans="4:7" s="28" customFormat="1">
      <c r="D627" s="122"/>
      <c r="E627" s="124"/>
      <c r="F627" s="123"/>
      <c r="G627" s="123"/>
    </row>
    <row r="628" spans="4:7" s="28" customFormat="1">
      <c r="D628" s="122"/>
      <c r="E628" s="124"/>
      <c r="F628" s="123"/>
      <c r="G628" s="123"/>
    </row>
    <row r="629" spans="4:7" s="28" customFormat="1">
      <c r="D629" s="122"/>
      <c r="E629" s="124"/>
      <c r="F629" s="123"/>
      <c r="G629" s="123"/>
    </row>
    <row r="630" spans="4:7" s="28" customFormat="1">
      <c r="D630" s="122"/>
      <c r="E630" s="124"/>
      <c r="F630" s="123"/>
      <c r="G630" s="123"/>
    </row>
    <row r="631" spans="4:7" s="28" customFormat="1">
      <c r="D631" s="122"/>
      <c r="E631" s="124"/>
      <c r="F631" s="123"/>
      <c r="G631" s="123"/>
    </row>
    <row r="632" spans="4:7" s="28" customFormat="1">
      <c r="D632" s="122"/>
      <c r="E632" s="124"/>
      <c r="F632" s="123"/>
      <c r="G632" s="123"/>
    </row>
    <row r="633" spans="4:7" s="28" customFormat="1">
      <c r="D633" s="122"/>
      <c r="E633" s="124"/>
      <c r="F633" s="123"/>
      <c r="G633" s="123"/>
    </row>
    <row r="634" spans="4:7" s="28" customFormat="1">
      <c r="D634" s="122"/>
      <c r="E634" s="124"/>
      <c r="F634" s="123"/>
      <c r="G634" s="123"/>
    </row>
    <row r="635" spans="4:7" s="28" customFormat="1">
      <c r="D635" s="122"/>
      <c r="E635" s="124"/>
      <c r="F635" s="123"/>
      <c r="G635" s="123"/>
    </row>
    <row r="636" spans="4:7" s="28" customFormat="1">
      <c r="D636" s="122"/>
      <c r="E636" s="124"/>
      <c r="F636" s="123"/>
      <c r="G636" s="123"/>
    </row>
    <row r="637" spans="4:7" s="28" customFormat="1">
      <c r="D637" s="122"/>
      <c r="E637" s="124"/>
      <c r="F637" s="123"/>
      <c r="G637" s="123"/>
    </row>
    <row r="638" spans="4:7" s="28" customFormat="1">
      <c r="D638" s="122"/>
      <c r="E638" s="124"/>
      <c r="F638" s="123"/>
      <c r="G638" s="123"/>
    </row>
    <row r="639" spans="4:7" s="28" customFormat="1">
      <c r="D639" s="122"/>
      <c r="E639" s="124"/>
      <c r="F639" s="123"/>
      <c r="G639" s="123"/>
    </row>
    <row r="640" spans="4:7" s="28" customFormat="1">
      <c r="D640" s="122"/>
      <c r="E640" s="124"/>
      <c r="F640" s="123"/>
      <c r="G640" s="123"/>
    </row>
    <row r="641" spans="4:7" s="28" customFormat="1">
      <c r="D641" s="122"/>
      <c r="E641" s="124"/>
      <c r="F641" s="123"/>
      <c r="G641" s="123"/>
    </row>
    <row r="642" spans="4:7" s="28" customFormat="1">
      <c r="D642" s="122"/>
      <c r="E642" s="124"/>
      <c r="F642" s="123"/>
      <c r="G642" s="123"/>
    </row>
    <row r="643" spans="4:7" s="28" customFormat="1">
      <c r="D643" s="122"/>
      <c r="E643" s="124"/>
      <c r="F643" s="123"/>
      <c r="G643" s="123"/>
    </row>
    <row r="644" spans="4:7" s="28" customFormat="1">
      <c r="D644" s="122"/>
      <c r="E644" s="124"/>
      <c r="F644" s="123"/>
      <c r="G644" s="123"/>
    </row>
    <row r="645" spans="4:7" s="28" customFormat="1">
      <c r="D645" s="122"/>
      <c r="E645" s="124"/>
      <c r="F645" s="123"/>
      <c r="G645" s="123"/>
    </row>
    <row r="646" spans="4:7" s="28" customFormat="1">
      <c r="D646" s="122"/>
      <c r="E646" s="124"/>
      <c r="F646" s="123"/>
      <c r="G646" s="123"/>
    </row>
    <row r="647" spans="4:7" s="28" customFormat="1">
      <c r="D647" s="122"/>
      <c r="E647" s="124"/>
      <c r="F647" s="123"/>
      <c r="G647" s="123"/>
    </row>
    <row r="648" spans="4:7" s="28" customFormat="1">
      <c r="D648" s="122"/>
      <c r="E648" s="124"/>
      <c r="F648" s="123"/>
      <c r="G648" s="123"/>
    </row>
    <row r="649" spans="4:7" s="28" customFormat="1">
      <c r="D649" s="122"/>
      <c r="E649" s="124"/>
      <c r="F649" s="123"/>
      <c r="G649" s="123"/>
    </row>
    <row r="650" spans="4:7" s="28" customFormat="1">
      <c r="D650" s="122"/>
      <c r="E650" s="124"/>
      <c r="F650" s="123"/>
      <c r="G650" s="123"/>
    </row>
    <row r="651" spans="4:7" s="28" customFormat="1">
      <c r="D651" s="122"/>
      <c r="E651" s="124"/>
      <c r="F651" s="123"/>
      <c r="G651" s="123"/>
    </row>
    <row r="652" spans="4:7" s="28" customFormat="1">
      <c r="D652" s="122"/>
      <c r="E652" s="124"/>
      <c r="F652" s="123"/>
      <c r="G652" s="123"/>
    </row>
    <row r="653" spans="4:7" s="28" customFormat="1">
      <c r="D653" s="122"/>
      <c r="E653" s="124"/>
      <c r="F653" s="123"/>
      <c r="G653" s="123"/>
    </row>
    <row r="654" spans="4:7" s="28" customFormat="1">
      <c r="D654" s="122"/>
      <c r="E654" s="124"/>
      <c r="F654" s="123"/>
      <c r="G654" s="123"/>
    </row>
    <row r="655" spans="4:7" s="28" customFormat="1">
      <c r="D655" s="122"/>
      <c r="E655" s="124"/>
      <c r="F655" s="123"/>
      <c r="G655" s="123"/>
    </row>
    <row r="656" spans="4:7" s="28" customFormat="1">
      <c r="D656" s="122"/>
      <c r="E656" s="124"/>
      <c r="F656" s="123"/>
      <c r="G656" s="123"/>
    </row>
    <row r="657" spans="4:7" s="28" customFormat="1">
      <c r="D657" s="122"/>
      <c r="E657" s="124"/>
      <c r="F657" s="123"/>
      <c r="G657" s="123"/>
    </row>
    <row r="658" spans="4:7" s="28" customFormat="1">
      <c r="D658" s="122"/>
      <c r="E658" s="124"/>
      <c r="F658" s="123"/>
      <c r="G658" s="123"/>
    </row>
    <row r="659" spans="4:7" s="28" customFormat="1">
      <c r="D659" s="122"/>
      <c r="E659" s="124"/>
      <c r="F659" s="123"/>
      <c r="G659" s="123"/>
    </row>
    <row r="660" spans="4:7" s="28" customFormat="1">
      <c r="D660" s="122"/>
      <c r="E660" s="124"/>
      <c r="F660" s="123"/>
      <c r="G660" s="123"/>
    </row>
    <row r="661" spans="4:7" s="28" customFormat="1">
      <c r="D661" s="122"/>
      <c r="E661" s="124"/>
      <c r="F661" s="123"/>
      <c r="G661" s="123"/>
    </row>
    <row r="662" spans="4:7" s="28" customFormat="1">
      <c r="D662" s="122"/>
      <c r="E662" s="124"/>
      <c r="F662" s="123"/>
      <c r="G662" s="123"/>
    </row>
    <row r="663" spans="4:7" s="28" customFormat="1">
      <c r="D663" s="122"/>
      <c r="E663" s="124"/>
      <c r="F663" s="123"/>
      <c r="G663" s="123"/>
    </row>
    <row r="664" spans="4:7" s="28" customFormat="1">
      <c r="D664" s="122"/>
      <c r="E664" s="124"/>
      <c r="F664" s="123"/>
      <c r="G664" s="123"/>
    </row>
    <row r="665" spans="4:7" s="28" customFormat="1">
      <c r="D665" s="122"/>
      <c r="E665" s="124"/>
      <c r="F665" s="123"/>
      <c r="G665" s="123"/>
    </row>
    <row r="666" spans="4:7" s="28" customFormat="1">
      <c r="D666" s="122"/>
      <c r="E666" s="124"/>
      <c r="F666" s="123"/>
      <c r="G666" s="123"/>
    </row>
    <row r="667" spans="4:7" s="28" customFormat="1">
      <c r="D667" s="122"/>
      <c r="E667" s="124"/>
      <c r="F667" s="123"/>
      <c r="G667" s="123"/>
    </row>
    <row r="668" spans="4:7" s="28" customFormat="1">
      <c r="D668" s="122"/>
      <c r="E668" s="124"/>
      <c r="F668" s="123"/>
      <c r="G668" s="123"/>
    </row>
    <row r="669" spans="4:7" s="28" customFormat="1">
      <c r="D669" s="122"/>
      <c r="E669" s="124"/>
      <c r="F669" s="123"/>
      <c r="G669" s="123"/>
    </row>
    <row r="670" spans="4:7" s="28" customFormat="1">
      <c r="D670" s="122"/>
      <c r="E670" s="124"/>
      <c r="F670" s="123"/>
      <c r="G670" s="123"/>
    </row>
    <row r="671" spans="4:7" s="28" customFormat="1">
      <c r="D671" s="122"/>
      <c r="E671" s="124"/>
      <c r="F671" s="123"/>
      <c r="G671" s="123"/>
    </row>
    <row r="672" spans="4:7" s="28" customFormat="1">
      <c r="D672" s="122"/>
      <c r="E672" s="124"/>
      <c r="F672" s="123"/>
      <c r="G672" s="123"/>
    </row>
    <row r="673" spans="4:7" s="28" customFormat="1">
      <c r="D673" s="122"/>
      <c r="E673" s="124"/>
      <c r="F673" s="123"/>
      <c r="G673" s="123"/>
    </row>
    <row r="674" spans="4:7" s="28" customFormat="1">
      <c r="D674" s="122"/>
      <c r="E674" s="124"/>
      <c r="F674" s="123"/>
      <c r="G674" s="123"/>
    </row>
    <row r="675" spans="4:7" s="28" customFormat="1">
      <c r="D675" s="122"/>
      <c r="E675" s="124"/>
      <c r="F675" s="123"/>
      <c r="G675" s="123"/>
    </row>
    <row r="676" spans="4:7" s="28" customFormat="1">
      <c r="D676" s="122"/>
      <c r="E676" s="124"/>
      <c r="F676" s="123"/>
      <c r="G676" s="123"/>
    </row>
    <row r="677" spans="4:7" s="28" customFormat="1">
      <c r="D677" s="122"/>
      <c r="E677" s="124"/>
      <c r="F677" s="123"/>
      <c r="G677" s="123"/>
    </row>
    <row r="678" spans="4:7" s="28" customFormat="1">
      <c r="D678" s="122"/>
      <c r="E678" s="124"/>
      <c r="F678" s="123"/>
      <c r="G678" s="123"/>
    </row>
    <row r="679" spans="4:7" s="28" customFormat="1">
      <c r="D679" s="122"/>
      <c r="E679" s="124"/>
      <c r="F679" s="123"/>
      <c r="G679" s="123"/>
    </row>
    <row r="680" spans="4:7" s="28" customFormat="1">
      <c r="D680" s="122"/>
      <c r="E680" s="124"/>
      <c r="F680" s="123"/>
      <c r="G680" s="123"/>
    </row>
    <row r="681" spans="4:7" s="28" customFormat="1">
      <c r="D681" s="122"/>
      <c r="E681" s="124"/>
      <c r="F681" s="123"/>
      <c r="G681" s="123"/>
    </row>
    <row r="682" spans="4:7" s="28" customFormat="1">
      <c r="D682" s="122"/>
      <c r="E682" s="124"/>
      <c r="F682" s="123"/>
      <c r="G682" s="123"/>
    </row>
    <row r="683" spans="4:7" s="28" customFormat="1">
      <c r="D683" s="122"/>
      <c r="E683" s="124"/>
      <c r="F683" s="123"/>
      <c r="G683" s="123"/>
    </row>
    <row r="684" spans="4:7" s="28" customFormat="1">
      <c r="D684" s="122"/>
      <c r="E684" s="124"/>
      <c r="F684" s="123"/>
      <c r="G684" s="123"/>
    </row>
    <row r="685" spans="4:7" s="28" customFormat="1">
      <c r="D685" s="122"/>
      <c r="E685" s="124"/>
      <c r="F685" s="123"/>
      <c r="G685" s="123"/>
    </row>
    <row r="686" spans="4:7" s="28" customFormat="1">
      <c r="D686" s="122"/>
      <c r="E686" s="124"/>
      <c r="F686" s="123"/>
      <c r="G686" s="123"/>
    </row>
    <row r="687" spans="4:7" s="28" customFormat="1">
      <c r="D687" s="122"/>
      <c r="E687" s="124"/>
      <c r="F687" s="123"/>
      <c r="G687" s="123"/>
    </row>
    <row r="688" spans="4:7" s="28" customFormat="1">
      <c r="D688" s="122"/>
      <c r="E688" s="124"/>
      <c r="F688" s="123"/>
      <c r="G688" s="123"/>
    </row>
    <row r="689" spans="4:7" s="28" customFormat="1">
      <c r="D689" s="122"/>
      <c r="E689" s="124"/>
      <c r="F689" s="123"/>
      <c r="G689" s="123"/>
    </row>
    <row r="690" spans="4:7" s="28" customFormat="1">
      <c r="D690" s="122"/>
      <c r="E690" s="124"/>
      <c r="F690" s="123"/>
      <c r="G690" s="123"/>
    </row>
    <row r="691" spans="4:7" s="28" customFormat="1">
      <c r="D691" s="122"/>
      <c r="E691" s="124"/>
      <c r="F691" s="123"/>
      <c r="G691" s="123"/>
    </row>
    <row r="692" spans="4:7" s="28" customFormat="1">
      <c r="D692" s="122"/>
      <c r="E692" s="124"/>
      <c r="F692" s="123"/>
      <c r="G692" s="123"/>
    </row>
    <row r="693" spans="4:7" s="28" customFormat="1">
      <c r="D693" s="122"/>
      <c r="E693" s="124"/>
      <c r="F693" s="123"/>
      <c r="G693" s="123"/>
    </row>
    <row r="694" spans="4:7" s="28" customFormat="1">
      <c r="D694" s="122"/>
      <c r="E694" s="124"/>
      <c r="F694" s="123"/>
      <c r="G694" s="123"/>
    </row>
    <row r="695" spans="4:7" s="28" customFormat="1">
      <c r="D695" s="122"/>
      <c r="E695" s="124"/>
      <c r="F695" s="123"/>
      <c r="G695" s="123"/>
    </row>
    <row r="696" spans="4:7" s="28" customFormat="1">
      <c r="D696" s="122"/>
      <c r="E696" s="124"/>
      <c r="F696" s="123"/>
      <c r="G696" s="123"/>
    </row>
    <row r="697" spans="4:7" s="28" customFormat="1">
      <c r="D697" s="122"/>
      <c r="E697" s="124"/>
      <c r="F697" s="123"/>
      <c r="G697" s="123"/>
    </row>
    <row r="698" spans="4:7" s="28" customFormat="1">
      <c r="D698" s="122"/>
      <c r="E698" s="124"/>
      <c r="F698" s="123"/>
      <c r="G698" s="123"/>
    </row>
    <row r="699" spans="4:7" s="28" customFormat="1">
      <c r="D699" s="122"/>
      <c r="E699" s="124"/>
      <c r="F699" s="123"/>
      <c r="G699" s="123"/>
    </row>
    <row r="700" spans="4:7" s="28" customFormat="1">
      <c r="D700" s="122"/>
      <c r="E700" s="124"/>
      <c r="F700" s="123"/>
      <c r="G700" s="123"/>
    </row>
    <row r="701" spans="4:7" s="28" customFormat="1">
      <c r="D701" s="122"/>
      <c r="E701" s="124"/>
      <c r="F701" s="123"/>
      <c r="G701" s="123"/>
    </row>
    <row r="702" spans="4:7" s="28" customFormat="1">
      <c r="D702" s="122"/>
      <c r="E702" s="124"/>
      <c r="F702" s="123"/>
      <c r="G702" s="123"/>
    </row>
    <row r="703" spans="4:7" s="28" customFormat="1">
      <c r="D703" s="122"/>
      <c r="E703" s="124"/>
      <c r="F703" s="123"/>
      <c r="G703" s="123"/>
    </row>
    <row r="704" spans="4:7" s="28" customFormat="1">
      <c r="D704" s="122"/>
      <c r="E704" s="124"/>
      <c r="F704" s="123"/>
      <c r="G704" s="123"/>
    </row>
    <row r="705" spans="4:7" s="28" customFormat="1">
      <c r="D705" s="122"/>
      <c r="E705" s="124"/>
      <c r="F705" s="123"/>
      <c r="G705" s="123"/>
    </row>
    <row r="706" spans="4:7" s="28" customFormat="1">
      <c r="D706" s="122"/>
      <c r="E706" s="124"/>
      <c r="F706" s="123"/>
      <c r="G706" s="123"/>
    </row>
    <row r="707" spans="4:7" s="28" customFormat="1">
      <c r="D707" s="122"/>
      <c r="E707" s="124"/>
      <c r="F707" s="123"/>
      <c r="G707" s="123"/>
    </row>
    <row r="708" spans="4:7" s="28" customFormat="1">
      <c r="D708" s="122"/>
      <c r="E708" s="124"/>
      <c r="F708" s="123"/>
      <c r="G708" s="123"/>
    </row>
    <row r="709" spans="4:7" s="28" customFormat="1">
      <c r="D709" s="122"/>
      <c r="E709" s="124"/>
      <c r="F709" s="123"/>
      <c r="G709" s="123"/>
    </row>
    <row r="710" spans="4:7" s="28" customFormat="1">
      <c r="D710" s="122"/>
      <c r="E710" s="124"/>
      <c r="F710" s="123"/>
      <c r="G710" s="123"/>
    </row>
    <row r="711" spans="4:7" s="28" customFormat="1">
      <c r="D711" s="122"/>
      <c r="E711" s="124"/>
      <c r="F711" s="123"/>
      <c r="G711" s="123"/>
    </row>
    <row r="712" spans="4:7" s="28" customFormat="1">
      <c r="D712" s="122"/>
      <c r="E712" s="124"/>
      <c r="F712" s="123"/>
      <c r="G712" s="123"/>
    </row>
    <row r="713" spans="4:7" s="28" customFormat="1">
      <c r="D713" s="122"/>
      <c r="E713" s="124"/>
      <c r="F713" s="123"/>
      <c r="G713" s="123"/>
    </row>
    <row r="714" spans="4:7" s="28" customFormat="1">
      <c r="D714" s="122"/>
      <c r="E714" s="124"/>
      <c r="F714" s="123"/>
      <c r="G714" s="123"/>
    </row>
    <row r="715" spans="4:7" s="28" customFormat="1">
      <c r="D715" s="122"/>
      <c r="E715" s="124"/>
      <c r="F715" s="123"/>
      <c r="G715" s="123"/>
    </row>
    <row r="716" spans="4:7" s="28" customFormat="1">
      <c r="D716" s="122"/>
      <c r="E716" s="124"/>
      <c r="F716" s="123"/>
      <c r="G716" s="123"/>
    </row>
    <row r="717" spans="4:7" s="28" customFormat="1">
      <c r="D717" s="122"/>
      <c r="E717" s="124"/>
      <c r="F717" s="123"/>
      <c r="G717" s="123"/>
    </row>
    <row r="718" spans="4:7" s="28" customFormat="1">
      <c r="D718" s="122"/>
      <c r="E718" s="124"/>
      <c r="F718" s="123"/>
      <c r="G718" s="123"/>
    </row>
    <row r="719" spans="4:7" s="28" customFormat="1">
      <c r="D719" s="122"/>
      <c r="E719" s="124"/>
      <c r="F719" s="123"/>
      <c r="G719" s="123"/>
    </row>
    <row r="720" spans="4:7" s="28" customFormat="1">
      <c r="D720" s="122"/>
      <c r="E720" s="124"/>
      <c r="F720" s="123"/>
      <c r="G720" s="123"/>
    </row>
    <row r="721" spans="4:7" s="28" customFormat="1">
      <c r="D721" s="122"/>
      <c r="E721" s="124"/>
      <c r="F721" s="123"/>
      <c r="G721" s="123"/>
    </row>
    <row r="722" spans="4:7" s="28" customFormat="1">
      <c r="D722" s="122"/>
      <c r="E722" s="124"/>
      <c r="F722" s="123"/>
      <c r="G722" s="123"/>
    </row>
    <row r="723" spans="4:7" s="28" customFormat="1">
      <c r="D723" s="122"/>
      <c r="E723" s="124"/>
      <c r="F723" s="123"/>
      <c r="G723" s="123"/>
    </row>
    <row r="724" spans="4:7" s="28" customFormat="1">
      <c r="D724" s="122"/>
      <c r="E724" s="124"/>
      <c r="F724" s="123"/>
      <c r="G724" s="123"/>
    </row>
    <row r="725" spans="4:7" s="28" customFormat="1">
      <c r="D725" s="122"/>
      <c r="E725" s="124"/>
      <c r="F725" s="123"/>
      <c r="G725" s="123"/>
    </row>
    <row r="726" spans="4:7" s="28" customFormat="1">
      <c r="D726" s="122"/>
      <c r="E726" s="124"/>
      <c r="F726" s="123"/>
      <c r="G726" s="123"/>
    </row>
    <row r="727" spans="4:7" s="28" customFormat="1">
      <c r="D727" s="122"/>
      <c r="E727" s="124"/>
      <c r="F727" s="123"/>
      <c r="G727" s="123"/>
    </row>
  </sheetData>
  <mergeCells count="1">
    <mergeCell ref="A1:AH1"/>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40"/>
  <sheetViews>
    <sheetView workbookViewId="0">
      <pane ySplit="1" topLeftCell="A2" activePane="bottomLeft" state="frozen"/>
      <selection pane="bottomLeft" activeCell="O33" sqref="O33"/>
    </sheetView>
  </sheetViews>
  <sheetFormatPr defaultColWidth="0" defaultRowHeight="0" customHeight="1" zeroHeight="1"/>
  <cols>
    <col min="1" max="1" width="2.140625" style="73" customWidth="1"/>
    <col min="2" max="3" width="9.140625" style="73" customWidth="1"/>
    <col min="4" max="4" width="23.42578125" style="73" bestFit="1" customWidth="1"/>
    <col min="5" max="5" width="10" style="89" customWidth="1"/>
    <col min="6" max="35" width="9.140625" style="73" customWidth="1"/>
    <col min="36" max="16384" width="9.140625" style="73" hidden="1"/>
  </cols>
  <sheetData>
    <row r="1" spans="1:35" ht="120" customHeight="1">
      <c r="A1" s="333" t="s">
        <v>256</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row>
    <row r="2" spans="1:35" ht="12.75"/>
    <row r="3" spans="1:35" ht="12.75">
      <c r="A3" s="14"/>
      <c r="B3" s="15"/>
      <c r="D3" s="74"/>
      <c r="E3" s="74"/>
    </row>
    <row r="4" spans="1:35" ht="12.75"/>
    <row r="5" spans="1:35" ht="12.75"/>
    <row r="6" spans="1:35" ht="12.75">
      <c r="B6" s="16"/>
    </row>
    <row r="7" spans="1:35" ht="12.75"/>
    <row r="8" spans="1:35" ht="12.75"/>
    <row r="9" spans="1:35" ht="12.75">
      <c r="A9" s="14"/>
      <c r="C9" s="5"/>
    </row>
    <row r="10" spans="1:35" ht="12.75"/>
    <row r="11" spans="1:35" ht="12.75"/>
    <row r="12" spans="1:35" ht="12.75">
      <c r="B12" s="16"/>
    </row>
    <row r="13" spans="1:35" ht="12.75">
      <c r="B13" s="17"/>
    </row>
    <row r="14" spans="1:35" ht="12.75">
      <c r="B14" s="17"/>
    </row>
    <row r="15" spans="1:35" ht="12.75">
      <c r="B15" s="17"/>
    </row>
    <row r="16" spans="1:35" ht="12.75"/>
    <row r="17" spans="2:19" ht="12.75">
      <c r="B17" s="17"/>
    </row>
    <row r="18" spans="2:19" ht="12.75">
      <c r="B18" s="17"/>
    </row>
    <row r="19" spans="2:19" ht="12.75"/>
    <row r="20" spans="2:19" ht="12.75"/>
    <row r="21" spans="2:19" ht="12.75"/>
    <row r="22" spans="2:19" ht="12.75"/>
    <row r="23" spans="2:19" ht="12.75"/>
    <row r="24" spans="2:19" ht="12.75"/>
    <row r="25" spans="2:19" ht="12.75"/>
    <row r="26" spans="2:19" ht="12.75"/>
    <row r="27" spans="2:19" ht="12.75"/>
    <row r="28" spans="2:19" ht="12.75">
      <c r="D28" s="223" t="s">
        <v>241</v>
      </c>
      <c r="E28" s="26"/>
    </row>
    <row r="29" spans="2:19" ht="12.75">
      <c r="C29" s="221"/>
      <c r="D29" s="221"/>
      <c r="E29" s="221"/>
      <c r="F29" s="221"/>
      <c r="G29" s="221"/>
    </row>
    <row r="30" spans="2:19" ht="12.75">
      <c r="D30" s="61"/>
      <c r="E30" s="62"/>
      <c r="F30" s="62">
        <v>2013</v>
      </c>
      <c r="G30" s="62">
        <v>2014</v>
      </c>
      <c r="H30" s="62">
        <v>2015</v>
      </c>
      <c r="I30" s="62">
        <v>2016</v>
      </c>
      <c r="J30" s="62">
        <v>2017</v>
      </c>
      <c r="K30" s="62">
        <v>2018</v>
      </c>
      <c r="L30" s="62">
        <v>2019</v>
      </c>
      <c r="M30" s="62">
        <v>2020</v>
      </c>
      <c r="N30" s="62">
        <v>2021</v>
      </c>
      <c r="O30" s="62">
        <v>2022</v>
      </c>
      <c r="P30" s="62">
        <v>2023</v>
      </c>
      <c r="Q30" s="62">
        <v>2024</v>
      </c>
      <c r="R30" s="63">
        <v>2025</v>
      </c>
    </row>
    <row r="31" spans="2:19" ht="12.75">
      <c r="D31" s="64" t="s">
        <v>192</v>
      </c>
      <c r="E31" s="153"/>
      <c r="F31" s="101">
        <v>313.19483754578243</v>
      </c>
      <c r="G31" s="101">
        <v>314.77649549664875</v>
      </c>
      <c r="H31" s="101">
        <v>342.8515592247943</v>
      </c>
      <c r="I31" s="101">
        <v>378.57175845864936</v>
      </c>
      <c r="J31" s="101">
        <v>381.62592884286869</v>
      </c>
      <c r="K31" s="101">
        <v>378.61285469187317</v>
      </c>
      <c r="L31" s="101">
        <v>377.35485006837837</v>
      </c>
      <c r="M31" s="101">
        <v>378.49411068240818</v>
      </c>
      <c r="N31" s="101">
        <v>382.99554530714204</v>
      </c>
      <c r="O31" s="101">
        <v>383.15756150487209</v>
      </c>
      <c r="P31" s="101">
        <v>382.15424207693707</v>
      </c>
      <c r="Q31" s="101">
        <v>387.31648090910426</v>
      </c>
      <c r="R31" s="192">
        <v>389.0452857804504</v>
      </c>
      <c r="S31" s="32"/>
    </row>
    <row r="32" spans="2:19" ht="12.75">
      <c r="D32" s="64" t="s">
        <v>193</v>
      </c>
      <c r="E32" s="153"/>
      <c r="F32" s="101">
        <v>313.19483754578243</v>
      </c>
      <c r="G32" s="101">
        <v>314.77649549664875</v>
      </c>
      <c r="H32" s="101">
        <v>342.87658770096346</v>
      </c>
      <c r="I32" s="101">
        <v>389.29934898047065</v>
      </c>
      <c r="J32" s="101">
        <v>416.14682259910319</v>
      </c>
      <c r="K32" s="101">
        <v>426.33901692386883</v>
      </c>
      <c r="L32" s="101">
        <v>432.18624685372413</v>
      </c>
      <c r="M32" s="101">
        <v>448.15521600327196</v>
      </c>
      <c r="N32" s="101">
        <v>453.45325265088462</v>
      </c>
      <c r="O32" s="101">
        <v>457.63376855725863</v>
      </c>
      <c r="P32" s="101">
        <v>461.06686804338341</v>
      </c>
      <c r="Q32" s="101">
        <v>467.56891938746077</v>
      </c>
      <c r="R32" s="192">
        <v>471.95393339450135</v>
      </c>
      <c r="S32" s="32"/>
    </row>
    <row r="33" spans="4:19" ht="12.75">
      <c r="D33" s="64" t="s">
        <v>194</v>
      </c>
      <c r="E33" s="153"/>
      <c r="F33" s="101">
        <v>660.10651174188888</v>
      </c>
      <c r="G33" s="101">
        <v>672.24359488275297</v>
      </c>
      <c r="H33" s="101">
        <v>688.73770695709254</v>
      </c>
      <c r="I33" s="101">
        <v>698.42894794594326</v>
      </c>
      <c r="J33" s="101">
        <v>688.7207740795202</v>
      </c>
      <c r="K33" s="101">
        <v>689.07275553252555</v>
      </c>
      <c r="L33" s="101">
        <v>683.75966227771198</v>
      </c>
      <c r="M33" s="101">
        <v>680.8933633479038</v>
      </c>
      <c r="N33" s="101">
        <v>681.1073075090892</v>
      </c>
      <c r="O33" s="101">
        <v>681.79803022752185</v>
      </c>
      <c r="P33" s="101">
        <v>686.21528581201426</v>
      </c>
      <c r="Q33" s="101">
        <v>689.86696404670147</v>
      </c>
      <c r="R33" s="192">
        <v>694.04450399956193</v>
      </c>
      <c r="S33" s="32"/>
    </row>
    <row r="34" spans="4:19" ht="12.75">
      <c r="D34" s="67" t="s">
        <v>195</v>
      </c>
      <c r="E34" s="165"/>
      <c r="F34" s="193">
        <v>660.10651174188888</v>
      </c>
      <c r="G34" s="193">
        <v>672.24359488275297</v>
      </c>
      <c r="H34" s="193">
        <v>688.8718156957691</v>
      </c>
      <c r="I34" s="193">
        <v>703.76712645109967</v>
      </c>
      <c r="J34" s="193">
        <v>702.10919717489378</v>
      </c>
      <c r="K34" s="193">
        <v>698.12694612226505</v>
      </c>
      <c r="L34" s="193">
        <v>694.21390768855645</v>
      </c>
      <c r="M34" s="193">
        <v>692.72527131009315</v>
      </c>
      <c r="N34" s="193">
        <v>694.74313886250002</v>
      </c>
      <c r="O34" s="193">
        <v>699.15117050491403</v>
      </c>
      <c r="P34" s="193">
        <v>706.40208404014356</v>
      </c>
      <c r="Q34" s="193">
        <v>712.03521846462411</v>
      </c>
      <c r="R34" s="194">
        <v>718.29018483423658</v>
      </c>
      <c r="S34" s="32"/>
    </row>
    <row r="35" spans="4:19" ht="12.75">
      <c r="D35" s="75"/>
      <c r="E35" s="75"/>
      <c r="F35" s="76">
        <f>I31+I33</f>
        <v>1077.0007064045926</v>
      </c>
      <c r="G35" s="76">
        <f t="shared" ref="G35:O36" si="0">J31+J33</f>
        <v>1070.3467029223889</v>
      </c>
      <c r="H35" s="76">
        <f t="shared" si="0"/>
        <v>1067.6856102243987</v>
      </c>
      <c r="I35" s="76">
        <f t="shared" si="0"/>
        <v>1061.1145123460904</v>
      </c>
      <c r="J35" s="76">
        <f t="shared" si="0"/>
        <v>1059.387474030312</v>
      </c>
      <c r="K35" s="76">
        <f t="shared" si="0"/>
        <v>1064.1028528162312</v>
      </c>
      <c r="L35" s="76">
        <f t="shared" si="0"/>
        <v>1064.9555917323939</v>
      </c>
      <c r="M35" s="76">
        <f t="shared" si="0"/>
        <v>1068.3695278889513</v>
      </c>
      <c r="N35" s="76">
        <f t="shared" si="0"/>
        <v>1077.1834449558057</v>
      </c>
      <c r="O35" s="76">
        <f t="shared" si="0"/>
        <v>1083.0897897800123</v>
      </c>
      <c r="P35" s="77"/>
    </row>
    <row r="36" spans="4:19" ht="12.75">
      <c r="D36" s="77"/>
      <c r="E36" s="77"/>
      <c r="F36" s="76">
        <f>I32+I34</f>
        <v>1093.0664754315703</v>
      </c>
      <c r="G36" s="76">
        <f t="shared" si="0"/>
        <v>1118.256019773997</v>
      </c>
      <c r="H36" s="76">
        <f t="shared" si="0"/>
        <v>1124.4659630461338</v>
      </c>
      <c r="I36" s="76">
        <f t="shared" si="0"/>
        <v>1126.4001545422807</v>
      </c>
      <c r="J36" s="76">
        <f t="shared" si="0"/>
        <v>1140.8804873133652</v>
      </c>
      <c r="K36" s="76">
        <f t="shared" si="0"/>
        <v>1148.1963915133847</v>
      </c>
      <c r="L36" s="76">
        <f t="shared" si="0"/>
        <v>1156.7849390621727</v>
      </c>
      <c r="M36" s="76">
        <f t="shared" si="0"/>
        <v>1167.468952083527</v>
      </c>
      <c r="N36" s="76">
        <f t="shared" si="0"/>
        <v>1179.6041378520849</v>
      </c>
      <c r="O36" s="76">
        <f t="shared" si="0"/>
        <v>1190.244118228738</v>
      </c>
      <c r="P36" s="77"/>
      <c r="Q36" s="77"/>
      <c r="R36" s="77"/>
      <c r="S36" s="90"/>
    </row>
    <row r="37" spans="4:19" ht="12.75">
      <c r="D37" s="77" t="s">
        <v>196</v>
      </c>
      <c r="E37" s="77"/>
      <c r="F37" s="77">
        <v>0</v>
      </c>
      <c r="G37" s="77">
        <v>0</v>
      </c>
      <c r="H37" s="77">
        <v>0</v>
      </c>
      <c r="I37" s="77">
        <v>0</v>
      </c>
      <c r="J37" s="77">
        <v>0</v>
      </c>
      <c r="K37" s="77">
        <v>0</v>
      </c>
      <c r="L37" s="77">
        <v>0</v>
      </c>
      <c r="M37" s="77">
        <v>0</v>
      </c>
      <c r="N37" s="77">
        <v>0</v>
      </c>
      <c r="O37" s="77">
        <v>0</v>
      </c>
      <c r="P37" s="77"/>
      <c r="Q37" s="77"/>
      <c r="R37" s="77"/>
      <c r="S37" s="90"/>
    </row>
    <row r="38" spans="4:19" ht="12.75">
      <c r="D38" s="77"/>
      <c r="E38" s="77"/>
      <c r="F38" s="77"/>
      <c r="G38" s="77"/>
      <c r="H38" s="77"/>
      <c r="I38" s="77"/>
      <c r="J38" s="77"/>
      <c r="K38" s="77"/>
      <c r="L38" s="77"/>
      <c r="M38" s="77"/>
      <c r="N38" s="77"/>
      <c r="O38" s="77"/>
      <c r="P38" s="77"/>
      <c r="Q38" s="77"/>
      <c r="R38" s="77"/>
      <c r="S38" s="90"/>
    </row>
    <row r="39" spans="4:19" ht="12.75">
      <c r="D39" s="77"/>
      <c r="E39" s="77"/>
      <c r="F39" s="77"/>
      <c r="G39" s="77"/>
      <c r="H39" s="77"/>
      <c r="I39" s="77"/>
      <c r="J39" s="77"/>
      <c r="K39" s="77"/>
      <c r="L39" s="77"/>
      <c r="M39" s="77"/>
      <c r="N39" s="77"/>
      <c r="O39" s="77"/>
      <c r="P39" s="77"/>
      <c r="Q39" s="77"/>
      <c r="R39" s="77"/>
      <c r="S39" s="90"/>
    </row>
    <row r="40" spans="4:19" ht="12.75">
      <c r="D40" s="77" t="s">
        <v>239</v>
      </c>
      <c r="E40" s="77" t="s">
        <v>240</v>
      </c>
      <c r="F40" s="77" t="s">
        <v>192</v>
      </c>
      <c r="G40" s="77" t="s">
        <v>193</v>
      </c>
      <c r="H40" s="77" t="s">
        <v>194</v>
      </c>
      <c r="I40" s="77" t="s">
        <v>195</v>
      </c>
      <c r="J40" s="77"/>
      <c r="K40" s="77"/>
      <c r="L40" s="77"/>
      <c r="M40" s="77"/>
      <c r="N40" s="77"/>
      <c r="O40" s="77"/>
      <c r="P40" s="77"/>
      <c r="Q40" s="77"/>
      <c r="R40" s="77"/>
      <c r="S40" s="90"/>
    </row>
    <row r="41" spans="4:19" s="89" customFormat="1" ht="12.75">
      <c r="D41" s="195">
        <f>F31</f>
        <v>313.19483754578243</v>
      </c>
      <c r="E41" s="195"/>
      <c r="F41" s="77"/>
      <c r="G41" s="77"/>
      <c r="H41" s="77"/>
      <c r="I41" s="77"/>
      <c r="J41" s="77">
        <v>2013</v>
      </c>
      <c r="K41" s="77"/>
      <c r="L41" s="77"/>
      <c r="M41" s="77"/>
      <c r="N41" s="77"/>
      <c r="O41" s="77"/>
      <c r="P41" s="77"/>
      <c r="Q41" s="77"/>
      <c r="R41" s="77"/>
      <c r="S41" s="90"/>
    </row>
    <row r="42" spans="4:19" s="89" customFormat="1" ht="12.75">
      <c r="D42" s="77"/>
      <c r="E42" s="195">
        <f>F33</f>
        <v>660.10651174188888</v>
      </c>
      <c r="F42" s="77"/>
      <c r="G42" s="77"/>
      <c r="H42" s="77"/>
      <c r="I42" s="77"/>
      <c r="J42" s="77">
        <v>2013</v>
      </c>
      <c r="K42" s="77"/>
      <c r="L42" s="77"/>
      <c r="M42" s="77"/>
      <c r="N42" s="77"/>
      <c r="O42" s="77"/>
      <c r="P42" s="77"/>
      <c r="Q42" s="77"/>
      <c r="R42" s="77"/>
      <c r="S42" s="90"/>
    </row>
    <row r="43" spans="4:19" s="89" customFormat="1" ht="12.75">
      <c r="D43" s="77"/>
      <c r="E43" s="195"/>
      <c r="F43" s="77"/>
      <c r="G43" s="77"/>
      <c r="H43" s="77"/>
      <c r="I43" s="77"/>
      <c r="J43" s="77"/>
      <c r="K43" s="77"/>
      <c r="L43" s="77"/>
      <c r="M43" s="77"/>
      <c r="N43" s="77"/>
      <c r="O43" s="77"/>
      <c r="P43" s="77"/>
      <c r="Q43" s="77"/>
      <c r="R43" s="77"/>
      <c r="S43" s="90"/>
    </row>
    <row r="44" spans="4:19" s="89" customFormat="1" ht="12.75">
      <c r="D44" s="195">
        <f>G31</f>
        <v>314.77649549664875</v>
      </c>
      <c r="E44" s="195"/>
      <c r="F44" s="77"/>
      <c r="G44" s="77"/>
      <c r="H44" s="77"/>
      <c r="I44" s="77"/>
      <c r="J44" s="77">
        <v>2014</v>
      </c>
      <c r="K44" s="77"/>
      <c r="L44" s="77"/>
      <c r="M44" s="77"/>
      <c r="N44" s="77"/>
      <c r="O44" s="77"/>
      <c r="P44" s="77"/>
      <c r="Q44" s="77"/>
      <c r="R44" s="77"/>
      <c r="S44" s="90"/>
    </row>
    <row r="45" spans="4:19" s="89" customFormat="1" ht="12.75">
      <c r="D45" s="77"/>
      <c r="E45" s="195">
        <f>G33</f>
        <v>672.24359488275297</v>
      </c>
      <c r="F45" s="77"/>
      <c r="G45" s="77"/>
      <c r="H45" s="77"/>
      <c r="I45" s="77"/>
      <c r="J45" s="77">
        <v>2014</v>
      </c>
      <c r="K45" s="77"/>
      <c r="L45" s="77"/>
      <c r="M45" s="77"/>
      <c r="N45" s="77"/>
      <c r="O45" s="77"/>
      <c r="P45" s="77"/>
      <c r="Q45" s="77"/>
      <c r="R45" s="77"/>
      <c r="S45" s="90"/>
    </row>
    <row r="46" spans="4:19" s="89" customFormat="1" ht="12.75">
      <c r="D46" s="77"/>
      <c r="E46" s="195"/>
      <c r="F46" s="77"/>
      <c r="G46" s="77"/>
      <c r="H46" s="77"/>
      <c r="I46" s="77"/>
      <c r="J46" s="77"/>
      <c r="K46" s="77"/>
      <c r="L46" s="77"/>
      <c r="M46" s="77"/>
      <c r="N46" s="77"/>
      <c r="O46" s="77"/>
      <c r="P46" s="77"/>
      <c r="Q46" s="77"/>
      <c r="R46" s="77"/>
      <c r="S46" s="90"/>
    </row>
    <row r="47" spans="4:19" s="89" customFormat="1" ht="12.75">
      <c r="D47" s="195">
        <f>H31</f>
        <v>342.8515592247943</v>
      </c>
      <c r="E47" s="195"/>
      <c r="F47" s="77"/>
      <c r="G47" s="77"/>
      <c r="H47" s="77"/>
      <c r="I47" s="77"/>
      <c r="J47" s="77">
        <v>2015</v>
      </c>
      <c r="K47" s="77"/>
      <c r="L47" s="77"/>
      <c r="M47" s="77"/>
      <c r="N47" s="77"/>
      <c r="O47" s="77"/>
      <c r="P47" s="77"/>
      <c r="Q47" s="77"/>
      <c r="R47" s="77"/>
      <c r="S47" s="90"/>
    </row>
    <row r="48" spans="4:19" s="89" customFormat="1" ht="12.75">
      <c r="D48" s="77"/>
      <c r="E48" s="195">
        <f>H33</f>
        <v>688.73770695709254</v>
      </c>
      <c r="F48" s="77"/>
      <c r="G48" s="77"/>
      <c r="H48" s="77"/>
      <c r="I48" s="77"/>
      <c r="J48" s="77">
        <v>2015</v>
      </c>
      <c r="K48" s="77"/>
      <c r="L48" s="77"/>
      <c r="M48" s="77"/>
      <c r="N48" s="77"/>
      <c r="O48" s="77"/>
      <c r="P48" s="77"/>
      <c r="Q48" s="77"/>
      <c r="R48" s="77"/>
      <c r="S48" s="90"/>
    </row>
    <row r="49" spans="4:19" s="89" customFormat="1" ht="12.75">
      <c r="D49" s="77"/>
      <c r="E49" s="195"/>
      <c r="F49" s="77"/>
      <c r="G49" s="77"/>
      <c r="H49" s="77"/>
      <c r="I49" s="77"/>
      <c r="J49" s="77"/>
      <c r="K49" s="77"/>
      <c r="L49" s="77"/>
      <c r="M49" s="77"/>
      <c r="N49" s="77"/>
      <c r="O49" s="77"/>
      <c r="P49" s="77"/>
      <c r="Q49" s="77"/>
      <c r="R49" s="77"/>
      <c r="S49" s="90"/>
    </row>
    <row r="50" spans="4:19" ht="12.75">
      <c r="D50" s="77"/>
      <c r="E50" s="77"/>
      <c r="F50" s="78">
        <f>I31</f>
        <v>378.57175845864936</v>
      </c>
      <c r="G50" s="78">
        <f>I32-I31</f>
        <v>10.727590521821298</v>
      </c>
      <c r="H50" s="77"/>
      <c r="I50" s="77"/>
      <c r="J50" s="77">
        <v>2016</v>
      </c>
      <c r="K50" s="77"/>
      <c r="L50" s="77"/>
      <c r="M50" s="77"/>
      <c r="N50" s="77"/>
      <c r="O50" s="77"/>
      <c r="P50" s="77"/>
      <c r="Q50" s="77"/>
      <c r="R50" s="77"/>
      <c r="S50" s="90"/>
    </row>
    <row r="51" spans="4:19" ht="12.75">
      <c r="D51" s="77"/>
      <c r="E51" s="77"/>
      <c r="F51" s="77"/>
      <c r="G51" s="77"/>
      <c r="H51" s="78">
        <f>I33</f>
        <v>698.42894794594326</v>
      </c>
      <c r="I51" s="78">
        <f>I34-I33</f>
        <v>5.3381785051564066</v>
      </c>
      <c r="J51" s="77">
        <v>2016</v>
      </c>
      <c r="K51" s="77"/>
      <c r="L51" s="77"/>
      <c r="M51" s="77"/>
      <c r="N51" s="77"/>
      <c r="O51" s="77"/>
      <c r="P51" s="77"/>
      <c r="Q51" s="77"/>
      <c r="R51" s="77"/>
      <c r="S51" s="90"/>
    </row>
    <row r="52" spans="4:19" s="89" customFormat="1" ht="12.75">
      <c r="D52" s="77"/>
      <c r="E52" s="77"/>
      <c r="F52" s="77"/>
      <c r="G52" s="77"/>
      <c r="H52" s="78"/>
      <c r="I52" s="78"/>
      <c r="J52" s="77"/>
      <c r="K52" s="77"/>
      <c r="L52" s="77"/>
      <c r="M52" s="77"/>
      <c r="N52" s="77"/>
      <c r="O52" s="77"/>
      <c r="P52" s="77"/>
      <c r="Q52" s="77"/>
      <c r="R52" s="77"/>
      <c r="S52" s="90"/>
    </row>
    <row r="53" spans="4:19" ht="12.75">
      <c r="D53" s="77"/>
      <c r="E53" s="77"/>
      <c r="F53" s="78">
        <f>J31</f>
        <v>381.62592884286869</v>
      </c>
      <c r="G53" s="78">
        <f>J32-J31</f>
        <v>34.5208937562345</v>
      </c>
      <c r="H53" s="77"/>
      <c r="I53" s="77"/>
      <c r="J53" s="77">
        <v>2017</v>
      </c>
      <c r="K53" s="77"/>
      <c r="L53" s="77"/>
      <c r="M53" s="77"/>
      <c r="N53" s="77"/>
      <c r="O53" s="77"/>
      <c r="P53" s="77"/>
      <c r="Q53" s="77"/>
      <c r="R53" s="77"/>
      <c r="S53" s="90"/>
    </row>
    <row r="54" spans="4:19" ht="12.75">
      <c r="D54" s="77"/>
      <c r="E54" s="77"/>
      <c r="F54" s="77"/>
      <c r="G54" s="77"/>
      <c r="H54" s="78">
        <f>J33</f>
        <v>688.7207740795202</v>
      </c>
      <c r="I54" s="78">
        <f>J34-J33</f>
        <v>13.388423095373582</v>
      </c>
      <c r="J54" s="77">
        <v>2017</v>
      </c>
      <c r="K54" s="77"/>
      <c r="L54" s="77"/>
      <c r="M54" s="77"/>
      <c r="N54" s="77"/>
      <c r="O54" s="77"/>
      <c r="P54" s="77"/>
      <c r="Q54" s="77"/>
      <c r="R54" s="77"/>
      <c r="S54" s="90"/>
    </row>
    <row r="55" spans="4:19" s="89" customFormat="1" ht="12.75">
      <c r="D55" s="77"/>
      <c r="E55" s="77"/>
      <c r="F55" s="77"/>
      <c r="G55" s="77"/>
      <c r="H55" s="78"/>
      <c r="I55" s="78"/>
      <c r="J55" s="77"/>
      <c r="K55" s="77"/>
      <c r="L55" s="77"/>
      <c r="M55" s="77"/>
      <c r="N55" s="77"/>
      <c r="O55" s="77"/>
      <c r="P55" s="77"/>
      <c r="Q55" s="77"/>
      <c r="R55" s="77"/>
      <c r="S55" s="90"/>
    </row>
    <row r="56" spans="4:19" ht="12.75">
      <c r="D56" s="77"/>
      <c r="E56" s="77"/>
      <c r="F56" s="78">
        <f>K31</f>
        <v>378.61285469187317</v>
      </c>
      <c r="G56" s="78">
        <f>K32-K31</f>
        <v>47.726162231995659</v>
      </c>
      <c r="H56" s="77"/>
      <c r="I56" s="77"/>
      <c r="J56" s="77">
        <v>2018</v>
      </c>
      <c r="K56" s="77"/>
      <c r="L56" s="77"/>
      <c r="M56" s="77"/>
      <c r="N56" s="77"/>
      <c r="O56" s="77"/>
      <c r="P56" s="77"/>
      <c r="Q56" s="77"/>
      <c r="R56" s="77"/>
      <c r="S56" s="90"/>
    </row>
    <row r="57" spans="4:19" ht="12.75">
      <c r="D57" s="77"/>
      <c r="E57" s="77"/>
      <c r="F57" s="77"/>
      <c r="G57" s="77"/>
      <c r="H57" s="78">
        <f>K33</f>
        <v>689.07275553252555</v>
      </c>
      <c r="I57" s="78">
        <f>K34-K33</f>
        <v>9.0541905897395054</v>
      </c>
      <c r="J57" s="77">
        <v>2018</v>
      </c>
      <c r="K57" s="77"/>
      <c r="L57" s="77"/>
      <c r="M57" s="77"/>
      <c r="N57" s="77"/>
      <c r="O57" s="77"/>
      <c r="P57" s="77"/>
      <c r="Q57" s="77"/>
      <c r="R57" s="77"/>
      <c r="S57" s="90"/>
    </row>
    <row r="58" spans="4:19" s="89" customFormat="1" ht="12.75">
      <c r="D58" s="77"/>
      <c r="E58" s="77"/>
      <c r="F58" s="77"/>
      <c r="G58" s="77"/>
      <c r="H58" s="78"/>
      <c r="I58" s="78"/>
      <c r="J58" s="77"/>
      <c r="K58" s="77"/>
      <c r="L58" s="77"/>
      <c r="M58" s="77"/>
      <c r="N58" s="77"/>
      <c r="O58" s="77"/>
      <c r="P58" s="77"/>
      <c r="Q58" s="77"/>
      <c r="R58" s="77"/>
      <c r="S58" s="90"/>
    </row>
    <row r="59" spans="4:19" ht="12.75">
      <c r="D59" s="77"/>
      <c r="E59" s="77"/>
      <c r="F59" s="78">
        <f>L31</f>
        <v>377.35485006837837</v>
      </c>
      <c r="G59" s="78">
        <f>L32-L31</f>
        <v>54.83139678534576</v>
      </c>
      <c r="H59" s="77"/>
      <c r="I59" s="77"/>
      <c r="J59" s="77">
        <v>2019</v>
      </c>
      <c r="K59" s="77"/>
      <c r="L59" s="77"/>
      <c r="M59" s="77"/>
      <c r="N59" s="77"/>
      <c r="O59" s="77"/>
      <c r="P59" s="77"/>
      <c r="Q59" s="77"/>
      <c r="R59" s="77"/>
      <c r="S59" s="90"/>
    </row>
    <row r="60" spans="4:19" ht="12.75">
      <c r="D60" s="77"/>
      <c r="E60" s="77"/>
      <c r="F60" s="77"/>
      <c r="G60" s="77"/>
      <c r="H60" s="78">
        <f>L33</f>
        <v>683.75966227771198</v>
      </c>
      <c r="I60" s="78">
        <f>L34-L33</f>
        <v>10.454245410844464</v>
      </c>
      <c r="J60" s="77">
        <v>2019</v>
      </c>
      <c r="K60" s="77"/>
      <c r="L60" s="77"/>
      <c r="M60" s="77"/>
      <c r="N60" s="77"/>
      <c r="O60" s="77"/>
      <c r="P60" s="77"/>
      <c r="Q60" s="77"/>
      <c r="R60" s="77"/>
      <c r="S60" s="90"/>
    </row>
    <row r="61" spans="4:19" s="89" customFormat="1" ht="12.75">
      <c r="D61" s="77"/>
      <c r="E61" s="77"/>
      <c r="F61" s="77"/>
      <c r="G61" s="77"/>
      <c r="H61" s="78"/>
      <c r="I61" s="78"/>
      <c r="J61" s="77"/>
      <c r="K61" s="77"/>
      <c r="L61" s="77"/>
      <c r="M61" s="77"/>
      <c r="N61" s="77"/>
      <c r="O61" s="77"/>
      <c r="P61" s="77"/>
      <c r="Q61" s="77"/>
      <c r="R61" s="77"/>
      <c r="S61" s="90"/>
    </row>
    <row r="62" spans="4:19" ht="12.75">
      <c r="D62" s="77"/>
      <c r="E62" s="77"/>
      <c r="F62" s="78">
        <f>M31</f>
        <v>378.49411068240818</v>
      </c>
      <c r="G62" s="78">
        <f>M32-M31</f>
        <v>69.661105320863783</v>
      </c>
      <c r="H62" s="77"/>
      <c r="I62" s="77"/>
      <c r="J62" s="77">
        <v>2020</v>
      </c>
      <c r="K62" s="77"/>
      <c r="L62" s="77"/>
      <c r="M62" s="77"/>
      <c r="N62" s="77"/>
      <c r="O62" s="77"/>
      <c r="P62" s="77"/>
      <c r="Q62" s="77"/>
      <c r="R62" s="77"/>
      <c r="S62" s="90"/>
    </row>
    <row r="63" spans="4:19" ht="12.75">
      <c r="D63" s="77"/>
      <c r="E63" s="77"/>
      <c r="F63" s="77"/>
      <c r="G63" s="77"/>
      <c r="H63" s="78">
        <f>M33</f>
        <v>680.8933633479038</v>
      </c>
      <c r="I63" s="78">
        <f>M34-M33</f>
        <v>11.831907962189348</v>
      </c>
      <c r="J63" s="77">
        <v>2020</v>
      </c>
      <c r="K63" s="77"/>
      <c r="L63" s="77"/>
      <c r="M63" s="77"/>
      <c r="N63" s="77"/>
      <c r="O63" s="77"/>
      <c r="P63" s="77"/>
      <c r="Q63" s="77"/>
      <c r="R63" s="77"/>
      <c r="S63" s="90"/>
    </row>
    <row r="64" spans="4:19" s="89" customFormat="1" ht="12.75">
      <c r="D64" s="77"/>
      <c r="E64" s="77"/>
      <c r="F64" s="77"/>
      <c r="G64" s="77"/>
      <c r="H64" s="78"/>
      <c r="I64" s="78"/>
      <c r="J64" s="77"/>
      <c r="K64" s="77"/>
      <c r="L64" s="77"/>
      <c r="M64" s="77"/>
      <c r="N64" s="77"/>
      <c r="O64" s="77"/>
      <c r="P64" s="77"/>
      <c r="Q64" s="77"/>
      <c r="R64" s="77"/>
      <c r="S64" s="90"/>
    </row>
    <row r="65" spans="4:19" ht="12.75">
      <c r="D65" s="77"/>
      <c r="E65" s="77"/>
      <c r="F65" s="78">
        <f>N31</f>
        <v>382.99554530714204</v>
      </c>
      <c r="G65" s="78">
        <f>N32-N31</f>
        <v>70.457707343742584</v>
      </c>
      <c r="H65" s="77"/>
      <c r="I65" s="77"/>
      <c r="J65" s="77">
        <v>2021</v>
      </c>
      <c r="K65" s="77"/>
      <c r="L65" s="77"/>
      <c r="M65" s="77"/>
      <c r="N65" s="77"/>
      <c r="O65" s="77"/>
      <c r="P65" s="77"/>
      <c r="Q65" s="77"/>
      <c r="R65" s="77"/>
      <c r="S65" s="90"/>
    </row>
    <row r="66" spans="4:19" ht="12.75">
      <c r="D66" s="77"/>
      <c r="E66" s="77"/>
      <c r="F66" s="77"/>
      <c r="G66" s="77"/>
      <c r="H66" s="78">
        <f>N33</f>
        <v>681.1073075090892</v>
      </c>
      <c r="I66" s="78">
        <f>N34-N33</f>
        <v>13.635831353410822</v>
      </c>
      <c r="J66" s="77">
        <v>2021</v>
      </c>
      <c r="K66" s="77"/>
      <c r="L66" s="77"/>
      <c r="M66" s="77"/>
      <c r="N66" s="77"/>
      <c r="O66" s="77"/>
      <c r="P66" s="77"/>
      <c r="Q66" s="77"/>
      <c r="R66" s="77"/>
      <c r="S66" s="90"/>
    </row>
    <row r="67" spans="4:19" s="89" customFormat="1" ht="12.75">
      <c r="D67" s="77"/>
      <c r="E67" s="77"/>
      <c r="F67" s="77"/>
      <c r="G67" s="77"/>
      <c r="H67" s="78"/>
      <c r="I67" s="78"/>
      <c r="J67" s="77"/>
      <c r="K67" s="77"/>
      <c r="L67" s="77"/>
      <c r="M67" s="77"/>
      <c r="N67" s="77"/>
      <c r="O67" s="77"/>
      <c r="P67" s="77"/>
      <c r="Q67" s="77"/>
      <c r="R67" s="77"/>
      <c r="S67" s="90"/>
    </row>
    <row r="68" spans="4:19" ht="12.75">
      <c r="D68" s="77"/>
      <c r="E68" s="77"/>
      <c r="F68" s="78">
        <f>O31</f>
        <v>383.15756150487209</v>
      </c>
      <c r="G68" s="78">
        <f>O32-O31</f>
        <v>74.476207052386542</v>
      </c>
      <c r="H68" s="77"/>
      <c r="I68" s="77"/>
      <c r="J68" s="77">
        <v>2022</v>
      </c>
      <c r="K68" s="77"/>
      <c r="L68" s="77"/>
      <c r="M68" s="77"/>
      <c r="N68" s="77"/>
      <c r="O68" s="77"/>
      <c r="P68" s="77"/>
      <c r="Q68" s="77"/>
      <c r="R68" s="77"/>
      <c r="S68" s="90"/>
    </row>
    <row r="69" spans="4:19" ht="12.75">
      <c r="D69" s="77"/>
      <c r="E69" s="77"/>
      <c r="F69" s="77"/>
      <c r="G69" s="77"/>
      <c r="H69" s="78">
        <f>O33</f>
        <v>681.79803022752185</v>
      </c>
      <c r="I69" s="78">
        <f>O34-O33</f>
        <v>17.353140277392185</v>
      </c>
      <c r="J69" s="77">
        <v>2022</v>
      </c>
      <c r="K69" s="77"/>
      <c r="L69" s="77"/>
      <c r="M69" s="77"/>
      <c r="N69" s="77"/>
      <c r="O69" s="77"/>
      <c r="P69" s="77"/>
      <c r="Q69" s="77"/>
      <c r="R69" s="77"/>
      <c r="S69" s="90"/>
    </row>
    <row r="70" spans="4:19" s="89" customFormat="1" ht="12.75">
      <c r="D70" s="77"/>
      <c r="E70" s="77"/>
      <c r="F70" s="77"/>
      <c r="G70" s="77"/>
      <c r="H70" s="78"/>
      <c r="I70" s="78"/>
      <c r="J70" s="77"/>
      <c r="K70" s="77"/>
      <c r="L70" s="77"/>
      <c r="M70" s="77"/>
      <c r="N70" s="77"/>
      <c r="O70" s="77"/>
      <c r="P70" s="77"/>
      <c r="Q70" s="77"/>
      <c r="R70" s="77"/>
      <c r="S70" s="90"/>
    </row>
    <row r="71" spans="4:19" ht="12.75">
      <c r="D71" s="77"/>
      <c r="E71" s="77"/>
      <c r="F71" s="195">
        <f>P31</f>
        <v>382.15424207693707</v>
      </c>
      <c r="G71" s="195">
        <f>P32-P31</f>
        <v>78.912625966446342</v>
      </c>
      <c r="H71" s="78"/>
      <c r="I71" s="78"/>
      <c r="J71" s="77">
        <v>2023</v>
      </c>
      <c r="K71" s="77"/>
      <c r="L71" s="77"/>
      <c r="M71" s="77"/>
      <c r="N71" s="77"/>
      <c r="O71" s="77"/>
      <c r="P71" s="77"/>
      <c r="Q71" s="77"/>
      <c r="R71" s="77"/>
      <c r="S71" s="90"/>
    </row>
    <row r="72" spans="4:19" ht="12.75">
      <c r="D72" s="77"/>
      <c r="E72" s="77"/>
      <c r="F72" s="78"/>
      <c r="G72" s="78"/>
      <c r="H72" s="195">
        <f>P33</f>
        <v>686.21528581201426</v>
      </c>
      <c r="I72" s="195">
        <f>P34-P33</f>
        <v>20.186798228129305</v>
      </c>
      <c r="J72" s="77">
        <v>2023</v>
      </c>
      <c r="K72" s="77"/>
      <c r="L72" s="77"/>
      <c r="M72" s="77"/>
      <c r="N72" s="77"/>
      <c r="O72" s="77"/>
      <c r="P72" s="77"/>
      <c r="Q72" s="77"/>
      <c r="R72" s="77"/>
    </row>
    <row r="73" spans="4:19" s="89" customFormat="1" ht="12.75">
      <c r="D73" s="77"/>
      <c r="E73" s="77"/>
      <c r="F73" s="78"/>
      <c r="G73" s="78"/>
      <c r="H73" s="195"/>
      <c r="I73" s="195"/>
      <c r="J73" s="77"/>
      <c r="K73" s="77"/>
      <c r="L73" s="77"/>
      <c r="M73" s="77"/>
      <c r="N73" s="77"/>
      <c r="O73" s="77"/>
      <c r="P73" s="77"/>
      <c r="Q73" s="77"/>
      <c r="R73" s="77"/>
    </row>
    <row r="74" spans="4:19" ht="12.75">
      <c r="D74" s="77"/>
      <c r="E74" s="77"/>
      <c r="F74" s="195">
        <f>Q31</f>
        <v>387.31648090910426</v>
      </c>
      <c r="G74" s="195">
        <f>Q32-Q31</f>
        <v>80.25243847835651</v>
      </c>
      <c r="H74" s="78"/>
      <c r="I74" s="78"/>
      <c r="J74" s="77">
        <v>2024</v>
      </c>
      <c r="K74" s="77"/>
      <c r="L74" s="77"/>
      <c r="M74" s="77"/>
      <c r="N74" s="77"/>
      <c r="O74" s="77"/>
      <c r="P74" s="77"/>
      <c r="Q74" s="77"/>
      <c r="R74" s="77"/>
    </row>
    <row r="75" spans="4:19" ht="12.75">
      <c r="D75" s="77"/>
      <c r="E75" s="77"/>
      <c r="F75" s="78"/>
      <c r="G75" s="78"/>
      <c r="H75" s="195">
        <f>Q33</f>
        <v>689.86696404670147</v>
      </c>
      <c r="I75" s="195">
        <f>Q34-Q33</f>
        <v>22.16825441792264</v>
      </c>
      <c r="J75" s="77">
        <v>2024</v>
      </c>
      <c r="K75" s="77"/>
      <c r="L75" s="77"/>
      <c r="M75" s="77"/>
      <c r="N75" s="77"/>
      <c r="O75" s="77"/>
      <c r="P75" s="77"/>
      <c r="Q75" s="77"/>
      <c r="R75" s="77"/>
    </row>
    <row r="76" spans="4:19" s="89" customFormat="1" ht="12.75">
      <c r="D76" s="77"/>
      <c r="E76" s="77"/>
      <c r="F76" s="78"/>
      <c r="G76" s="78"/>
      <c r="H76" s="195"/>
      <c r="I76" s="195"/>
      <c r="J76" s="77"/>
      <c r="K76" s="77"/>
      <c r="L76" s="77"/>
      <c r="M76" s="77"/>
      <c r="N76" s="77"/>
      <c r="O76" s="77"/>
      <c r="P76" s="77"/>
      <c r="Q76" s="77"/>
      <c r="R76" s="77"/>
    </row>
    <row r="77" spans="4:19" ht="12.75">
      <c r="D77" s="77"/>
      <c r="E77" s="77"/>
      <c r="F77" s="195">
        <f>R31</f>
        <v>389.0452857804504</v>
      </c>
      <c r="G77" s="195">
        <f>R32-R31</f>
        <v>82.908647614050949</v>
      </c>
      <c r="H77" s="78"/>
      <c r="I77" s="78"/>
      <c r="J77" s="77">
        <v>2025</v>
      </c>
      <c r="K77" s="77"/>
      <c r="L77" s="77"/>
      <c r="M77" s="77"/>
      <c r="N77" s="77"/>
      <c r="O77" s="77"/>
      <c r="P77" s="77"/>
      <c r="Q77" s="77"/>
      <c r="R77" s="77"/>
    </row>
    <row r="78" spans="4:19" ht="12.75">
      <c r="D78" s="77"/>
      <c r="E78" s="77"/>
      <c r="F78" s="78"/>
      <c r="G78" s="78"/>
      <c r="H78" s="195">
        <f>R33</f>
        <v>694.04450399956193</v>
      </c>
      <c r="I78" s="195">
        <f>R34-R33</f>
        <v>24.245680834674658</v>
      </c>
      <c r="J78" s="77">
        <v>2025</v>
      </c>
      <c r="K78" s="77"/>
      <c r="L78" s="77"/>
      <c r="M78" s="77"/>
      <c r="N78" s="77"/>
      <c r="O78" s="77"/>
      <c r="P78" s="77"/>
      <c r="Q78" s="77"/>
      <c r="R78" s="77"/>
    </row>
    <row r="79" spans="4:19" ht="12.75">
      <c r="D79" s="77"/>
      <c r="E79" s="77"/>
      <c r="F79" s="77"/>
      <c r="G79" s="77"/>
      <c r="H79" s="77"/>
      <c r="I79" s="77"/>
      <c r="J79" s="77"/>
      <c r="K79" s="77"/>
      <c r="L79" s="77"/>
      <c r="M79" s="77"/>
      <c r="N79" s="77"/>
      <c r="O79" s="77"/>
      <c r="P79" s="77"/>
    </row>
    <row r="80" spans="4:19" ht="12.75">
      <c r="D80" s="77"/>
      <c r="E80" s="77"/>
      <c r="F80" s="78">
        <f>R31</f>
        <v>389.0452857804504</v>
      </c>
      <c r="G80" s="78">
        <f>R32-R31</f>
        <v>82.908647614050949</v>
      </c>
      <c r="H80" s="77"/>
      <c r="I80" s="77"/>
      <c r="J80" s="77"/>
      <c r="K80" s="77"/>
      <c r="L80" s="77"/>
      <c r="M80" s="77"/>
      <c r="N80" s="77"/>
      <c r="O80" s="77"/>
      <c r="P80" s="77"/>
    </row>
    <row r="81" spans="4:16" ht="12.75">
      <c r="D81" s="77"/>
      <c r="E81" s="77"/>
      <c r="F81" s="77"/>
      <c r="G81" s="77"/>
      <c r="H81" s="78">
        <f>R33</f>
        <v>694.04450399956193</v>
      </c>
      <c r="I81" s="78">
        <f>R34-R33</f>
        <v>24.245680834674658</v>
      </c>
      <c r="J81" s="77"/>
      <c r="K81" s="77"/>
      <c r="L81" s="77"/>
      <c r="M81" s="77"/>
      <c r="N81" s="77"/>
      <c r="O81" s="77"/>
      <c r="P81" s="77"/>
    </row>
    <row r="82" spans="4:16" ht="12.75">
      <c r="D82" s="77"/>
      <c r="E82" s="77"/>
      <c r="F82" s="77"/>
      <c r="G82" s="77"/>
      <c r="H82" s="77"/>
      <c r="I82" s="77"/>
      <c r="J82" s="77"/>
      <c r="K82" s="77"/>
      <c r="L82" s="77"/>
      <c r="M82" s="77"/>
      <c r="N82" s="77"/>
      <c r="O82" s="77"/>
      <c r="P82" s="77"/>
    </row>
    <row r="83" spans="4:16" ht="12.75">
      <c r="D83" s="77"/>
      <c r="E83" s="77"/>
      <c r="F83" s="77"/>
      <c r="G83" s="77"/>
      <c r="H83" s="77"/>
      <c r="I83" s="77"/>
      <c r="J83" s="77"/>
      <c r="K83" s="77"/>
      <c r="L83" s="77"/>
      <c r="M83" s="77"/>
      <c r="N83" s="77"/>
      <c r="O83" s="77"/>
      <c r="P83" s="77"/>
    </row>
    <row r="84" spans="4:16" ht="12.75">
      <c r="D84" s="77"/>
      <c r="E84" s="77"/>
      <c r="F84" s="77"/>
      <c r="G84" s="77"/>
      <c r="H84" s="77"/>
      <c r="I84" s="77"/>
      <c r="J84" s="77"/>
      <c r="K84" s="77"/>
      <c r="L84" s="77"/>
      <c r="M84" s="77"/>
      <c r="N84" s="77"/>
      <c r="O84" s="77"/>
      <c r="P84" s="77"/>
    </row>
    <row r="85" spans="4:16" ht="12.75">
      <c r="D85" s="77"/>
      <c r="E85" s="77"/>
      <c r="F85" s="77"/>
      <c r="G85" s="77"/>
      <c r="H85" s="77"/>
      <c r="I85" s="77"/>
      <c r="J85" s="77"/>
      <c r="K85" s="77"/>
      <c r="L85" s="77"/>
      <c r="M85" s="77"/>
      <c r="N85" s="77"/>
      <c r="O85" s="77"/>
      <c r="P85" s="77"/>
    </row>
    <row r="86" spans="4:16" ht="12.75">
      <c r="D86" s="77"/>
      <c r="E86" s="77"/>
      <c r="F86" s="77"/>
      <c r="G86" s="77"/>
      <c r="H86" s="77"/>
      <c r="I86" s="77"/>
      <c r="J86" s="77"/>
      <c r="K86" s="77"/>
      <c r="L86" s="77"/>
      <c r="M86" s="77"/>
      <c r="N86" s="77"/>
      <c r="O86" s="77"/>
      <c r="P86" s="77"/>
    </row>
    <row r="87" spans="4:16" ht="12.75">
      <c r="D87" s="77" t="s">
        <v>197</v>
      </c>
      <c r="E87" s="77"/>
      <c r="F87" s="77">
        <v>248.1155138209306</v>
      </c>
      <c r="G87" s="77">
        <v>256.33689961588618</v>
      </c>
      <c r="H87" s="77">
        <v>260.16342695496286</v>
      </c>
      <c r="I87" s="77">
        <v>259.90998416821822</v>
      </c>
      <c r="J87" s="77">
        <v>256.59988930666248</v>
      </c>
      <c r="K87" s="77">
        <v>255.19636814541741</v>
      </c>
      <c r="L87" s="77">
        <v>253.52804360970163</v>
      </c>
      <c r="M87" s="77">
        <v>251.99878808884998</v>
      </c>
      <c r="N87" s="77">
        <v>250.90717251681863</v>
      </c>
      <c r="O87" s="77">
        <v>249.76718514624486</v>
      </c>
      <c r="P87" s="77"/>
    </row>
    <row r="88" spans="4:16" ht="12.75">
      <c r="D88" s="77" t="s">
        <v>198</v>
      </c>
      <c r="E88" s="77"/>
      <c r="F88" s="77">
        <v>257.73246887042103</v>
      </c>
      <c r="G88" s="77">
        <v>263.81966565641994</v>
      </c>
      <c r="H88" s="77">
        <v>265.83713077709922</v>
      </c>
      <c r="I88" s="77">
        <v>268.1489884292626</v>
      </c>
      <c r="J88" s="77">
        <v>270.80895687344781</v>
      </c>
      <c r="K88" s="77">
        <v>272.54508816909481</v>
      </c>
      <c r="L88" s="77">
        <v>274.55874003360185</v>
      </c>
      <c r="M88" s="77">
        <v>276.62945792101135</v>
      </c>
      <c r="N88" s="77">
        <v>278.8388129578496</v>
      </c>
      <c r="O88" s="77">
        <v>281.04619067147928</v>
      </c>
      <c r="P88" s="77"/>
    </row>
    <row r="89" spans="4:16" ht="12.75">
      <c r="D89" s="77" t="s">
        <v>199</v>
      </c>
      <c r="E89" s="77"/>
      <c r="F89" s="77">
        <v>126.2088005518882</v>
      </c>
      <c r="G89" s="77">
        <v>135.75230982957132</v>
      </c>
      <c r="H89" s="77">
        <v>139.56464315913635</v>
      </c>
      <c r="I89" s="77">
        <v>138.10621954939901</v>
      </c>
      <c r="J89" s="77">
        <v>137.2537363075439</v>
      </c>
      <c r="K89" s="77">
        <v>137.13606938249771</v>
      </c>
      <c r="L89" s="77">
        <v>137.20335600537069</v>
      </c>
      <c r="M89" s="77">
        <v>136.54811417765487</v>
      </c>
      <c r="N89" s="77">
        <v>135.66342853169672</v>
      </c>
      <c r="O89" s="77">
        <v>135.19385233336973</v>
      </c>
      <c r="P89" s="77"/>
    </row>
    <row r="90" spans="4:16" ht="12.75">
      <c r="D90" s="77" t="s">
        <v>200</v>
      </c>
      <c r="E90" s="77"/>
      <c r="F90" s="77">
        <v>134.31537710085161</v>
      </c>
      <c r="G90" s="77">
        <v>140.88217485356355</v>
      </c>
      <c r="H90" s="77">
        <v>148.39406193591088</v>
      </c>
      <c r="I90" s="77">
        <v>152.70136951686777</v>
      </c>
      <c r="J90" s="77">
        <v>154.50734247210096</v>
      </c>
      <c r="K90" s="77">
        <v>155.41211450448566</v>
      </c>
      <c r="L90" s="77">
        <v>156.46151433647609</v>
      </c>
      <c r="M90" s="77">
        <v>157.54065370582236</v>
      </c>
      <c r="N90" s="77">
        <v>158.69204280407288</v>
      </c>
      <c r="O90" s="77">
        <v>159.84240143490277</v>
      </c>
      <c r="P90" s="77"/>
    </row>
    <row r="91" spans="4:16" ht="12.75"/>
    <row r="92" spans="4:16" ht="12.75"/>
    <row r="93" spans="4:16" ht="12.75"/>
    <row r="94" spans="4:16" ht="12.75"/>
    <row r="95" spans="4:16" ht="12.75"/>
    <row r="96" spans="4:1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customHeight="1"/>
    <row r="138" ht="12.75" customHeight="1"/>
    <row r="139" ht="12.75" customHeight="1"/>
    <row r="140" ht="12.75" hidden="1" customHeight="1"/>
  </sheetData>
  <mergeCells count="1">
    <mergeCell ref="A1:AI1"/>
  </mergeCells>
  <dataValidations count="1">
    <dataValidation type="custom" allowBlank="1" showInputMessage="1" showErrorMessage="1" sqref="D36:R78">
      <formula1>"xyz"</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41"/>
  <sheetViews>
    <sheetView workbookViewId="0">
      <pane ySplit="1" topLeftCell="A2" activePane="bottomLeft" state="frozen"/>
      <selection pane="bottomLeft" activeCell="D31" sqref="D31"/>
    </sheetView>
  </sheetViews>
  <sheetFormatPr defaultColWidth="0" defaultRowHeight="12.75" zeroHeight="1"/>
  <cols>
    <col min="1" max="1" width="2.140625" style="150" customWidth="1"/>
    <col min="2" max="3" width="9.140625" style="150" customWidth="1"/>
    <col min="4" max="4" width="23.42578125" style="150" bestFit="1" customWidth="1"/>
    <col min="5" max="35" width="9.140625" style="150" customWidth="1"/>
    <col min="36" max="16384" width="9.140625" style="150" hidden="1"/>
  </cols>
  <sheetData>
    <row r="1" spans="1:35" ht="120" customHeight="1">
      <c r="A1" s="333" t="s">
        <v>257</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row>
    <row r="2" spans="1:35"/>
    <row r="3" spans="1:35">
      <c r="A3" s="14"/>
      <c r="B3" s="15"/>
      <c r="D3" s="74"/>
      <c r="E3" s="74"/>
    </row>
    <row r="4" spans="1:35"/>
    <row r="5" spans="1:35"/>
    <row r="6" spans="1:35">
      <c r="B6" s="16"/>
    </row>
    <row r="7" spans="1:35"/>
    <row r="8" spans="1:35"/>
    <row r="9" spans="1:35">
      <c r="A9" s="14"/>
      <c r="C9" s="5"/>
    </row>
    <row r="10" spans="1:35"/>
    <row r="11" spans="1:35"/>
    <row r="12" spans="1:35">
      <c r="B12" s="16"/>
    </row>
    <row r="13" spans="1:35">
      <c r="B13" s="17"/>
    </row>
    <row r="14" spans="1:35">
      <c r="B14" s="17"/>
    </row>
    <row r="15" spans="1:35">
      <c r="B15" s="17"/>
    </row>
    <row r="16" spans="1:35"/>
    <row r="17" spans="2:19">
      <c r="B17" s="17"/>
    </row>
    <row r="18" spans="2:19">
      <c r="B18" s="17"/>
    </row>
    <row r="19" spans="2:19"/>
    <row r="20" spans="2:19"/>
    <row r="21" spans="2:19"/>
    <row r="22" spans="2:19"/>
    <row r="23" spans="2:19" ht="11.25" customHeight="1"/>
    <row r="24" spans="2:19" s="28" customFormat="1"/>
    <row r="25" spans="2:19" s="28" customFormat="1"/>
    <row r="26" spans="2:19" s="28" customFormat="1"/>
    <row r="27" spans="2:19" s="28" customFormat="1"/>
    <row r="28" spans="2:19" s="28" customFormat="1">
      <c r="D28" s="151"/>
      <c r="E28" s="151"/>
    </row>
    <row r="29" spans="2:19" s="28" customFormat="1"/>
    <row r="30" spans="2:19" s="28" customFormat="1">
      <c r="C30" s="164"/>
      <c r="D30" s="231" t="s">
        <v>327</v>
      </c>
    </row>
    <row r="31" spans="2:19" s="28" customFormat="1"/>
    <row r="32" spans="2:19" s="28" customFormat="1">
      <c r="D32" s="190"/>
      <c r="E32" s="191">
        <v>2016</v>
      </c>
      <c r="F32" s="191">
        <v>2017</v>
      </c>
      <c r="G32" s="191">
        <v>2018</v>
      </c>
      <c r="H32" s="62">
        <v>2019</v>
      </c>
      <c r="I32" s="62">
        <v>2020</v>
      </c>
      <c r="J32" s="62">
        <v>2021</v>
      </c>
      <c r="K32" s="62">
        <v>2022</v>
      </c>
      <c r="L32" s="62">
        <v>2023</v>
      </c>
      <c r="M32" s="62">
        <v>2024</v>
      </c>
      <c r="N32" s="63">
        <v>2025</v>
      </c>
      <c r="Q32" s="21"/>
      <c r="R32" s="21"/>
      <c r="S32" s="152"/>
    </row>
    <row r="33" spans="4:19" s="28" customFormat="1">
      <c r="D33" s="64" t="s">
        <v>219</v>
      </c>
      <c r="E33" s="101">
        <v>1869.8283041576765</v>
      </c>
      <c r="F33" s="101">
        <v>2619.8053042866718</v>
      </c>
      <c r="G33" s="101">
        <v>3188.1983274119052</v>
      </c>
      <c r="H33" s="101">
        <v>3238.0136063663226</v>
      </c>
      <c r="I33" s="101">
        <v>3237.3832373810633</v>
      </c>
      <c r="J33" s="101">
        <v>3391.6388418379242</v>
      </c>
      <c r="K33" s="101">
        <v>3544.4845827423233</v>
      </c>
      <c r="L33" s="101">
        <v>3545.7306694394665</v>
      </c>
      <c r="M33" s="101">
        <v>3548.9477491688685</v>
      </c>
      <c r="N33" s="192">
        <v>3667.120772229704</v>
      </c>
      <c r="O33" s="21"/>
      <c r="P33" s="21"/>
      <c r="Q33" s="21"/>
      <c r="R33" s="21"/>
      <c r="S33" s="152"/>
    </row>
    <row r="34" spans="4:19" s="28" customFormat="1">
      <c r="D34" s="67" t="s">
        <v>269</v>
      </c>
      <c r="E34" s="193">
        <v>1875.6923098525233</v>
      </c>
      <c r="F34" s="193">
        <v>2637.2922049375088</v>
      </c>
      <c r="G34" s="193">
        <v>3208.9231561918382</v>
      </c>
      <c r="H34" s="193">
        <v>3261.8428657679319</v>
      </c>
      <c r="I34" s="193">
        <v>3319.3419169093781</v>
      </c>
      <c r="J34" s="193">
        <v>3868.2030346623847</v>
      </c>
      <c r="K34" s="193">
        <v>4208.6737485176927</v>
      </c>
      <c r="L34" s="193">
        <v>4271.2405252704866</v>
      </c>
      <c r="M34" s="193">
        <v>4334.3369800760101</v>
      </c>
      <c r="N34" s="194">
        <v>4454.237780113488</v>
      </c>
      <c r="O34" s="21"/>
      <c r="P34" s="21"/>
      <c r="Q34" s="21"/>
      <c r="R34" s="21"/>
      <c r="S34" s="152"/>
    </row>
    <row r="35" spans="4:19" s="28" customFormat="1">
      <c r="F35" s="21"/>
      <c r="G35" s="21"/>
      <c r="H35" s="21"/>
      <c r="I35" s="21"/>
      <c r="J35" s="21"/>
      <c r="K35" s="21"/>
      <c r="L35" s="21"/>
      <c r="M35" s="21"/>
      <c r="N35" s="21"/>
      <c r="O35" s="21"/>
      <c r="P35" s="21"/>
      <c r="Q35" s="21"/>
      <c r="R35" s="21"/>
      <c r="S35" s="152"/>
    </row>
    <row r="36" spans="4:19" s="28" customFormat="1">
      <c r="D36" s="75"/>
      <c r="E36" s="75"/>
      <c r="F36" s="76"/>
      <c r="G36" s="76"/>
      <c r="H36" s="76"/>
      <c r="I36" s="76"/>
      <c r="J36" s="76"/>
      <c r="K36" s="76"/>
      <c r="L36" s="76"/>
      <c r="M36" s="76"/>
      <c r="N36" s="76"/>
      <c r="O36" s="76"/>
      <c r="P36" s="75"/>
    </row>
    <row r="37" spans="4:19" s="28" customFormat="1">
      <c r="D37" s="153"/>
      <c r="E37" s="153"/>
      <c r="F37" s="91"/>
      <c r="G37" s="91"/>
      <c r="H37" s="91"/>
      <c r="I37" s="91"/>
      <c r="J37" s="91"/>
      <c r="K37" s="91"/>
      <c r="L37" s="91"/>
      <c r="M37" s="91"/>
      <c r="N37" s="91"/>
      <c r="O37" s="91"/>
      <c r="P37" s="153"/>
      <c r="Q37" s="153"/>
      <c r="R37" s="153"/>
      <c r="S37" s="153"/>
    </row>
    <row r="38" spans="4:19" s="28" customFormat="1">
      <c r="D38" s="153"/>
      <c r="E38" s="153"/>
      <c r="F38" s="153"/>
      <c r="G38" s="153"/>
      <c r="H38" s="153"/>
      <c r="I38" s="153"/>
      <c r="J38" s="153"/>
      <c r="K38" s="153"/>
      <c r="L38" s="153"/>
      <c r="M38" s="153"/>
      <c r="N38" s="153"/>
      <c r="O38" s="153"/>
      <c r="P38" s="153"/>
      <c r="Q38" s="153"/>
      <c r="R38" s="153"/>
      <c r="S38" s="153"/>
    </row>
    <row r="39" spans="4:19" s="28" customFormat="1">
      <c r="D39" s="153"/>
      <c r="E39" s="153"/>
      <c r="F39" s="153"/>
      <c r="G39" s="153"/>
      <c r="H39" s="153"/>
      <c r="I39" s="153"/>
      <c r="J39" s="153"/>
      <c r="K39" s="153"/>
      <c r="L39" s="153"/>
      <c r="M39" s="153"/>
      <c r="N39" s="153"/>
      <c r="O39" s="153"/>
      <c r="P39" s="153"/>
      <c r="Q39" s="153"/>
      <c r="R39" s="153"/>
      <c r="S39" s="153"/>
    </row>
    <row r="40" spans="4:19" s="28" customFormat="1">
      <c r="D40" s="153"/>
      <c r="E40" s="153"/>
      <c r="F40" s="153"/>
      <c r="G40" s="153"/>
      <c r="H40" s="153"/>
      <c r="I40" s="153"/>
      <c r="J40" s="153"/>
      <c r="K40" s="153"/>
      <c r="L40" s="153"/>
      <c r="M40" s="153"/>
      <c r="N40" s="153"/>
      <c r="O40" s="153"/>
      <c r="P40" s="153"/>
      <c r="Q40" s="153"/>
      <c r="R40" s="153"/>
      <c r="S40" s="153"/>
    </row>
    <row r="41" spans="4:19" s="28" customFormat="1">
      <c r="D41" s="153"/>
      <c r="E41" s="153"/>
      <c r="F41" s="153"/>
      <c r="G41" s="153"/>
      <c r="H41" s="153"/>
      <c r="I41" s="153"/>
      <c r="J41" s="153"/>
      <c r="K41" s="153"/>
      <c r="L41" s="153"/>
      <c r="M41" s="153"/>
      <c r="N41" s="153"/>
      <c r="O41" s="153"/>
      <c r="P41" s="153"/>
      <c r="Q41" s="153"/>
      <c r="R41" s="153"/>
      <c r="S41" s="153"/>
    </row>
    <row r="42" spans="4:19" s="28" customFormat="1">
      <c r="D42" s="154"/>
      <c r="E42" s="154"/>
      <c r="G42" s="153"/>
      <c r="H42" s="153"/>
      <c r="I42" s="153"/>
      <c r="J42" s="153"/>
      <c r="K42" s="153"/>
      <c r="L42" s="153"/>
      <c r="M42" s="153"/>
      <c r="N42" s="153"/>
      <c r="O42" s="153"/>
      <c r="P42" s="153"/>
      <c r="Q42" s="153"/>
      <c r="R42" s="153"/>
      <c r="S42" s="153"/>
    </row>
    <row r="43" spans="4:19" s="28" customFormat="1">
      <c r="D43" s="153"/>
      <c r="E43" s="154"/>
      <c r="G43" s="153"/>
      <c r="H43" s="153"/>
      <c r="I43" s="153"/>
      <c r="J43" s="153"/>
      <c r="K43" s="153"/>
      <c r="L43" s="153"/>
      <c r="M43" s="153"/>
      <c r="N43" s="153"/>
      <c r="O43" s="153"/>
      <c r="P43" s="153"/>
      <c r="Q43" s="153"/>
      <c r="R43" s="153"/>
      <c r="S43" s="153"/>
    </row>
    <row r="44" spans="4:19" s="28" customFormat="1">
      <c r="D44" s="153"/>
      <c r="E44" s="154"/>
      <c r="G44" s="153"/>
      <c r="H44" s="153"/>
      <c r="I44" s="153"/>
      <c r="J44" s="153"/>
      <c r="K44" s="153"/>
      <c r="L44" s="153"/>
      <c r="M44" s="153"/>
      <c r="N44" s="153"/>
      <c r="O44" s="153"/>
      <c r="P44" s="153"/>
      <c r="Q44" s="153"/>
      <c r="R44" s="153"/>
      <c r="S44" s="153"/>
    </row>
    <row r="45" spans="4:19" s="28" customFormat="1">
      <c r="D45" s="154"/>
      <c r="E45" s="154"/>
      <c r="G45" s="153"/>
      <c r="H45" s="153"/>
      <c r="I45" s="153"/>
      <c r="J45" s="153"/>
      <c r="K45" s="153"/>
      <c r="L45" s="153"/>
      <c r="M45" s="153"/>
      <c r="N45" s="153"/>
      <c r="O45" s="153"/>
      <c r="P45" s="153"/>
      <c r="Q45" s="153"/>
      <c r="R45" s="153"/>
      <c r="S45" s="153"/>
    </row>
    <row r="46" spans="4:19" s="28" customFormat="1">
      <c r="D46" s="153"/>
      <c r="E46" s="154"/>
      <c r="G46" s="153"/>
      <c r="H46" s="153"/>
      <c r="I46" s="153"/>
      <c r="J46" s="153"/>
      <c r="K46" s="153"/>
      <c r="L46" s="153"/>
      <c r="M46" s="153"/>
      <c r="N46" s="153"/>
      <c r="O46" s="153"/>
      <c r="P46" s="153"/>
      <c r="Q46" s="153"/>
      <c r="R46" s="153"/>
      <c r="S46" s="153"/>
    </row>
    <row r="47" spans="4:19" s="28" customFormat="1">
      <c r="D47" s="153"/>
      <c r="E47" s="154"/>
      <c r="G47" s="153"/>
      <c r="H47" s="153"/>
      <c r="I47" s="153"/>
      <c r="J47" s="153"/>
      <c r="K47" s="153"/>
      <c r="L47" s="153"/>
      <c r="M47" s="153"/>
      <c r="N47" s="153"/>
      <c r="O47" s="153"/>
      <c r="P47" s="153"/>
      <c r="Q47" s="153"/>
      <c r="R47" s="153"/>
      <c r="S47" s="153"/>
    </row>
    <row r="48" spans="4:19" s="28" customFormat="1">
      <c r="D48" s="154"/>
      <c r="E48" s="154"/>
      <c r="G48" s="153"/>
      <c r="H48" s="153"/>
      <c r="I48" s="153"/>
      <c r="J48" s="153"/>
      <c r="K48" s="153"/>
      <c r="L48" s="153"/>
      <c r="M48" s="153"/>
      <c r="N48" s="153"/>
      <c r="O48" s="153"/>
      <c r="P48" s="153"/>
      <c r="Q48" s="153"/>
      <c r="R48" s="153"/>
      <c r="S48" s="153"/>
    </row>
    <row r="49" spans="4:19" s="28" customFormat="1">
      <c r="D49" s="153"/>
      <c r="E49" s="154"/>
      <c r="F49" s="153"/>
      <c r="G49" s="153"/>
      <c r="H49" s="153"/>
      <c r="I49" s="153"/>
      <c r="J49" s="153"/>
      <c r="K49" s="153"/>
      <c r="L49" s="153"/>
      <c r="M49" s="153"/>
      <c r="N49" s="153"/>
      <c r="O49" s="153"/>
      <c r="P49" s="153"/>
      <c r="Q49" s="153"/>
      <c r="R49" s="153"/>
      <c r="S49" s="153"/>
    </row>
    <row r="50" spans="4:19" s="28" customFormat="1">
      <c r="D50" s="153"/>
      <c r="E50" s="154"/>
      <c r="F50" s="153"/>
      <c r="G50" s="153"/>
      <c r="H50" s="153"/>
      <c r="I50" s="153"/>
      <c r="J50" s="153"/>
      <c r="K50" s="153"/>
      <c r="L50" s="153"/>
      <c r="M50" s="153"/>
      <c r="N50" s="153"/>
      <c r="O50" s="153"/>
      <c r="P50" s="153"/>
      <c r="Q50" s="153"/>
      <c r="R50" s="153"/>
      <c r="S50" s="153"/>
    </row>
    <row r="51" spans="4:19" s="28" customFormat="1">
      <c r="D51" s="153"/>
      <c r="E51" s="153"/>
      <c r="F51" s="155"/>
      <c r="G51" s="155"/>
      <c r="H51" s="153"/>
      <c r="I51" s="153"/>
      <c r="J51" s="153"/>
      <c r="K51" s="153"/>
      <c r="L51" s="153"/>
      <c r="M51" s="153"/>
      <c r="N51" s="153"/>
      <c r="O51" s="153"/>
      <c r="P51" s="153"/>
      <c r="Q51" s="153"/>
      <c r="R51" s="153"/>
      <c r="S51" s="153"/>
    </row>
    <row r="52" spans="4:19" s="28" customFormat="1">
      <c r="D52" s="153"/>
      <c r="E52" s="153"/>
      <c r="F52" s="153"/>
      <c r="G52" s="153"/>
      <c r="H52" s="155"/>
      <c r="I52" s="155"/>
      <c r="J52" s="153"/>
      <c r="K52" s="153"/>
      <c r="L52" s="153"/>
      <c r="M52" s="153"/>
      <c r="N52" s="153"/>
      <c r="O52" s="153"/>
      <c r="P52" s="153"/>
      <c r="Q52" s="153"/>
      <c r="R52" s="153"/>
      <c r="S52" s="153"/>
    </row>
    <row r="53" spans="4:19" s="28" customFormat="1">
      <c r="D53" s="153"/>
      <c r="E53" s="153"/>
      <c r="F53" s="153"/>
      <c r="G53" s="153"/>
      <c r="H53" s="155"/>
      <c r="I53" s="155"/>
      <c r="J53" s="153"/>
      <c r="K53" s="153"/>
      <c r="L53" s="153"/>
      <c r="M53" s="153"/>
      <c r="N53" s="153"/>
      <c r="O53" s="153"/>
      <c r="P53" s="153"/>
      <c r="Q53" s="153"/>
      <c r="R53" s="153"/>
      <c r="S53" s="153"/>
    </row>
    <row r="54" spans="4:19" s="28" customFormat="1">
      <c r="D54" s="153"/>
      <c r="E54" s="153"/>
      <c r="F54" s="155"/>
      <c r="G54" s="155"/>
      <c r="H54" s="153"/>
      <c r="I54" s="153"/>
      <c r="J54" s="153"/>
      <c r="K54" s="153"/>
      <c r="L54" s="153"/>
      <c r="M54" s="153"/>
      <c r="N54" s="153"/>
      <c r="O54" s="153"/>
      <c r="P54" s="153"/>
      <c r="Q54" s="153"/>
      <c r="R54" s="153"/>
      <c r="S54" s="153"/>
    </row>
    <row r="55" spans="4:19" s="28" customFormat="1">
      <c r="D55" s="153"/>
      <c r="E55" s="153"/>
      <c r="F55" s="153"/>
      <c r="G55" s="153"/>
      <c r="H55" s="155"/>
      <c r="I55" s="155"/>
      <c r="J55" s="153"/>
      <c r="K55" s="153"/>
      <c r="L55" s="153"/>
      <c r="M55" s="153"/>
      <c r="N55" s="153"/>
      <c r="O55" s="153"/>
      <c r="P55" s="153"/>
      <c r="Q55" s="153"/>
      <c r="R55" s="153"/>
      <c r="S55" s="153"/>
    </row>
    <row r="56" spans="4:19" s="28" customFormat="1">
      <c r="D56" s="153"/>
      <c r="E56" s="153"/>
      <c r="F56" s="153"/>
      <c r="G56" s="153"/>
      <c r="H56" s="155"/>
      <c r="I56" s="155"/>
      <c r="J56" s="153"/>
      <c r="K56" s="153"/>
      <c r="L56" s="153"/>
      <c r="M56" s="153"/>
      <c r="N56" s="153"/>
      <c r="O56" s="153"/>
      <c r="P56" s="153"/>
      <c r="Q56" s="153"/>
      <c r="R56" s="153"/>
      <c r="S56" s="153"/>
    </row>
    <row r="57" spans="4:19" s="28" customFormat="1">
      <c r="D57" s="153"/>
      <c r="E57" s="153"/>
      <c r="F57" s="155"/>
      <c r="G57" s="155"/>
      <c r="H57" s="153"/>
      <c r="I57" s="153"/>
      <c r="J57" s="153"/>
      <c r="K57" s="153"/>
      <c r="L57" s="153"/>
      <c r="M57" s="153"/>
      <c r="N57" s="153"/>
      <c r="O57" s="153"/>
      <c r="P57" s="153"/>
      <c r="Q57" s="153"/>
      <c r="R57" s="153"/>
      <c r="S57" s="153"/>
    </row>
    <row r="58" spans="4:19" s="28" customFormat="1">
      <c r="D58" s="153"/>
      <c r="E58" s="153"/>
      <c r="F58" s="153"/>
      <c r="G58" s="153"/>
      <c r="H58" s="155"/>
      <c r="I58" s="155"/>
      <c r="J58" s="153"/>
      <c r="K58" s="153"/>
      <c r="L58" s="153"/>
      <c r="M58" s="153"/>
      <c r="N58" s="153"/>
      <c r="O58" s="153"/>
      <c r="P58" s="153"/>
      <c r="Q58" s="153"/>
      <c r="R58" s="153"/>
      <c r="S58" s="153"/>
    </row>
    <row r="59" spans="4:19" s="28" customFormat="1">
      <c r="D59" s="153"/>
      <c r="E59" s="153"/>
      <c r="F59" s="153"/>
      <c r="G59" s="153"/>
      <c r="H59" s="155"/>
      <c r="I59" s="155"/>
      <c r="J59" s="153"/>
      <c r="K59" s="153"/>
      <c r="L59" s="153"/>
      <c r="M59" s="153"/>
      <c r="N59" s="153"/>
      <c r="O59" s="153"/>
      <c r="P59" s="153"/>
      <c r="Q59" s="153"/>
      <c r="R59" s="153"/>
      <c r="S59" s="153"/>
    </row>
    <row r="60" spans="4:19" s="28" customFormat="1">
      <c r="D60" s="153"/>
      <c r="E60" s="153"/>
      <c r="F60" s="155"/>
      <c r="G60" s="155"/>
      <c r="H60" s="153"/>
      <c r="I60" s="153"/>
      <c r="J60" s="153"/>
      <c r="K60" s="153"/>
      <c r="L60" s="153"/>
      <c r="M60" s="153"/>
      <c r="N60" s="153"/>
      <c r="O60" s="153"/>
      <c r="P60" s="153"/>
      <c r="Q60" s="153"/>
      <c r="R60" s="153"/>
      <c r="S60" s="153"/>
    </row>
    <row r="61" spans="4:19" s="28" customFormat="1">
      <c r="D61" s="153"/>
      <c r="E61" s="153"/>
      <c r="F61" s="153"/>
      <c r="G61" s="153"/>
      <c r="H61" s="155"/>
      <c r="I61" s="155"/>
      <c r="J61" s="153"/>
      <c r="K61" s="153"/>
      <c r="L61" s="153"/>
      <c r="M61" s="153"/>
      <c r="N61" s="153"/>
      <c r="O61" s="153"/>
      <c r="P61" s="153"/>
      <c r="Q61" s="153"/>
      <c r="R61" s="153"/>
      <c r="S61" s="153"/>
    </row>
    <row r="62" spans="4:19" s="28" customFormat="1">
      <c r="D62" s="153"/>
      <c r="E62" s="153"/>
      <c r="F62" s="153"/>
      <c r="G62" s="153"/>
      <c r="H62" s="155"/>
      <c r="I62" s="155"/>
      <c r="J62" s="153"/>
      <c r="K62" s="153"/>
      <c r="L62" s="153"/>
      <c r="M62" s="153"/>
      <c r="N62" s="153"/>
      <c r="O62" s="153"/>
      <c r="P62" s="153"/>
      <c r="Q62" s="153"/>
      <c r="R62" s="153"/>
      <c r="S62" s="153"/>
    </row>
    <row r="63" spans="4:19" s="28" customFormat="1">
      <c r="D63" s="153"/>
      <c r="E63" s="153"/>
      <c r="F63" s="155"/>
      <c r="G63" s="155"/>
      <c r="H63" s="153"/>
      <c r="I63" s="153"/>
      <c r="J63" s="153"/>
      <c r="K63" s="153"/>
      <c r="L63" s="153"/>
      <c r="M63" s="153"/>
      <c r="N63" s="153"/>
      <c r="O63" s="153"/>
      <c r="P63" s="153"/>
      <c r="Q63" s="153"/>
      <c r="R63" s="153"/>
      <c r="S63" s="153"/>
    </row>
    <row r="64" spans="4:19" s="28" customFormat="1">
      <c r="D64" s="153"/>
      <c r="E64" s="153"/>
      <c r="F64" s="153"/>
      <c r="G64" s="153"/>
      <c r="H64" s="155"/>
      <c r="I64" s="155"/>
      <c r="J64" s="153"/>
      <c r="K64" s="153"/>
      <c r="L64" s="153"/>
      <c r="M64" s="153"/>
      <c r="N64" s="153"/>
      <c r="O64" s="153"/>
      <c r="P64" s="153"/>
      <c r="Q64" s="153"/>
      <c r="R64" s="153"/>
      <c r="S64" s="153"/>
    </row>
    <row r="65" spans="4:19" s="28" customFormat="1">
      <c r="D65" s="153"/>
      <c r="E65" s="153"/>
      <c r="F65" s="153"/>
      <c r="G65" s="153"/>
      <c r="H65" s="155"/>
      <c r="I65" s="155"/>
      <c r="J65" s="153"/>
      <c r="K65" s="153"/>
      <c r="L65" s="153"/>
      <c r="M65" s="153"/>
      <c r="N65" s="153"/>
      <c r="O65" s="153"/>
      <c r="P65" s="153"/>
      <c r="Q65" s="153"/>
      <c r="R65" s="153"/>
      <c r="S65" s="153"/>
    </row>
    <row r="66" spans="4:19" s="28" customFormat="1">
      <c r="D66" s="153"/>
      <c r="E66" s="153"/>
      <c r="F66" s="155"/>
      <c r="G66" s="155"/>
      <c r="H66" s="153"/>
      <c r="I66" s="153"/>
      <c r="J66" s="153"/>
      <c r="K66" s="153"/>
      <c r="L66" s="153"/>
      <c r="M66" s="153"/>
      <c r="N66" s="153"/>
      <c r="O66" s="153"/>
      <c r="P66" s="153"/>
      <c r="Q66" s="153"/>
      <c r="R66" s="153"/>
      <c r="S66" s="153"/>
    </row>
    <row r="67" spans="4:19" s="28" customFormat="1">
      <c r="D67" s="153"/>
      <c r="E67" s="153"/>
      <c r="F67" s="153"/>
      <c r="G67" s="153"/>
      <c r="H67" s="155"/>
      <c r="I67" s="155"/>
      <c r="J67" s="153"/>
      <c r="K67" s="153"/>
      <c r="L67" s="153"/>
      <c r="M67" s="153"/>
      <c r="N67" s="153"/>
      <c r="O67" s="153"/>
      <c r="P67" s="153"/>
      <c r="Q67" s="153"/>
      <c r="R67" s="153"/>
      <c r="S67" s="153"/>
    </row>
    <row r="68" spans="4:19" s="28" customFormat="1">
      <c r="D68" s="153"/>
      <c r="E68" s="153"/>
      <c r="F68" s="153"/>
      <c r="G68" s="153"/>
      <c r="H68" s="155"/>
      <c r="I68" s="155"/>
      <c r="J68" s="153"/>
      <c r="K68" s="153"/>
      <c r="L68" s="153"/>
      <c r="M68" s="153"/>
      <c r="N68" s="153"/>
      <c r="O68" s="153"/>
      <c r="P68" s="153"/>
      <c r="Q68" s="153"/>
      <c r="R68" s="153"/>
      <c r="S68" s="153"/>
    </row>
    <row r="69" spans="4:19" s="28" customFormat="1">
      <c r="D69" s="153"/>
      <c r="E69" s="153"/>
      <c r="F69" s="155"/>
      <c r="G69" s="155"/>
      <c r="H69" s="153"/>
      <c r="I69" s="153"/>
      <c r="J69" s="153"/>
      <c r="K69" s="153"/>
      <c r="L69" s="153"/>
      <c r="M69" s="153"/>
      <c r="N69" s="153"/>
      <c r="O69" s="153"/>
      <c r="P69" s="153"/>
      <c r="Q69" s="153"/>
      <c r="R69" s="153"/>
      <c r="S69" s="153"/>
    </row>
    <row r="70" spans="4:19" s="28" customFormat="1">
      <c r="D70" s="153"/>
      <c r="E70" s="153"/>
      <c r="F70" s="153"/>
      <c r="G70" s="153"/>
      <c r="H70" s="155"/>
      <c r="I70" s="155"/>
      <c r="J70" s="153"/>
      <c r="K70" s="153"/>
      <c r="L70" s="153"/>
      <c r="M70" s="153"/>
      <c r="N70" s="153"/>
      <c r="O70" s="153"/>
      <c r="P70" s="153"/>
      <c r="Q70" s="153"/>
      <c r="R70" s="153"/>
      <c r="S70" s="153"/>
    </row>
    <row r="71" spans="4:19" s="28" customFormat="1">
      <c r="D71" s="153"/>
      <c r="E71" s="153"/>
      <c r="F71" s="153"/>
      <c r="G71" s="153"/>
      <c r="H71" s="155"/>
      <c r="I71" s="155"/>
      <c r="J71" s="153"/>
      <c r="K71" s="153"/>
      <c r="L71" s="153"/>
      <c r="M71" s="153"/>
      <c r="N71" s="153"/>
      <c r="O71" s="153"/>
      <c r="P71" s="153"/>
      <c r="Q71" s="153"/>
      <c r="R71" s="153"/>
      <c r="S71" s="153"/>
    </row>
    <row r="72" spans="4:19" s="28" customFormat="1">
      <c r="D72" s="153"/>
      <c r="E72" s="153"/>
      <c r="F72" s="154"/>
      <c r="G72" s="154"/>
      <c r="H72" s="155"/>
      <c r="I72" s="155"/>
      <c r="J72" s="153"/>
      <c r="K72" s="153"/>
      <c r="L72" s="153"/>
      <c r="M72" s="153"/>
      <c r="N72" s="153"/>
      <c r="O72" s="153"/>
      <c r="P72" s="153"/>
      <c r="Q72" s="153"/>
      <c r="R72" s="153"/>
      <c r="S72" s="153"/>
    </row>
    <row r="73" spans="4:19" s="28" customFormat="1">
      <c r="D73" s="75"/>
      <c r="E73" s="153"/>
      <c r="F73" s="155"/>
      <c r="G73" s="155"/>
      <c r="H73" s="154"/>
      <c r="I73" s="154"/>
      <c r="J73" s="153"/>
      <c r="K73" s="75"/>
      <c r="L73" s="75"/>
      <c r="M73" s="75"/>
      <c r="N73" s="75"/>
      <c r="O73" s="75"/>
      <c r="P73" s="75"/>
    </row>
    <row r="74" spans="4:19" s="28" customFormat="1">
      <c r="D74" s="75"/>
      <c r="E74" s="153"/>
      <c r="F74" s="155"/>
      <c r="G74" s="155"/>
      <c r="H74" s="154"/>
      <c r="I74" s="154"/>
      <c r="J74" s="153"/>
      <c r="K74" s="75"/>
      <c r="L74" s="75"/>
      <c r="M74" s="75"/>
      <c r="N74" s="75"/>
      <c r="O74" s="75"/>
      <c r="P74" s="75"/>
    </row>
    <row r="75" spans="4:19" s="28" customFormat="1">
      <c r="D75" s="75"/>
      <c r="E75" s="153"/>
      <c r="F75" s="154"/>
      <c r="G75" s="154"/>
      <c r="H75" s="155"/>
      <c r="I75" s="155"/>
      <c r="J75" s="153"/>
      <c r="K75" s="75"/>
      <c r="L75" s="75"/>
      <c r="M75" s="75"/>
      <c r="N75" s="75"/>
      <c r="O75" s="75"/>
      <c r="P75" s="75"/>
    </row>
    <row r="76" spans="4:19" s="28" customFormat="1">
      <c r="D76" s="75"/>
      <c r="E76" s="153"/>
      <c r="F76" s="155"/>
      <c r="G76" s="155"/>
      <c r="H76" s="154"/>
      <c r="I76" s="154"/>
      <c r="J76" s="153"/>
      <c r="K76" s="75"/>
      <c r="L76" s="75"/>
      <c r="M76" s="75"/>
      <c r="N76" s="75"/>
      <c r="O76" s="75"/>
      <c r="P76" s="75"/>
    </row>
    <row r="77" spans="4:19" s="28" customFormat="1">
      <c r="D77" s="75"/>
      <c r="E77" s="153"/>
      <c r="F77" s="155"/>
      <c r="G77" s="155"/>
      <c r="H77" s="154"/>
      <c r="I77" s="154"/>
      <c r="J77" s="153"/>
      <c r="K77" s="75"/>
      <c r="L77" s="75"/>
      <c r="M77" s="75"/>
      <c r="N77" s="75"/>
      <c r="O77" s="75"/>
      <c r="P77" s="75"/>
    </row>
    <row r="78" spans="4:19" s="28" customFormat="1">
      <c r="D78" s="75"/>
      <c r="E78" s="153"/>
      <c r="F78" s="154"/>
      <c r="G78" s="154"/>
      <c r="H78" s="155"/>
      <c r="I78" s="155"/>
      <c r="J78" s="153"/>
      <c r="K78" s="75"/>
      <c r="L78" s="75"/>
      <c r="M78" s="75"/>
      <c r="N78" s="75"/>
      <c r="O78" s="75"/>
      <c r="P78" s="75"/>
    </row>
    <row r="79" spans="4:19" s="28" customFormat="1">
      <c r="D79" s="75"/>
      <c r="E79" s="75"/>
      <c r="F79" s="155"/>
      <c r="G79" s="155"/>
      <c r="H79" s="154"/>
      <c r="I79" s="154"/>
      <c r="J79" s="153"/>
      <c r="K79" s="75"/>
      <c r="L79" s="75"/>
      <c r="M79" s="75"/>
      <c r="N79" s="75"/>
      <c r="O79" s="75"/>
      <c r="P79" s="75"/>
    </row>
    <row r="80" spans="4:19" s="28" customFormat="1">
      <c r="D80" s="75"/>
      <c r="E80" s="75"/>
      <c r="F80" s="75"/>
      <c r="G80" s="75"/>
      <c r="H80" s="75"/>
      <c r="I80" s="75"/>
      <c r="J80" s="75"/>
      <c r="K80" s="75"/>
      <c r="L80" s="75"/>
      <c r="M80" s="75"/>
      <c r="N80" s="75"/>
      <c r="O80" s="75"/>
      <c r="P80" s="75"/>
    </row>
    <row r="81" spans="4:16" s="28" customFormat="1">
      <c r="D81" s="75"/>
      <c r="E81" s="75"/>
      <c r="F81" s="156"/>
      <c r="G81" s="156"/>
      <c r="H81" s="75"/>
      <c r="I81" s="75"/>
      <c r="J81" s="75"/>
      <c r="K81" s="75"/>
      <c r="L81" s="75"/>
      <c r="M81" s="75"/>
      <c r="N81" s="75"/>
      <c r="O81" s="75"/>
      <c r="P81" s="75"/>
    </row>
    <row r="82" spans="4:16" s="28" customFormat="1">
      <c r="D82" s="75"/>
      <c r="E82" s="75"/>
      <c r="F82" s="75"/>
      <c r="G82" s="75"/>
      <c r="H82" s="156"/>
      <c r="I82" s="156"/>
      <c r="J82" s="75"/>
      <c r="K82" s="75"/>
      <c r="L82" s="75"/>
      <c r="M82" s="75"/>
      <c r="N82" s="75"/>
      <c r="O82" s="75"/>
      <c r="P82" s="75"/>
    </row>
    <row r="83" spans="4:16" s="28" customFormat="1">
      <c r="D83" s="75"/>
      <c r="E83" s="75"/>
      <c r="F83" s="75"/>
      <c r="G83" s="75"/>
      <c r="H83" s="75"/>
      <c r="I83" s="75"/>
      <c r="J83" s="75"/>
      <c r="K83" s="75"/>
      <c r="L83" s="75"/>
      <c r="M83" s="75"/>
      <c r="N83" s="75"/>
      <c r="O83" s="75"/>
      <c r="P83" s="75"/>
    </row>
    <row r="84" spans="4:16" s="28" customFormat="1">
      <c r="D84" s="75"/>
      <c r="E84" s="75"/>
      <c r="F84" s="75"/>
      <c r="G84" s="75"/>
      <c r="H84" s="75"/>
      <c r="I84" s="75"/>
      <c r="J84" s="75"/>
      <c r="K84" s="75"/>
      <c r="L84" s="75"/>
      <c r="M84" s="75"/>
      <c r="N84" s="75"/>
      <c r="O84" s="75"/>
      <c r="P84" s="75"/>
    </row>
    <row r="85" spans="4:16" s="28" customFormat="1">
      <c r="D85" s="75"/>
      <c r="E85" s="75"/>
      <c r="F85" s="75"/>
      <c r="G85" s="75"/>
      <c r="H85" s="75"/>
      <c r="I85" s="75"/>
      <c r="J85" s="75"/>
      <c r="K85" s="75"/>
      <c r="L85" s="75"/>
      <c r="M85" s="75"/>
      <c r="N85" s="75"/>
      <c r="O85" s="75"/>
      <c r="P85" s="75"/>
    </row>
    <row r="86" spans="4:16" s="28" customFormat="1">
      <c r="D86" s="75"/>
      <c r="E86" s="75"/>
      <c r="F86" s="75"/>
      <c r="G86" s="75"/>
      <c r="H86" s="75"/>
      <c r="I86" s="75"/>
      <c r="J86" s="75"/>
      <c r="K86" s="75"/>
      <c r="L86" s="75"/>
      <c r="M86" s="75"/>
      <c r="N86" s="75"/>
      <c r="O86" s="75"/>
      <c r="P86" s="75"/>
    </row>
    <row r="87" spans="4:16" s="28" customFormat="1">
      <c r="D87" s="75"/>
      <c r="E87" s="75"/>
      <c r="F87" s="75"/>
      <c r="G87" s="75"/>
      <c r="H87" s="75"/>
      <c r="I87" s="75"/>
      <c r="J87" s="75"/>
      <c r="K87" s="75"/>
      <c r="L87" s="75"/>
      <c r="M87" s="75"/>
      <c r="N87" s="75"/>
      <c r="O87" s="75"/>
      <c r="P87" s="75"/>
    </row>
    <row r="88" spans="4:16" s="28" customFormat="1">
      <c r="D88" s="75"/>
      <c r="E88" s="75"/>
      <c r="F88" s="75"/>
      <c r="G88" s="75"/>
      <c r="H88" s="75"/>
      <c r="I88" s="75"/>
      <c r="J88" s="75"/>
      <c r="K88" s="75"/>
      <c r="L88" s="75"/>
      <c r="M88" s="75"/>
      <c r="N88" s="75"/>
      <c r="O88" s="75"/>
      <c r="P88" s="75"/>
    </row>
    <row r="89" spans="4:16" s="28" customFormat="1">
      <c r="D89" s="75"/>
      <c r="E89" s="75"/>
      <c r="F89" s="75"/>
      <c r="G89" s="75"/>
      <c r="H89" s="75"/>
      <c r="I89" s="75"/>
      <c r="J89" s="75"/>
      <c r="K89" s="75"/>
      <c r="L89" s="75"/>
      <c r="M89" s="75"/>
      <c r="N89" s="75"/>
      <c r="O89" s="75"/>
      <c r="P89" s="75"/>
    </row>
    <row r="90" spans="4:16" s="28" customFormat="1">
      <c r="D90" s="75"/>
      <c r="E90" s="75"/>
      <c r="F90" s="75"/>
      <c r="G90" s="75"/>
      <c r="H90" s="75"/>
      <c r="I90" s="75"/>
      <c r="J90" s="75"/>
      <c r="K90" s="75"/>
      <c r="L90" s="75"/>
      <c r="M90" s="75"/>
      <c r="N90" s="75"/>
      <c r="O90" s="75"/>
      <c r="P90" s="75"/>
    </row>
    <row r="91" spans="4:16" s="28" customFormat="1">
      <c r="D91" s="75"/>
      <c r="E91" s="75"/>
      <c r="F91" s="75"/>
      <c r="G91" s="75"/>
      <c r="H91" s="75"/>
      <c r="I91" s="75"/>
      <c r="J91" s="75"/>
      <c r="K91" s="75"/>
      <c r="L91" s="75"/>
      <c r="M91" s="75"/>
      <c r="N91" s="75"/>
      <c r="O91" s="75"/>
      <c r="P91" s="75"/>
    </row>
    <row r="92" spans="4:16" s="28" customFormat="1"/>
    <row r="93" spans="4:16" s="28" customFormat="1"/>
    <row r="94" spans="4:16" s="28" customFormat="1"/>
    <row r="95" spans="4:16" s="28" customFormat="1"/>
    <row r="96" spans="4:16" s="28" customFormat="1"/>
    <row r="97" s="28" customFormat="1"/>
    <row r="98" s="28" customFormat="1"/>
    <row r="99" s="28" customFormat="1"/>
    <row r="100" s="28" customFormat="1"/>
    <row r="101" s="28" customFormat="1"/>
    <row r="102" s="28" customFormat="1"/>
    <row r="103" s="28" customFormat="1"/>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ht="12.75" customHeight="1"/>
    <row r="139" ht="12.75" customHeight="1"/>
    <row r="140" ht="12.75" customHeight="1"/>
    <row r="141" ht="12.75" hidden="1" customHeight="1"/>
  </sheetData>
  <mergeCells count="1">
    <mergeCell ref="A1:AI1"/>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workbookViewId="0">
      <pane ySplit="1" topLeftCell="A2" activePane="bottomLeft" state="frozen"/>
      <selection pane="bottomLeft" activeCell="D31" sqref="D31"/>
    </sheetView>
  </sheetViews>
  <sheetFormatPr defaultColWidth="0" defaultRowHeight="0" customHeight="1" zeroHeight="1"/>
  <cols>
    <col min="1" max="1" width="2.140625" style="1" customWidth="1"/>
    <col min="2" max="3" width="9.140625" style="1" customWidth="1"/>
    <col min="4" max="4" width="17.5703125" style="1" customWidth="1"/>
    <col min="5" max="33" width="9.140625" style="1" customWidth="1"/>
    <col min="34" max="34" width="0" style="1" hidden="1" customWidth="1"/>
    <col min="35" max="16384" width="9.140625" style="1" hidden="1"/>
  </cols>
  <sheetData>
    <row r="1" spans="1:33" ht="120" customHeight="1">
      <c r="A1" s="335" t="s">
        <v>258</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row>
    <row r="2" spans="1:33" ht="12.75"/>
    <row r="3" spans="1:33" ht="12.75">
      <c r="A3" s="2"/>
      <c r="B3" s="3"/>
    </row>
    <row r="4" spans="1:33" ht="12.75"/>
    <row r="5" spans="1:33" ht="12.75"/>
    <row r="6" spans="1:33" ht="12.75">
      <c r="B6" s="4"/>
    </row>
    <row r="7" spans="1:33" ht="12.75"/>
    <row r="8" spans="1:33" ht="12.75"/>
    <row r="9" spans="1:33" ht="12.75">
      <c r="A9" s="2"/>
    </row>
    <row r="10" spans="1:33" ht="12.75"/>
    <row r="11" spans="1:33" ht="12.75"/>
    <row r="12" spans="1:33" ht="12.75">
      <c r="B12" s="4"/>
    </row>
    <row r="13" spans="1:33" ht="12.75">
      <c r="B13" s="6"/>
    </row>
    <row r="14" spans="1:33" ht="12.75">
      <c r="B14" s="6"/>
    </row>
    <row r="15" spans="1:33" ht="12.75">
      <c r="B15" s="6"/>
    </row>
    <row r="16" spans="1:33" ht="12.75"/>
    <row r="17" spans="2:15" ht="12.75">
      <c r="B17" s="6"/>
    </row>
    <row r="18" spans="2:15" ht="12.75">
      <c r="B18" s="6"/>
    </row>
    <row r="19" spans="2:15" ht="12.75"/>
    <row r="20" spans="2:15" ht="12.75"/>
    <row r="21" spans="2:15" ht="12.75"/>
    <row r="22" spans="2:15" ht="12.75"/>
    <row r="23" spans="2:15" ht="12.75"/>
    <row r="24" spans="2:15" ht="12.75"/>
    <row r="25" spans="2:15" ht="12.75"/>
    <row r="26" spans="2:15" ht="12.75"/>
    <row r="27" spans="2:15" ht="12.75"/>
    <row r="28" spans="2:15" ht="12.75"/>
    <row r="29" spans="2:15" ht="12.75"/>
    <row r="30" spans="2:15" ht="12.75">
      <c r="D30" s="222" t="s">
        <v>424</v>
      </c>
    </row>
    <row r="31" spans="2:15" ht="12.75"/>
    <row r="32" spans="2:15" ht="12.75">
      <c r="D32" s="7"/>
      <c r="E32" s="8">
        <v>2015</v>
      </c>
      <c r="F32" s="8">
        <v>2016</v>
      </c>
      <c r="G32" s="8">
        <v>2017</v>
      </c>
      <c r="H32" s="8">
        <v>2018</v>
      </c>
      <c r="I32" s="8">
        <v>2019</v>
      </c>
      <c r="J32" s="8">
        <v>2020</v>
      </c>
      <c r="K32" s="8">
        <v>2021</v>
      </c>
      <c r="L32" s="8">
        <v>2022</v>
      </c>
      <c r="M32" s="8">
        <v>2023</v>
      </c>
      <c r="N32" s="8">
        <v>2024</v>
      </c>
      <c r="O32" s="9">
        <v>2025</v>
      </c>
    </row>
    <row r="33" spans="4:15" ht="12.75">
      <c r="D33" s="10" t="s">
        <v>61</v>
      </c>
      <c r="E33" s="35">
        <v>630</v>
      </c>
      <c r="F33" s="35">
        <v>630</v>
      </c>
      <c r="G33" s="35">
        <v>630</v>
      </c>
      <c r="H33" s="35">
        <v>630</v>
      </c>
      <c r="I33" s="35">
        <v>630</v>
      </c>
      <c r="J33" s="35">
        <v>630</v>
      </c>
      <c r="K33" s="35">
        <v>630</v>
      </c>
      <c r="L33" s="35">
        <v>630</v>
      </c>
      <c r="M33" s="35">
        <v>630</v>
      </c>
      <c r="N33" s="35">
        <v>630</v>
      </c>
      <c r="O33" s="50">
        <v>630</v>
      </c>
    </row>
    <row r="34" spans="4:15" ht="12.75">
      <c r="D34" s="10" t="s">
        <v>60</v>
      </c>
      <c r="E34" s="35">
        <v>390</v>
      </c>
      <c r="F34" s="35">
        <v>390</v>
      </c>
      <c r="G34" s="35">
        <v>390</v>
      </c>
      <c r="H34" s="35">
        <v>390</v>
      </c>
      <c r="I34" s="35">
        <v>390</v>
      </c>
      <c r="J34" s="35">
        <v>390</v>
      </c>
      <c r="K34" s="35">
        <v>390</v>
      </c>
      <c r="L34" s="35">
        <v>390</v>
      </c>
      <c r="M34" s="35">
        <v>390</v>
      </c>
      <c r="N34" s="35">
        <v>390</v>
      </c>
      <c r="O34" s="50">
        <v>390</v>
      </c>
    </row>
    <row r="35" spans="4:15" ht="12.75">
      <c r="D35" s="10" t="s">
        <v>59</v>
      </c>
      <c r="E35" s="35">
        <v>220</v>
      </c>
      <c r="F35" s="35">
        <v>220</v>
      </c>
      <c r="G35" s="35">
        <v>220</v>
      </c>
      <c r="H35" s="35">
        <v>220</v>
      </c>
      <c r="I35" s="35">
        <v>220</v>
      </c>
      <c r="J35" s="35">
        <v>220</v>
      </c>
      <c r="K35" s="35">
        <v>220</v>
      </c>
      <c r="L35" s="35">
        <v>220</v>
      </c>
      <c r="M35" s="35">
        <v>220</v>
      </c>
      <c r="N35" s="35">
        <v>220</v>
      </c>
      <c r="O35" s="50">
        <v>220</v>
      </c>
    </row>
    <row r="36" spans="4:15" ht="12.75">
      <c r="D36" s="10" t="s">
        <v>58</v>
      </c>
      <c r="E36" s="35">
        <v>200</v>
      </c>
      <c r="F36" s="35">
        <v>200</v>
      </c>
      <c r="G36" s="35">
        <v>200</v>
      </c>
      <c r="H36" s="35">
        <v>200</v>
      </c>
      <c r="I36" s="35">
        <v>200</v>
      </c>
      <c r="J36" s="35">
        <v>200</v>
      </c>
      <c r="K36" s="35">
        <v>200</v>
      </c>
      <c r="L36" s="35">
        <v>200</v>
      </c>
      <c r="M36" s="35">
        <v>200</v>
      </c>
      <c r="N36" s="35">
        <v>200</v>
      </c>
      <c r="O36" s="50">
        <v>200</v>
      </c>
    </row>
    <row r="37" spans="4:15" ht="12.75">
      <c r="D37" s="10" t="s">
        <v>57</v>
      </c>
      <c r="E37" s="35">
        <v>182</v>
      </c>
      <c r="F37" s="35">
        <v>182</v>
      </c>
      <c r="G37" s="35">
        <v>182</v>
      </c>
      <c r="H37" s="35">
        <v>182</v>
      </c>
      <c r="I37" s="35">
        <v>182</v>
      </c>
      <c r="J37" s="35">
        <v>300</v>
      </c>
      <c r="K37" s="35">
        <v>300</v>
      </c>
      <c r="L37" s="35">
        <v>300</v>
      </c>
      <c r="M37" s="35">
        <v>300</v>
      </c>
      <c r="N37" s="35">
        <v>300</v>
      </c>
      <c r="O37" s="50">
        <v>300</v>
      </c>
    </row>
    <row r="38" spans="4:15" ht="12.75">
      <c r="D38" s="10" t="s">
        <v>56</v>
      </c>
      <c r="E38" s="35"/>
      <c r="F38" s="35"/>
      <c r="G38" s="35"/>
      <c r="H38" s="35">
        <v>200</v>
      </c>
      <c r="I38" s="35">
        <v>200</v>
      </c>
      <c r="J38" s="35">
        <v>200</v>
      </c>
      <c r="K38" s="35">
        <v>200</v>
      </c>
      <c r="L38" s="35">
        <v>200</v>
      </c>
      <c r="M38" s="35">
        <v>200</v>
      </c>
      <c r="N38" s="35">
        <v>200</v>
      </c>
      <c r="O38" s="50">
        <v>200</v>
      </c>
    </row>
    <row r="39" spans="4:15" ht="12.75">
      <c r="D39" s="10" t="s">
        <v>55</v>
      </c>
      <c r="E39" s="35">
        <v>7</v>
      </c>
      <c r="F39" s="35">
        <v>7</v>
      </c>
      <c r="G39" s="35">
        <v>7</v>
      </c>
      <c r="H39" s="35">
        <v>7</v>
      </c>
      <c r="I39" s="35">
        <v>7</v>
      </c>
      <c r="J39" s="35">
        <v>7</v>
      </c>
      <c r="K39" s="35">
        <v>7</v>
      </c>
      <c r="L39" s="35">
        <v>7</v>
      </c>
      <c r="M39" s="35">
        <v>7</v>
      </c>
      <c r="N39" s="35">
        <v>7</v>
      </c>
      <c r="O39" s="50">
        <v>7</v>
      </c>
    </row>
    <row r="40" spans="4:15" ht="12.75">
      <c r="D40" s="10" t="s">
        <v>54</v>
      </c>
      <c r="E40" s="35">
        <v>19.600000000000001</v>
      </c>
      <c r="F40" s="35">
        <v>19.600000000000001</v>
      </c>
      <c r="G40" s="35">
        <v>19.600000000000001</v>
      </c>
      <c r="H40" s="35">
        <v>19.600000000000001</v>
      </c>
      <c r="I40" s="35">
        <v>19.600000000000001</v>
      </c>
      <c r="J40" s="35">
        <v>19.600000000000001</v>
      </c>
      <c r="K40" s="35">
        <v>19.600000000000001</v>
      </c>
      <c r="L40" s="35">
        <v>19.600000000000001</v>
      </c>
      <c r="M40" s="35">
        <v>19.600000000000001</v>
      </c>
      <c r="N40" s="35">
        <v>19.600000000000001</v>
      </c>
      <c r="O40" s="50">
        <v>19.600000000000001</v>
      </c>
    </row>
    <row r="41" spans="4:15" ht="12.75">
      <c r="D41" s="12" t="s">
        <v>53</v>
      </c>
      <c r="E41" s="43">
        <v>10</v>
      </c>
      <c r="F41" s="43">
        <v>10</v>
      </c>
      <c r="G41" s="43">
        <v>10</v>
      </c>
      <c r="H41" s="43">
        <v>10</v>
      </c>
      <c r="I41" s="43">
        <v>10</v>
      </c>
      <c r="J41" s="43">
        <v>10</v>
      </c>
      <c r="K41" s="43">
        <v>10</v>
      </c>
      <c r="L41" s="43">
        <v>10</v>
      </c>
      <c r="M41" s="43">
        <v>10</v>
      </c>
      <c r="N41" s="43">
        <v>10</v>
      </c>
      <c r="O41" s="51">
        <v>10</v>
      </c>
    </row>
    <row r="42" spans="4:15" ht="12.75"/>
    <row r="43" spans="4:15" ht="12.75"/>
    <row r="44" spans="4:15" ht="12.75"/>
    <row r="45" spans="4:15" ht="12.75"/>
    <row r="46" spans="4:15" ht="12.75"/>
    <row r="47" spans="4:15" ht="12.75"/>
    <row r="48" spans="4:15" ht="12.75"/>
    <row r="49" ht="12.75"/>
    <row r="50" ht="12.75"/>
    <row r="51" ht="12.75"/>
    <row r="52" ht="12.75"/>
    <row r="53" ht="12.75"/>
    <row r="54" ht="12.75"/>
    <row r="55" ht="12.75"/>
    <row r="56" ht="12.75"/>
    <row r="57" ht="12.75"/>
    <row r="58" ht="12.75"/>
    <row r="59" ht="12.75"/>
    <row r="60" ht="12.75"/>
    <row r="61" ht="12.75"/>
    <row r="62" ht="12.75"/>
    <row r="63" ht="12.75"/>
    <row r="64"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sheetData>
  <mergeCells count="1">
    <mergeCell ref="A1:AG1"/>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41"/>
  <sheetViews>
    <sheetView workbookViewId="0">
      <pane ySplit="1" topLeftCell="A2" activePane="bottomLeft" state="frozen"/>
      <selection pane="bottomLeft" activeCell="C31" sqref="C31"/>
    </sheetView>
  </sheetViews>
  <sheetFormatPr defaultColWidth="0" defaultRowHeight="12.75" zeroHeight="1"/>
  <cols>
    <col min="1" max="1" width="2.140625" style="150" customWidth="1"/>
    <col min="2" max="2" width="9.140625" style="150" customWidth="1"/>
    <col min="3" max="3" width="29.28515625" style="150" bestFit="1" customWidth="1"/>
    <col min="4" max="35" width="9.140625" style="150" customWidth="1"/>
    <col min="36" max="16384" width="9.140625" style="150" hidden="1"/>
  </cols>
  <sheetData>
    <row r="1" spans="1:35" ht="120" customHeight="1">
      <c r="A1" s="333" t="s">
        <v>259</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row>
    <row r="2" spans="1:35"/>
    <row r="3" spans="1:35">
      <c r="A3" s="14"/>
      <c r="B3" s="15"/>
      <c r="D3" s="74"/>
      <c r="E3" s="74"/>
    </row>
    <row r="4" spans="1:35"/>
    <row r="5" spans="1:35"/>
    <row r="6" spans="1:35">
      <c r="B6" s="16"/>
    </row>
    <row r="7" spans="1:35"/>
    <row r="8" spans="1:35"/>
    <row r="9" spans="1:35">
      <c r="A9" s="14"/>
      <c r="C9" s="5"/>
    </row>
    <row r="10" spans="1:35"/>
    <row r="11" spans="1:35"/>
    <row r="12" spans="1:35">
      <c r="B12" s="16"/>
    </row>
    <row r="13" spans="1:35">
      <c r="B13" s="17"/>
    </row>
    <row r="14" spans="1:35">
      <c r="B14" s="17"/>
    </row>
    <row r="15" spans="1:35">
      <c r="B15" s="17"/>
    </row>
    <row r="16" spans="1:35"/>
    <row r="17" spans="2:19">
      <c r="B17" s="17"/>
    </row>
    <row r="18" spans="2:19">
      <c r="B18" s="17"/>
    </row>
    <row r="19" spans="2:19"/>
    <row r="20" spans="2:19"/>
    <row r="21" spans="2:19"/>
    <row r="22" spans="2:19"/>
    <row r="23" spans="2:19" ht="11.25" customHeight="1"/>
    <row r="24" spans="2:19" s="28" customFormat="1"/>
    <row r="25" spans="2:19" s="28" customFormat="1"/>
    <row r="26" spans="2:19" s="28" customFormat="1"/>
    <row r="27" spans="2:19" s="28" customFormat="1"/>
    <row r="28" spans="2:19" s="28" customFormat="1">
      <c r="D28" s="151"/>
      <c r="E28" s="151"/>
    </row>
    <row r="29" spans="2:19" s="28" customFormat="1"/>
    <row r="30" spans="2:19" s="28" customFormat="1">
      <c r="C30" s="232" t="s">
        <v>425</v>
      </c>
      <c r="D30" s="164"/>
      <c r="E30" s="164"/>
      <c r="F30" s="164"/>
      <c r="G30" s="164"/>
    </row>
    <row r="31" spans="2:19" s="28" customFormat="1"/>
    <row r="32" spans="2:19" s="28" customFormat="1">
      <c r="C32" s="61"/>
      <c r="D32" s="62">
        <v>2016</v>
      </c>
      <c r="E32" s="62">
        <v>2017</v>
      </c>
      <c r="F32" s="209">
        <v>2018</v>
      </c>
      <c r="G32" s="62">
        <v>2019</v>
      </c>
      <c r="H32" s="62">
        <v>2020</v>
      </c>
      <c r="I32" s="62">
        <v>2021</v>
      </c>
      <c r="J32" s="62">
        <v>2022</v>
      </c>
      <c r="K32" s="62">
        <v>2023</v>
      </c>
      <c r="L32" s="62">
        <v>2024</v>
      </c>
      <c r="M32" s="63">
        <v>2025</v>
      </c>
      <c r="N32" s="21"/>
      <c r="O32" s="21"/>
      <c r="P32" s="21"/>
      <c r="Q32" s="21"/>
      <c r="R32" s="21"/>
      <c r="S32" s="152"/>
    </row>
    <row r="33" spans="3:19" s="28" customFormat="1">
      <c r="C33" s="64" t="s">
        <v>270</v>
      </c>
      <c r="D33" s="204">
        <v>1201.1211014917053</v>
      </c>
      <c r="E33" s="204">
        <v>1250.5116058928859</v>
      </c>
      <c r="F33" s="204">
        <v>1175.4735852777692</v>
      </c>
      <c r="G33" s="204">
        <v>1261.6077082958004</v>
      </c>
      <c r="H33" s="204">
        <v>1186.7610908798356</v>
      </c>
      <c r="I33" s="204">
        <v>1231.1862220094213</v>
      </c>
      <c r="J33" s="204">
        <v>1306.3058115811746</v>
      </c>
      <c r="K33" s="204">
        <v>1356.1251550945276</v>
      </c>
      <c r="L33" s="204">
        <v>1430.7550634557147</v>
      </c>
      <c r="M33" s="202">
        <v>1485.9328993636891</v>
      </c>
      <c r="N33" s="21"/>
      <c r="O33" s="21"/>
      <c r="P33" s="21"/>
      <c r="Q33" s="21"/>
      <c r="R33" s="21"/>
      <c r="S33" s="152"/>
    </row>
    <row r="34" spans="3:19" s="28" customFormat="1">
      <c r="C34" s="64" t="s">
        <v>271</v>
      </c>
      <c r="D34" s="207">
        <v>1204.5128661874949</v>
      </c>
      <c r="E34" s="207">
        <v>1355.0701080913827</v>
      </c>
      <c r="F34" s="207">
        <v>1274.0157106050724</v>
      </c>
      <c r="G34" s="207">
        <v>1376.5756617631819</v>
      </c>
      <c r="H34" s="207">
        <v>1270.6484463586946</v>
      </c>
      <c r="I34" s="207">
        <v>1329.2430311629103</v>
      </c>
      <c r="J34" s="207">
        <v>1459.9596365796435</v>
      </c>
      <c r="K34" s="207">
        <v>1492.492070678996</v>
      </c>
      <c r="L34" s="207">
        <v>1577.679181807471</v>
      </c>
      <c r="M34" s="208">
        <v>1607.542822951513</v>
      </c>
      <c r="Q34" s="21"/>
      <c r="R34" s="21"/>
      <c r="S34" s="152"/>
    </row>
    <row r="35" spans="3:19" s="28" customFormat="1">
      <c r="C35" s="67" t="s">
        <v>272</v>
      </c>
      <c r="D35" s="205">
        <v>1298.6607072647</v>
      </c>
      <c r="E35" s="205">
        <v>1315.03664934788</v>
      </c>
      <c r="F35" s="205">
        <v>1445.5511838569801</v>
      </c>
      <c r="G35" s="205">
        <v>1465.56818288568</v>
      </c>
      <c r="H35" s="205">
        <v>1535.0860683431699</v>
      </c>
      <c r="I35" s="205">
        <v>1425.3449956858501</v>
      </c>
      <c r="J35" s="205">
        <v>1422.3461050000001</v>
      </c>
      <c r="K35" s="205">
        <v>1413.85957082659</v>
      </c>
      <c r="L35" s="205">
        <v>1414.82682713437</v>
      </c>
      <c r="M35" s="206"/>
      <c r="Q35" s="21"/>
      <c r="R35" s="21"/>
      <c r="S35" s="152"/>
    </row>
    <row r="36" spans="3:19" s="28" customFormat="1"/>
    <row r="37" spans="3:19" s="28" customFormat="1">
      <c r="Q37" s="153"/>
      <c r="R37" s="153"/>
      <c r="S37" s="153"/>
    </row>
    <row r="38" spans="3:19" s="28" customFormat="1">
      <c r="D38" s="153"/>
      <c r="E38" s="153"/>
      <c r="F38" s="153"/>
      <c r="G38" s="153"/>
      <c r="H38" s="153"/>
      <c r="I38" s="153"/>
      <c r="J38" s="153"/>
      <c r="K38" s="153"/>
      <c r="L38" s="153"/>
      <c r="M38" s="153"/>
      <c r="N38" s="153"/>
      <c r="O38" s="153"/>
      <c r="P38" s="153"/>
      <c r="Q38" s="153"/>
      <c r="R38" s="153"/>
      <c r="S38" s="153"/>
    </row>
    <row r="39" spans="3:19" s="28" customFormat="1">
      <c r="D39" s="153"/>
      <c r="E39" s="153"/>
      <c r="F39" s="153"/>
      <c r="G39" s="153"/>
      <c r="H39" s="153"/>
      <c r="I39" s="153"/>
      <c r="J39" s="153"/>
      <c r="K39" s="153"/>
      <c r="L39" s="153"/>
      <c r="M39" s="153"/>
      <c r="N39" s="153"/>
      <c r="O39" s="153"/>
      <c r="P39" s="153"/>
      <c r="Q39" s="153"/>
      <c r="R39" s="153"/>
      <c r="S39" s="153"/>
    </row>
    <row r="40" spans="3:19" s="28" customFormat="1">
      <c r="D40" s="153"/>
      <c r="E40" s="153"/>
      <c r="F40" s="153"/>
      <c r="G40" s="153"/>
      <c r="H40" s="153"/>
      <c r="I40" s="153"/>
      <c r="J40" s="153"/>
      <c r="K40" s="153"/>
      <c r="L40" s="153"/>
      <c r="M40" s="153"/>
      <c r="N40" s="153"/>
      <c r="O40" s="153"/>
      <c r="P40" s="153"/>
      <c r="Q40" s="153"/>
      <c r="R40" s="153"/>
      <c r="S40" s="153"/>
    </row>
    <row r="41" spans="3:19" s="28" customFormat="1">
      <c r="D41" s="153"/>
      <c r="E41" s="153"/>
      <c r="F41" s="153"/>
      <c r="G41" s="153"/>
      <c r="H41" s="153"/>
      <c r="I41" s="153"/>
      <c r="J41" s="153"/>
      <c r="K41" s="153"/>
      <c r="L41" s="153"/>
      <c r="M41" s="153"/>
      <c r="N41" s="153"/>
      <c r="O41" s="153"/>
      <c r="P41" s="153"/>
      <c r="Q41" s="153"/>
      <c r="R41" s="153"/>
      <c r="S41" s="153"/>
    </row>
    <row r="42" spans="3:19" s="28" customFormat="1">
      <c r="D42" s="154"/>
      <c r="E42" s="154"/>
      <c r="G42" s="153"/>
      <c r="H42" s="153"/>
      <c r="I42" s="153"/>
      <c r="J42" s="153"/>
      <c r="K42" s="153"/>
      <c r="L42" s="153"/>
      <c r="M42" s="153"/>
      <c r="N42" s="153"/>
      <c r="O42" s="153"/>
      <c r="P42" s="153"/>
      <c r="Q42" s="153"/>
      <c r="R42" s="153"/>
      <c r="S42" s="153"/>
    </row>
    <row r="43" spans="3:19" s="28" customFormat="1">
      <c r="D43" s="153"/>
      <c r="E43" s="154"/>
      <c r="G43" s="153"/>
      <c r="H43" s="153"/>
      <c r="I43" s="153"/>
      <c r="J43" s="153"/>
      <c r="K43" s="153"/>
      <c r="L43" s="153"/>
      <c r="M43" s="153"/>
      <c r="N43" s="153"/>
      <c r="O43" s="153"/>
      <c r="P43" s="153"/>
      <c r="Q43" s="153"/>
      <c r="R43" s="153"/>
      <c r="S43" s="153"/>
    </row>
    <row r="44" spans="3:19" s="28" customFormat="1">
      <c r="D44" s="153"/>
      <c r="E44" s="154"/>
      <c r="G44" s="153"/>
      <c r="H44" s="153"/>
      <c r="I44" s="153"/>
      <c r="J44" s="153"/>
      <c r="K44" s="153"/>
      <c r="L44" s="153"/>
      <c r="M44" s="153"/>
      <c r="N44" s="153"/>
      <c r="O44" s="153"/>
      <c r="P44" s="153"/>
      <c r="Q44" s="153"/>
      <c r="R44" s="153"/>
      <c r="S44" s="153"/>
    </row>
    <row r="45" spans="3:19" s="28" customFormat="1">
      <c r="D45" s="154"/>
      <c r="E45" s="154"/>
      <c r="G45" s="153"/>
      <c r="H45" s="153"/>
      <c r="I45" s="153"/>
      <c r="J45" s="153"/>
      <c r="K45" s="153"/>
      <c r="L45" s="153"/>
      <c r="M45" s="153"/>
      <c r="N45" s="153"/>
      <c r="O45" s="153"/>
      <c r="P45" s="153"/>
      <c r="Q45" s="153"/>
      <c r="R45" s="153"/>
      <c r="S45" s="153"/>
    </row>
    <row r="46" spans="3:19" s="28" customFormat="1">
      <c r="D46" s="153"/>
      <c r="E46" s="154"/>
      <c r="G46" s="153"/>
      <c r="H46" s="153"/>
      <c r="I46" s="153"/>
      <c r="J46" s="153"/>
      <c r="K46" s="153"/>
      <c r="L46" s="153"/>
      <c r="M46" s="153"/>
      <c r="N46" s="153"/>
      <c r="O46" s="153"/>
      <c r="P46" s="153"/>
      <c r="Q46" s="153"/>
      <c r="R46" s="153"/>
      <c r="S46" s="153"/>
    </row>
    <row r="47" spans="3:19" s="28" customFormat="1">
      <c r="D47" s="153"/>
      <c r="E47" s="154"/>
      <c r="G47" s="153"/>
      <c r="H47" s="153"/>
      <c r="I47" s="153"/>
      <c r="J47" s="153"/>
      <c r="K47" s="153"/>
      <c r="L47" s="153"/>
      <c r="M47" s="153"/>
      <c r="N47" s="153"/>
      <c r="O47" s="153"/>
      <c r="P47" s="153"/>
      <c r="Q47" s="153"/>
      <c r="R47" s="153"/>
      <c r="S47" s="153"/>
    </row>
    <row r="48" spans="3:19" s="28" customFormat="1">
      <c r="D48" s="154"/>
      <c r="E48" s="154"/>
      <c r="G48" s="153"/>
      <c r="H48" s="153"/>
      <c r="I48" s="153"/>
      <c r="J48" s="153"/>
      <c r="K48" s="153"/>
      <c r="L48" s="153"/>
      <c r="M48" s="153"/>
      <c r="N48" s="153"/>
      <c r="O48" s="153"/>
      <c r="P48" s="153"/>
      <c r="Q48" s="153"/>
      <c r="R48" s="153"/>
      <c r="S48" s="153"/>
    </row>
    <row r="49" spans="4:19" s="28" customFormat="1">
      <c r="D49" s="153"/>
      <c r="E49" s="154"/>
      <c r="F49" s="153"/>
      <c r="G49" s="153"/>
      <c r="H49" s="153"/>
      <c r="I49" s="153"/>
      <c r="J49" s="153"/>
      <c r="K49" s="153"/>
      <c r="L49" s="153"/>
      <c r="M49" s="153"/>
      <c r="N49" s="153"/>
      <c r="O49" s="153"/>
      <c r="P49" s="153"/>
      <c r="Q49" s="153"/>
      <c r="R49" s="153"/>
      <c r="S49" s="153"/>
    </row>
    <row r="50" spans="4:19" s="28" customFormat="1">
      <c r="D50" s="153"/>
      <c r="E50" s="154"/>
      <c r="F50" s="153"/>
      <c r="G50" s="153"/>
      <c r="H50" s="153"/>
      <c r="I50" s="153"/>
      <c r="J50" s="153"/>
      <c r="K50" s="153"/>
      <c r="L50" s="153"/>
      <c r="M50" s="153"/>
      <c r="N50" s="153"/>
      <c r="O50" s="153"/>
      <c r="P50" s="153"/>
      <c r="Q50" s="153"/>
      <c r="R50" s="153"/>
      <c r="S50" s="153"/>
    </row>
    <row r="51" spans="4:19" s="28" customFormat="1">
      <c r="D51" s="153"/>
      <c r="E51" s="153"/>
      <c r="F51" s="155"/>
      <c r="G51" s="155"/>
      <c r="H51" s="153"/>
      <c r="I51" s="153"/>
      <c r="J51" s="153"/>
      <c r="K51" s="153"/>
      <c r="L51" s="153"/>
      <c r="M51" s="153"/>
      <c r="N51" s="153"/>
      <c r="O51" s="153"/>
      <c r="P51" s="153"/>
      <c r="Q51" s="153"/>
      <c r="R51" s="153"/>
      <c r="S51" s="153"/>
    </row>
    <row r="52" spans="4:19" s="28" customFormat="1">
      <c r="D52" s="153"/>
      <c r="E52" s="153"/>
      <c r="F52" s="153"/>
      <c r="G52" s="153"/>
      <c r="H52" s="155"/>
      <c r="I52" s="155"/>
      <c r="J52" s="153"/>
      <c r="K52" s="153"/>
      <c r="L52" s="153"/>
      <c r="M52" s="153"/>
      <c r="N52" s="153"/>
      <c r="O52" s="153"/>
      <c r="P52" s="153"/>
      <c r="Q52" s="153"/>
      <c r="R52" s="153"/>
      <c r="S52" s="153"/>
    </row>
    <row r="53" spans="4:19" s="28" customFormat="1">
      <c r="D53" s="153"/>
      <c r="E53" s="153"/>
      <c r="F53" s="153"/>
      <c r="G53" s="153"/>
      <c r="H53" s="155"/>
      <c r="I53" s="155"/>
      <c r="J53" s="153"/>
      <c r="K53" s="153"/>
      <c r="L53" s="153"/>
      <c r="M53" s="153"/>
      <c r="N53" s="153"/>
      <c r="O53" s="153"/>
      <c r="P53" s="153"/>
      <c r="Q53" s="153"/>
      <c r="R53" s="153"/>
      <c r="S53" s="153"/>
    </row>
    <row r="54" spans="4:19" s="28" customFormat="1">
      <c r="D54" s="153"/>
      <c r="E54" s="153"/>
      <c r="F54" s="155"/>
      <c r="G54" s="155"/>
      <c r="H54" s="153"/>
      <c r="I54" s="153"/>
      <c r="J54" s="153"/>
      <c r="K54" s="153"/>
      <c r="L54" s="153"/>
      <c r="M54" s="153"/>
      <c r="N54" s="153"/>
      <c r="O54" s="153"/>
      <c r="P54" s="153"/>
      <c r="Q54" s="153"/>
      <c r="R54" s="153"/>
      <c r="S54" s="153"/>
    </row>
    <row r="55" spans="4:19" s="28" customFormat="1">
      <c r="D55" s="153"/>
      <c r="E55" s="153"/>
      <c r="F55" s="153"/>
      <c r="G55" s="153"/>
      <c r="H55" s="155"/>
      <c r="I55" s="155"/>
      <c r="J55" s="153"/>
      <c r="K55" s="153"/>
      <c r="L55" s="153"/>
      <c r="M55" s="153"/>
      <c r="N55" s="153"/>
      <c r="O55" s="153"/>
      <c r="P55" s="153"/>
      <c r="Q55" s="153"/>
      <c r="R55" s="153"/>
      <c r="S55" s="153"/>
    </row>
    <row r="56" spans="4:19" s="28" customFormat="1">
      <c r="D56" s="153"/>
      <c r="E56" s="153"/>
      <c r="F56" s="153"/>
      <c r="G56" s="153"/>
      <c r="H56" s="155"/>
      <c r="I56" s="155"/>
      <c r="J56" s="153"/>
      <c r="K56" s="153"/>
      <c r="L56" s="153"/>
      <c r="M56" s="153"/>
      <c r="N56" s="153"/>
      <c r="O56" s="153"/>
      <c r="P56" s="153"/>
      <c r="Q56" s="153"/>
      <c r="R56" s="153"/>
      <c r="S56" s="153"/>
    </row>
    <row r="57" spans="4:19" s="28" customFormat="1">
      <c r="D57" s="153"/>
      <c r="E57" s="153"/>
      <c r="F57" s="155"/>
      <c r="G57" s="155"/>
      <c r="H57" s="153"/>
      <c r="I57" s="153"/>
      <c r="J57" s="153"/>
      <c r="K57" s="153"/>
      <c r="L57" s="153"/>
      <c r="M57" s="153"/>
      <c r="N57" s="153"/>
      <c r="O57" s="153"/>
      <c r="P57" s="153"/>
      <c r="Q57" s="153"/>
      <c r="R57" s="153"/>
      <c r="S57" s="153"/>
    </row>
    <row r="58" spans="4:19" s="28" customFormat="1">
      <c r="D58" s="153"/>
      <c r="E58" s="153"/>
      <c r="F58" s="153"/>
      <c r="G58" s="153"/>
      <c r="H58" s="155"/>
      <c r="I58" s="155"/>
      <c r="J58" s="153"/>
      <c r="K58" s="153"/>
      <c r="L58" s="153"/>
      <c r="M58" s="153"/>
      <c r="N58" s="153"/>
      <c r="O58" s="153"/>
      <c r="P58" s="153"/>
      <c r="Q58" s="153"/>
      <c r="R58" s="153"/>
      <c r="S58" s="153"/>
    </row>
    <row r="59" spans="4:19" s="28" customFormat="1">
      <c r="D59" s="153"/>
      <c r="E59" s="153"/>
      <c r="F59" s="153"/>
      <c r="G59" s="153"/>
      <c r="H59" s="155"/>
      <c r="I59" s="155"/>
      <c r="J59" s="153"/>
      <c r="K59" s="153"/>
      <c r="L59" s="153"/>
      <c r="M59" s="153"/>
      <c r="N59" s="153"/>
      <c r="O59" s="153"/>
      <c r="P59" s="153"/>
      <c r="Q59" s="153"/>
      <c r="R59" s="153"/>
      <c r="S59" s="153"/>
    </row>
    <row r="60" spans="4:19" s="28" customFormat="1">
      <c r="D60" s="153"/>
      <c r="E60" s="153"/>
      <c r="F60" s="155"/>
      <c r="G60" s="155"/>
      <c r="H60" s="153"/>
      <c r="I60" s="153"/>
      <c r="J60" s="153"/>
      <c r="K60" s="153"/>
      <c r="L60" s="153"/>
      <c r="M60" s="153"/>
      <c r="N60" s="153"/>
      <c r="O60" s="153"/>
      <c r="P60" s="153"/>
      <c r="Q60" s="153"/>
      <c r="R60" s="153"/>
      <c r="S60" s="153"/>
    </row>
    <row r="61" spans="4:19" s="28" customFormat="1">
      <c r="D61" s="153"/>
      <c r="E61" s="153"/>
      <c r="F61" s="153"/>
      <c r="G61" s="153"/>
      <c r="H61" s="155"/>
      <c r="I61" s="155"/>
      <c r="J61" s="153"/>
      <c r="K61" s="153"/>
      <c r="L61" s="153"/>
      <c r="M61" s="153"/>
      <c r="N61" s="153"/>
      <c r="O61" s="153"/>
      <c r="P61" s="153"/>
      <c r="Q61" s="153"/>
      <c r="R61" s="153"/>
      <c r="S61" s="153"/>
    </row>
    <row r="62" spans="4:19" s="28" customFormat="1">
      <c r="D62" s="153"/>
      <c r="E62" s="153"/>
      <c r="F62" s="153"/>
      <c r="G62" s="153"/>
      <c r="H62" s="155"/>
      <c r="I62" s="155"/>
      <c r="J62" s="153"/>
      <c r="K62" s="153"/>
      <c r="L62" s="153"/>
      <c r="M62" s="153"/>
      <c r="N62" s="153"/>
      <c r="O62" s="153"/>
      <c r="P62" s="153"/>
      <c r="Q62" s="153"/>
      <c r="R62" s="153"/>
      <c r="S62" s="153"/>
    </row>
    <row r="63" spans="4:19" s="28" customFormat="1">
      <c r="D63" s="153"/>
      <c r="E63" s="153"/>
      <c r="F63" s="155"/>
      <c r="G63" s="155"/>
      <c r="H63" s="153"/>
      <c r="I63" s="153"/>
      <c r="J63" s="153"/>
      <c r="K63" s="153"/>
      <c r="L63" s="153"/>
      <c r="M63" s="153"/>
      <c r="N63" s="153"/>
      <c r="O63" s="153"/>
      <c r="P63" s="153"/>
      <c r="Q63" s="153"/>
      <c r="R63" s="153"/>
      <c r="S63" s="153"/>
    </row>
    <row r="64" spans="4:19" s="28" customFormat="1">
      <c r="D64" s="153"/>
      <c r="E64" s="153"/>
      <c r="F64" s="153"/>
      <c r="G64" s="153"/>
      <c r="H64" s="155"/>
      <c r="I64" s="155"/>
      <c r="J64" s="153"/>
      <c r="K64" s="153"/>
      <c r="L64" s="153"/>
      <c r="M64" s="153"/>
      <c r="N64" s="153"/>
      <c r="O64" s="153"/>
      <c r="P64" s="153"/>
      <c r="Q64" s="153"/>
      <c r="R64" s="153"/>
      <c r="S64" s="153"/>
    </row>
    <row r="65" spans="4:19" s="28" customFormat="1">
      <c r="D65" s="153"/>
      <c r="E65" s="153"/>
      <c r="F65" s="153"/>
      <c r="G65" s="153"/>
      <c r="H65" s="155"/>
      <c r="I65" s="155"/>
      <c r="J65" s="153"/>
      <c r="K65" s="153"/>
      <c r="L65" s="153"/>
      <c r="M65" s="153"/>
      <c r="N65" s="153"/>
      <c r="O65" s="153"/>
      <c r="P65" s="153"/>
      <c r="Q65" s="153"/>
      <c r="R65" s="153"/>
      <c r="S65" s="153"/>
    </row>
    <row r="66" spans="4:19" s="28" customFormat="1">
      <c r="D66" s="153"/>
      <c r="E66" s="153"/>
      <c r="F66" s="155"/>
      <c r="G66" s="155"/>
      <c r="H66" s="153"/>
      <c r="I66" s="153"/>
      <c r="J66" s="153"/>
      <c r="K66" s="153"/>
      <c r="L66" s="153"/>
      <c r="M66" s="153"/>
      <c r="N66" s="153"/>
      <c r="O66" s="153"/>
      <c r="P66" s="153"/>
      <c r="Q66" s="153"/>
      <c r="R66" s="153"/>
      <c r="S66" s="153"/>
    </row>
    <row r="67" spans="4:19" s="28" customFormat="1">
      <c r="D67" s="153"/>
      <c r="E67" s="153"/>
      <c r="F67" s="153"/>
      <c r="G67" s="153"/>
      <c r="H67" s="155"/>
      <c r="I67" s="155"/>
      <c r="J67" s="153"/>
      <c r="K67" s="153"/>
      <c r="L67" s="153"/>
      <c r="M67" s="153"/>
      <c r="N67" s="153"/>
      <c r="O67" s="153"/>
      <c r="P67" s="153"/>
      <c r="Q67" s="153"/>
      <c r="R67" s="153"/>
      <c r="S67" s="153"/>
    </row>
    <row r="68" spans="4:19" s="28" customFormat="1">
      <c r="D68" s="153"/>
      <c r="E68" s="153"/>
      <c r="F68" s="153"/>
      <c r="G68" s="153"/>
      <c r="H68" s="155"/>
      <c r="I68" s="155"/>
      <c r="J68" s="153"/>
      <c r="K68" s="153"/>
      <c r="L68" s="153"/>
      <c r="M68" s="153"/>
      <c r="N68" s="153"/>
      <c r="O68" s="153"/>
      <c r="P68" s="153"/>
      <c r="Q68" s="153"/>
      <c r="R68" s="153"/>
      <c r="S68" s="153"/>
    </row>
    <row r="69" spans="4:19" s="28" customFormat="1">
      <c r="D69" s="153"/>
      <c r="E69" s="153"/>
      <c r="F69" s="155"/>
      <c r="G69" s="155"/>
      <c r="H69" s="153"/>
      <c r="I69" s="153"/>
      <c r="J69" s="153"/>
      <c r="K69" s="153"/>
      <c r="L69" s="153"/>
      <c r="M69" s="153"/>
      <c r="N69" s="153"/>
      <c r="O69" s="153"/>
      <c r="P69" s="153"/>
      <c r="Q69" s="153"/>
      <c r="R69" s="153"/>
      <c r="S69" s="153"/>
    </row>
    <row r="70" spans="4:19" s="28" customFormat="1">
      <c r="D70" s="153"/>
      <c r="E70" s="153"/>
      <c r="F70" s="153"/>
      <c r="G70" s="153"/>
      <c r="H70" s="155"/>
      <c r="I70" s="155"/>
      <c r="J70" s="153"/>
      <c r="K70" s="153"/>
      <c r="L70" s="153"/>
      <c r="M70" s="153"/>
      <c r="N70" s="153"/>
      <c r="O70" s="153"/>
      <c r="P70" s="153"/>
      <c r="Q70" s="153"/>
      <c r="R70" s="153"/>
      <c r="S70" s="153"/>
    </row>
    <row r="71" spans="4:19" s="28" customFormat="1">
      <c r="D71" s="153"/>
      <c r="E71" s="153"/>
      <c r="F71" s="153"/>
      <c r="G71" s="153"/>
      <c r="H71" s="155"/>
      <c r="I71" s="155"/>
      <c r="J71" s="153"/>
      <c r="K71" s="153"/>
      <c r="L71" s="153"/>
      <c r="M71" s="153"/>
      <c r="N71" s="153"/>
      <c r="O71" s="153"/>
      <c r="P71" s="153"/>
      <c r="Q71" s="153"/>
      <c r="R71" s="153"/>
      <c r="S71" s="153"/>
    </row>
    <row r="72" spans="4:19" s="28" customFormat="1">
      <c r="D72" s="153"/>
      <c r="E72" s="153"/>
      <c r="F72" s="154"/>
      <c r="G72" s="154"/>
      <c r="H72" s="155"/>
      <c r="I72" s="155"/>
      <c r="J72" s="153"/>
      <c r="K72" s="153"/>
      <c r="L72" s="153"/>
      <c r="M72" s="153"/>
      <c r="N72" s="153"/>
      <c r="O72" s="153"/>
      <c r="P72" s="153"/>
      <c r="Q72" s="153"/>
      <c r="R72" s="153"/>
      <c r="S72" s="153"/>
    </row>
    <row r="73" spans="4:19" s="28" customFormat="1">
      <c r="D73" s="75"/>
      <c r="E73" s="153"/>
      <c r="F73" s="155"/>
      <c r="G73" s="155"/>
      <c r="H73" s="154"/>
      <c r="I73" s="154"/>
      <c r="J73" s="153"/>
      <c r="K73" s="75"/>
      <c r="L73" s="75"/>
      <c r="M73" s="75"/>
      <c r="N73" s="75"/>
      <c r="O73" s="75"/>
      <c r="P73" s="75"/>
    </row>
    <row r="74" spans="4:19" s="28" customFormat="1">
      <c r="D74" s="75"/>
      <c r="E74" s="153"/>
      <c r="F74" s="155"/>
      <c r="G74" s="155"/>
      <c r="H74" s="154"/>
      <c r="I74" s="154"/>
      <c r="J74" s="153"/>
      <c r="K74" s="75"/>
      <c r="L74" s="75"/>
      <c r="M74" s="75"/>
      <c r="N74" s="75"/>
      <c r="O74" s="75"/>
      <c r="P74" s="75"/>
    </row>
    <row r="75" spans="4:19" s="28" customFormat="1">
      <c r="D75" s="75"/>
      <c r="E75" s="153"/>
      <c r="F75" s="154"/>
      <c r="G75" s="154"/>
      <c r="H75" s="155"/>
      <c r="I75" s="155"/>
      <c r="J75" s="153"/>
      <c r="K75" s="75"/>
      <c r="L75" s="75"/>
      <c r="M75" s="75"/>
      <c r="N75" s="75"/>
      <c r="O75" s="75"/>
      <c r="P75" s="75"/>
    </row>
    <row r="76" spans="4:19" s="28" customFormat="1">
      <c r="D76" s="75"/>
      <c r="E76" s="153"/>
      <c r="F76" s="155"/>
      <c r="G76" s="155"/>
      <c r="H76" s="154"/>
      <c r="I76" s="154"/>
      <c r="J76" s="153"/>
      <c r="K76" s="75"/>
      <c r="L76" s="75"/>
      <c r="M76" s="75"/>
      <c r="N76" s="75"/>
      <c r="O76" s="75"/>
      <c r="P76" s="75"/>
    </row>
    <row r="77" spans="4:19" s="28" customFormat="1">
      <c r="D77" s="75"/>
      <c r="E77" s="153"/>
      <c r="F77" s="155"/>
      <c r="G77" s="155"/>
      <c r="H77" s="154"/>
      <c r="I77" s="154"/>
      <c r="J77" s="153"/>
      <c r="K77" s="75"/>
      <c r="L77" s="75"/>
      <c r="M77" s="75"/>
      <c r="N77" s="75"/>
      <c r="O77" s="75"/>
      <c r="P77" s="75"/>
    </row>
    <row r="78" spans="4:19" s="28" customFormat="1">
      <c r="D78" s="75"/>
      <c r="E78" s="153"/>
      <c r="F78" s="154"/>
      <c r="G78" s="154"/>
      <c r="H78" s="155"/>
      <c r="I78" s="155"/>
      <c r="J78" s="153"/>
      <c r="K78" s="75"/>
      <c r="L78" s="75"/>
      <c r="M78" s="75"/>
      <c r="N78" s="75"/>
      <c r="O78" s="75"/>
      <c r="P78" s="75"/>
    </row>
    <row r="79" spans="4:19" s="28" customFormat="1">
      <c r="D79" s="75"/>
      <c r="E79" s="75"/>
      <c r="F79" s="155"/>
      <c r="G79" s="155"/>
      <c r="H79" s="154"/>
      <c r="I79" s="154"/>
      <c r="J79" s="153"/>
      <c r="K79" s="75"/>
      <c r="L79" s="75"/>
      <c r="M79" s="75"/>
      <c r="N79" s="75"/>
      <c r="O79" s="75"/>
      <c r="P79" s="75"/>
    </row>
    <row r="80" spans="4:19" s="28" customFormat="1">
      <c r="D80" s="75"/>
      <c r="E80" s="75"/>
      <c r="F80" s="75"/>
      <c r="G80" s="75"/>
      <c r="H80" s="75"/>
      <c r="I80" s="75"/>
      <c r="J80" s="75"/>
      <c r="K80" s="75"/>
      <c r="L80" s="75"/>
      <c r="M80" s="75"/>
      <c r="N80" s="75"/>
      <c r="O80" s="75"/>
      <c r="P80" s="75"/>
    </row>
    <row r="81" spans="4:16" s="28" customFormat="1">
      <c r="D81" s="75"/>
      <c r="E81" s="75"/>
      <c r="F81" s="156"/>
      <c r="G81" s="156"/>
      <c r="H81" s="75"/>
      <c r="I81" s="75"/>
      <c r="J81" s="75"/>
      <c r="K81" s="75"/>
      <c r="L81" s="75"/>
      <c r="M81" s="75"/>
      <c r="N81" s="75"/>
      <c r="O81" s="75"/>
      <c r="P81" s="75"/>
    </row>
    <row r="82" spans="4:16" s="28" customFormat="1">
      <c r="D82" s="75"/>
      <c r="E82" s="75"/>
      <c r="F82" s="75"/>
      <c r="G82" s="75"/>
      <c r="H82" s="156"/>
      <c r="I82" s="156"/>
      <c r="J82" s="75"/>
      <c r="K82" s="75"/>
      <c r="L82" s="75"/>
      <c r="M82" s="75"/>
      <c r="N82" s="75"/>
      <c r="O82" s="75"/>
      <c r="P82" s="75"/>
    </row>
    <row r="83" spans="4:16" s="28" customFormat="1">
      <c r="D83" s="75"/>
      <c r="E83" s="75"/>
      <c r="F83" s="75"/>
      <c r="G83" s="75"/>
      <c r="H83" s="75"/>
      <c r="I83" s="75"/>
      <c r="J83" s="75"/>
      <c r="K83" s="75"/>
      <c r="L83" s="75"/>
      <c r="M83" s="75"/>
      <c r="N83" s="75"/>
      <c r="O83" s="75"/>
      <c r="P83" s="75"/>
    </row>
    <row r="84" spans="4:16" s="28" customFormat="1">
      <c r="D84" s="75"/>
      <c r="E84" s="75"/>
      <c r="F84" s="75"/>
      <c r="G84" s="75"/>
      <c r="H84" s="75"/>
      <c r="I84" s="75"/>
      <c r="J84" s="75"/>
      <c r="K84" s="75"/>
      <c r="L84" s="75"/>
      <c r="M84" s="75"/>
      <c r="N84" s="75"/>
      <c r="O84" s="75"/>
      <c r="P84" s="75"/>
    </row>
    <row r="85" spans="4:16" s="28" customFormat="1">
      <c r="D85" s="75"/>
      <c r="E85" s="75"/>
      <c r="F85" s="75"/>
      <c r="G85" s="75"/>
      <c r="H85" s="75"/>
      <c r="I85" s="75"/>
      <c r="J85" s="75"/>
      <c r="K85" s="75"/>
      <c r="L85" s="75"/>
      <c r="M85" s="75"/>
      <c r="N85" s="75"/>
      <c r="O85" s="75"/>
      <c r="P85" s="75"/>
    </row>
    <row r="86" spans="4:16" s="28" customFormat="1">
      <c r="D86" s="75"/>
      <c r="E86" s="75"/>
      <c r="F86" s="75"/>
      <c r="G86" s="75"/>
      <c r="H86" s="75"/>
      <c r="I86" s="75"/>
      <c r="J86" s="75"/>
      <c r="K86" s="75"/>
      <c r="L86" s="75"/>
      <c r="M86" s="75"/>
      <c r="N86" s="75"/>
      <c r="O86" s="75"/>
      <c r="P86" s="75"/>
    </row>
    <row r="87" spans="4:16" s="28" customFormat="1">
      <c r="D87" s="75"/>
      <c r="E87" s="75"/>
      <c r="F87" s="75"/>
      <c r="G87" s="75"/>
      <c r="H87" s="75"/>
      <c r="I87" s="75"/>
      <c r="J87" s="75"/>
      <c r="K87" s="75"/>
      <c r="L87" s="75"/>
      <c r="M87" s="75"/>
      <c r="N87" s="75"/>
      <c r="O87" s="75"/>
      <c r="P87" s="75"/>
    </row>
    <row r="88" spans="4:16" s="28" customFormat="1">
      <c r="D88" s="75"/>
      <c r="E88" s="75"/>
      <c r="F88" s="75"/>
      <c r="G88" s="75"/>
      <c r="H88" s="75"/>
      <c r="I88" s="75"/>
      <c r="J88" s="75"/>
      <c r="K88" s="75"/>
      <c r="L88" s="75"/>
      <c r="M88" s="75"/>
      <c r="N88" s="75"/>
      <c r="O88" s="75"/>
      <c r="P88" s="75"/>
    </row>
    <row r="89" spans="4:16" s="28" customFormat="1">
      <c r="D89" s="75"/>
      <c r="E89" s="75"/>
      <c r="F89" s="75"/>
      <c r="G89" s="75"/>
      <c r="H89" s="75"/>
      <c r="I89" s="75"/>
      <c r="J89" s="75"/>
      <c r="K89" s="75"/>
      <c r="L89" s="75"/>
      <c r="M89" s="75"/>
      <c r="N89" s="75"/>
      <c r="O89" s="75"/>
      <c r="P89" s="75"/>
    </row>
    <row r="90" spans="4:16" s="28" customFormat="1">
      <c r="D90" s="75"/>
      <c r="E90" s="75"/>
      <c r="F90" s="75"/>
      <c r="G90" s="75"/>
      <c r="H90" s="75"/>
      <c r="I90" s="75"/>
      <c r="J90" s="75"/>
      <c r="K90" s="75"/>
      <c r="L90" s="75"/>
      <c r="M90" s="75"/>
      <c r="N90" s="75"/>
      <c r="O90" s="75"/>
      <c r="P90" s="75"/>
    </row>
    <row r="91" spans="4:16" s="28" customFormat="1">
      <c r="D91" s="75"/>
      <c r="E91" s="75"/>
      <c r="F91" s="75"/>
      <c r="G91" s="75"/>
      <c r="H91" s="75"/>
      <c r="I91" s="75"/>
      <c r="J91" s="75"/>
      <c r="K91" s="75"/>
      <c r="L91" s="75"/>
      <c r="M91" s="75"/>
      <c r="N91" s="75"/>
      <c r="O91" s="75"/>
      <c r="P91" s="75"/>
    </row>
    <row r="92" spans="4:16" s="28" customFormat="1"/>
    <row r="93" spans="4:16" s="28" customFormat="1"/>
    <row r="94" spans="4:16" s="28" customFormat="1"/>
    <row r="95" spans="4:16" s="28" customFormat="1"/>
    <row r="96" spans="4:16" s="28" customFormat="1"/>
    <row r="97" s="28" customFormat="1"/>
    <row r="98" s="28" customFormat="1"/>
    <row r="99" s="28" customFormat="1"/>
    <row r="100" s="28" customFormat="1"/>
    <row r="101" s="28" customFormat="1"/>
    <row r="102" s="28" customFormat="1"/>
    <row r="103" s="28" customFormat="1"/>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ht="12.75" customHeight="1"/>
    <row r="139" ht="12.75" customHeight="1"/>
    <row r="140" ht="12.75" customHeight="1"/>
    <row r="141" ht="12.75" hidden="1" customHeight="1"/>
  </sheetData>
  <mergeCells count="1">
    <mergeCell ref="A1:AI1"/>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9"/>
  <sheetViews>
    <sheetView workbookViewId="0">
      <pane ySplit="1" topLeftCell="A2" activePane="bottomLeft" state="frozen"/>
      <selection pane="bottomLeft" activeCell="D30" sqref="D30"/>
    </sheetView>
  </sheetViews>
  <sheetFormatPr defaultColWidth="0" defaultRowHeight="12.75" customHeight="1" zeroHeight="1"/>
  <cols>
    <col min="1" max="1" width="2.140625" style="94" customWidth="1"/>
    <col min="2" max="3" width="9.140625" style="94" customWidth="1"/>
    <col min="4" max="4" width="39.28515625" style="94" bestFit="1" customWidth="1"/>
    <col min="5" max="34" width="9.140625" style="94" customWidth="1"/>
    <col min="35" max="16384" width="9.140625" style="94" hidden="1"/>
  </cols>
  <sheetData>
    <row r="1" spans="1:34" ht="120" customHeight="1">
      <c r="A1" s="335" t="s">
        <v>260</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row>
    <row r="2" spans="1:34"/>
    <row r="3" spans="1:34">
      <c r="A3" s="2"/>
      <c r="B3" s="3"/>
    </row>
    <row r="4" spans="1:34"/>
    <row r="5" spans="1:34"/>
    <row r="6" spans="1:34">
      <c r="B6" s="4"/>
    </row>
    <row r="7" spans="1:34"/>
    <row r="8" spans="1:34"/>
    <row r="9" spans="1:34">
      <c r="A9" s="2"/>
      <c r="C9" s="5"/>
    </row>
    <row r="10" spans="1:34"/>
    <row r="11" spans="1:34"/>
    <row r="12" spans="1:34">
      <c r="B12" s="4"/>
    </row>
    <row r="13" spans="1:34">
      <c r="B13" s="6"/>
    </row>
    <row r="14" spans="1:34">
      <c r="B14" s="6"/>
    </row>
    <row r="15" spans="1:34">
      <c r="B15" s="6"/>
    </row>
    <row r="16" spans="1:34"/>
    <row r="17" spans="2:14">
      <c r="B17" s="6"/>
    </row>
    <row r="18" spans="2:14">
      <c r="B18" s="6"/>
    </row>
    <row r="19" spans="2:14"/>
    <row r="20" spans="2:14"/>
    <row r="21" spans="2:14"/>
    <row r="22" spans="2:14"/>
    <row r="23" spans="2:14"/>
    <row r="24" spans="2:14"/>
    <row r="25" spans="2:14"/>
    <row r="26" spans="2:14"/>
    <row r="27" spans="2:14"/>
    <row r="28" spans="2:14"/>
    <row r="29" spans="2:14"/>
    <row r="30" spans="2:14">
      <c r="D30" s="38" t="s">
        <v>388</v>
      </c>
    </row>
    <row r="31" spans="2:14"/>
    <row r="32" spans="2:14">
      <c r="D32" s="7"/>
      <c r="E32" s="83">
        <v>2016</v>
      </c>
      <c r="F32" s="83">
        <v>2017</v>
      </c>
      <c r="G32" s="83">
        <v>2018</v>
      </c>
      <c r="H32" s="83">
        <v>2019</v>
      </c>
      <c r="I32" s="83">
        <v>2020</v>
      </c>
      <c r="J32" s="83">
        <v>2021</v>
      </c>
      <c r="K32" s="83">
        <v>2022</v>
      </c>
      <c r="L32" s="83">
        <v>2023</v>
      </c>
      <c r="M32" s="83">
        <v>2024</v>
      </c>
      <c r="N32" s="84">
        <v>2025</v>
      </c>
    </row>
    <row r="33" spans="4:16">
      <c r="D33" s="10" t="s">
        <v>231</v>
      </c>
      <c r="E33" s="87">
        <v>1204.5128661874949</v>
      </c>
      <c r="F33" s="87">
        <v>1355.0701080913827</v>
      </c>
      <c r="G33" s="87">
        <v>1274.0157106050724</v>
      </c>
      <c r="H33" s="87">
        <v>1376.5756617631819</v>
      </c>
      <c r="I33" s="87">
        <v>1270.6484463586946</v>
      </c>
      <c r="J33" s="87">
        <v>1329.2430311629103</v>
      </c>
      <c r="K33" s="87">
        <v>1459.9596365796435</v>
      </c>
      <c r="L33" s="87">
        <v>1492.492070678996</v>
      </c>
      <c r="M33" s="87">
        <v>1577.679181807471</v>
      </c>
      <c r="N33" s="88">
        <v>1607.542822951513</v>
      </c>
    </row>
    <row r="34" spans="4:16">
      <c r="D34" s="10" t="s">
        <v>232</v>
      </c>
      <c r="E34" s="21">
        <v>1201.1211014917053</v>
      </c>
      <c r="F34" s="21">
        <v>1250.5116058928859</v>
      </c>
      <c r="G34" s="21">
        <v>1175.4735852777692</v>
      </c>
      <c r="H34" s="21">
        <v>1261.6077082958004</v>
      </c>
      <c r="I34" s="21">
        <v>1186.7610908798356</v>
      </c>
      <c r="J34" s="21">
        <v>1231.1862220094213</v>
      </c>
      <c r="K34" s="21">
        <v>1306.3058115811746</v>
      </c>
      <c r="L34" s="21">
        <v>1356.1251550945276</v>
      </c>
      <c r="M34" s="21">
        <v>1430.7550634557147</v>
      </c>
      <c r="N34" s="33">
        <v>1485.9328993636891</v>
      </c>
      <c r="O34" s="32"/>
      <c r="P34" s="32"/>
    </row>
    <row r="35" spans="4:16">
      <c r="D35" s="10" t="s">
        <v>228</v>
      </c>
      <c r="E35" s="21">
        <v>1089.0664754315703</v>
      </c>
      <c r="F35" s="21">
        <v>1093.756019773997</v>
      </c>
      <c r="G35" s="21">
        <v>1089.3659630461339</v>
      </c>
      <c r="H35" s="21">
        <v>1086.3001545422806</v>
      </c>
      <c r="I35" s="21">
        <v>1089.6804873133651</v>
      </c>
      <c r="J35" s="21">
        <v>1096.9963915133847</v>
      </c>
      <c r="K35" s="21">
        <v>1105.5849390621727</v>
      </c>
      <c r="L35" s="21">
        <v>1116.268952083527</v>
      </c>
      <c r="M35" s="21">
        <v>1128.4041378520849</v>
      </c>
      <c r="N35" s="33">
        <v>1139.0441182287379</v>
      </c>
      <c r="O35" s="32"/>
      <c r="P35" s="32"/>
    </row>
    <row r="36" spans="4:16">
      <c r="D36" s="12" t="s">
        <v>229</v>
      </c>
      <c r="E36" s="30">
        <v>1617.1980399999998</v>
      </c>
      <c r="F36" s="30">
        <v>1817.1980399999998</v>
      </c>
      <c r="G36" s="30">
        <v>1935.19804</v>
      </c>
      <c r="H36" s="30">
        <v>1935.1980399999998</v>
      </c>
      <c r="I36" s="30">
        <v>1935.1980400000002</v>
      </c>
      <c r="J36" s="30">
        <v>1935.1980400000002</v>
      </c>
      <c r="K36" s="30">
        <v>1935.1980400000002</v>
      </c>
      <c r="L36" s="30">
        <v>1935.1980400000002</v>
      </c>
      <c r="M36" s="30">
        <v>1935.1980400000002</v>
      </c>
      <c r="N36" s="31">
        <v>1935.1980400000002</v>
      </c>
    </row>
    <row r="37" spans="4:16"/>
    <row r="38" spans="4:16">
      <c r="D38" s="210"/>
      <c r="E38" s="210"/>
      <c r="F38" s="210"/>
      <c r="G38" s="210"/>
      <c r="H38" s="210"/>
      <c r="I38" s="210"/>
      <c r="J38" s="210"/>
      <c r="K38" s="210"/>
      <c r="L38" s="210"/>
      <c r="M38" s="210"/>
      <c r="N38" s="210"/>
      <c r="O38" s="210"/>
      <c r="P38" s="210"/>
    </row>
    <row r="39" spans="4:16">
      <c r="D39" s="85" t="s">
        <v>233</v>
      </c>
      <c r="E39" s="211">
        <v>1089.0664754315703</v>
      </c>
      <c r="F39" s="211">
        <v>1093.756019773997</v>
      </c>
      <c r="G39" s="211">
        <v>1089.3659630461339</v>
      </c>
      <c r="H39" s="211">
        <v>1086.3001545422806</v>
      </c>
      <c r="I39" s="211">
        <v>1089.6804873133651</v>
      </c>
      <c r="J39" s="211">
        <v>1096.9963915133847</v>
      </c>
      <c r="K39" s="211">
        <v>1105.5849390621727</v>
      </c>
      <c r="L39" s="211">
        <v>1116.268952083527</v>
      </c>
      <c r="M39" s="211">
        <v>1128.4041378520849</v>
      </c>
      <c r="N39" s="211">
        <v>1139.0441182287379</v>
      </c>
      <c r="O39" s="210"/>
      <c r="P39" s="210"/>
    </row>
    <row r="40" spans="4:16">
      <c r="D40" s="85" t="s">
        <v>234</v>
      </c>
      <c r="E40" s="212">
        <v>1077.0007064045926</v>
      </c>
      <c r="F40" s="212">
        <v>1070.3467029223889</v>
      </c>
      <c r="G40" s="212">
        <v>1067.6856102243987</v>
      </c>
      <c r="H40" s="212">
        <v>1061.1145123460904</v>
      </c>
      <c r="I40" s="212">
        <v>1059.387474030312</v>
      </c>
      <c r="J40" s="212">
        <v>1064.1028528162312</v>
      </c>
      <c r="K40" s="212">
        <v>1064.9555917323939</v>
      </c>
      <c r="L40" s="212">
        <v>1068.3695278889513</v>
      </c>
      <c r="M40" s="212">
        <v>1077.1834449558057</v>
      </c>
      <c r="N40" s="212">
        <v>1083.0897897800123</v>
      </c>
      <c r="O40" s="210"/>
      <c r="P40" s="210"/>
    </row>
    <row r="41" spans="4:16">
      <c r="D41" s="85"/>
      <c r="E41" s="212"/>
      <c r="F41" s="212"/>
      <c r="G41" s="212"/>
      <c r="H41" s="212"/>
      <c r="I41" s="212"/>
      <c r="J41" s="212"/>
      <c r="K41" s="212"/>
      <c r="L41" s="212"/>
      <c r="M41" s="212"/>
      <c r="N41" s="212"/>
      <c r="O41" s="210"/>
      <c r="P41" s="210"/>
    </row>
    <row r="42" spans="4:16">
      <c r="D42" s="85"/>
      <c r="E42" s="212"/>
      <c r="F42" s="212"/>
      <c r="G42" s="212"/>
      <c r="H42" s="212"/>
      <c r="I42" s="212"/>
      <c r="J42" s="212"/>
      <c r="K42" s="212"/>
      <c r="L42" s="212"/>
      <c r="M42" s="212"/>
      <c r="N42" s="212"/>
      <c r="O42" s="210"/>
      <c r="P42" s="210"/>
    </row>
    <row r="43" spans="4:16">
      <c r="D43" s="85"/>
      <c r="E43" s="212"/>
      <c r="F43" s="212"/>
      <c r="G43" s="212"/>
      <c r="H43" s="212"/>
      <c r="I43" s="212"/>
      <c r="J43" s="212"/>
      <c r="K43" s="212"/>
      <c r="L43" s="212"/>
      <c r="M43" s="212"/>
      <c r="N43" s="212"/>
      <c r="O43" s="210"/>
      <c r="P43" s="210"/>
    </row>
    <row r="44" spans="4:16">
      <c r="D44" s="85"/>
      <c r="E44" s="85"/>
      <c r="F44" s="85"/>
      <c r="G44" s="85"/>
      <c r="H44" s="85" t="s">
        <v>230</v>
      </c>
      <c r="I44" s="85" t="s">
        <v>228</v>
      </c>
      <c r="J44" s="85"/>
      <c r="K44" s="85"/>
      <c r="L44" s="85"/>
      <c r="M44" s="85"/>
      <c r="N44" s="85"/>
      <c r="O44" s="210"/>
      <c r="P44" s="210"/>
    </row>
    <row r="45" spans="4:16">
      <c r="D45" s="85"/>
      <c r="E45" s="85"/>
      <c r="F45" s="85"/>
      <c r="G45" s="85">
        <v>0</v>
      </c>
      <c r="H45" s="85">
        <v>0</v>
      </c>
      <c r="I45" s="85">
        <v>0</v>
      </c>
      <c r="J45" s="85"/>
      <c r="K45" s="85"/>
      <c r="L45" s="85"/>
      <c r="M45" s="85"/>
      <c r="N45" s="85"/>
      <c r="O45" s="210"/>
      <c r="P45" s="210"/>
    </row>
    <row r="46" spans="4:16">
      <c r="D46" s="85"/>
      <c r="E46" s="85" t="s">
        <v>235</v>
      </c>
      <c r="F46" s="85" t="s">
        <v>236</v>
      </c>
      <c r="G46" s="85">
        <f>G47</f>
        <v>0</v>
      </c>
      <c r="H46" s="85">
        <v>0</v>
      </c>
      <c r="I46" s="85">
        <v>0</v>
      </c>
      <c r="J46" s="85"/>
      <c r="K46" s="85"/>
      <c r="L46" s="85"/>
      <c r="M46" s="85"/>
      <c r="N46" s="85"/>
      <c r="O46" s="210"/>
      <c r="P46" s="210"/>
    </row>
    <row r="47" spans="4:16">
      <c r="D47" s="85">
        <v>2016</v>
      </c>
      <c r="E47" s="212">
        <v>1077.0007064045926</v>
      </c>
      <c r="F47" s="211">
        <v>1089.0664754315703</v>
      </c>
      <c r="G47" s="210">
        <f>1000*(D47-$E$59)/($E$60-$E$59)</f>
        <v>0</v>
      </c>
      <c r="H47" s="212">
        <f>E47</f>
        <v>1077.0007064045926</v>
      </c>
      <c r="I47" s="212">
        <f>F47-E47</f>
        <v>12.065769026977705</v>
      </c>
      <c r="J47" s="85"/>
      <c r="K47" s="85"/>
      <c r="L47" s="85"/>
      <c r="M47" s="85"/>
      <c r="N47" s="85"/>
      <c r="O47" s="210"/>
      <c r="P47" s="210"/>
    </row>
    <row r="48" spans="4:16">
      <c r="D48" s="85">
        <v>2017</v>
      </c>
      <c r="E48" s="212">
        <v>1070.3467029223889</v>
      </c>
      <c r="F48" s="211">
        <v>1093.756019773997</v>
      </c>
      <c r="G48" s="210">
        <f t="shared" ref="G48:G56" si="0">1000*(D48-$E$59)/($E$60-$E$59)</f>
        <v>111.11111111111111</v>
      </c>
      <c r="H48" s="212">
        <f t="shared" ref="H48:H56" si="1">E48</f>
        <v>1070.3467029223889</v>
      </c>
      <c r="I48" s="212">
        <f t="shared" ref="I48:I56" si="2">F48-E48</f>
        <v>23.409316851608082</v>
      </c>
      <c r="J48" s="85"/>
      <c r="K48" s="85"/>
      <c r="L48" s="85"/>
      <c r="M48" s="85"/>
      <c r="N48" s="85"/>
      <c r="O48" s="210"/>
      <c r="P48" s="210"/>
    </row>
    <row r="49" spans="4:16">
      <c r="D49" s="85">
        <v>2018</v>
      </c>
      <c r="E49" s="212">
        <v>1067.6856102243987</v>
      </c>
      <c r="F49" s="211">
        <v>1089.3659630461339</v>
      </c>
      <c r="G49" s="210">
        <f t="shared" si="0"/>
        <v>222.22222222222223</v>
      </c>
      <c r="H49" s="212">
        <f t="shared" si="1"/>
        <v>1067.6856102243987</v>
      </c>
      <c r="I49" s="212">
        <f t="shared" si="2"/>
        <v>21.680352821735141</v>
      </c>
      <c r="J49" s="85"/>
      <c r="K49" s="85"/>
      <c r="L49" s="85"/>
      <c r="M49" s="85"/>
      <c r="N49" s="85"/>
      <c r="O49" s="210"/>
      <c r="P49" s="210"/>
    </row>
    <row r="50" spans="4:16">
      <c r="D50" s="85">
        <v>2019</v>
      </c>
      <c r="E50" s="212">
        <v>1061.1145123460904</v>
      </c>
      <c r="F50" s="211">
        <v>1086.3001545422806</v>
      </c>
      <c r="G50" s="210">
        <f t="shared" si="0"/>
        <v>333.33333333333331</v>
      </c>
      <c r="H50" s="212">
        <f t="shared" si="1"/>
        <v>1061.1145123460904</v>
      </c>
      <c r="I50" s="212">
        <f t="shared" si="2"/>
        <v>25.185642196190202</v>
      </c>
      <c r="J50" s="85"/>
      <c r="K50" s="85"/>
      <c r="L50" s="85"/>
      <c r="M50" s="85"/>
      <c r="N50" s="85"/>
      <c r="O50" s="210"/>
      <c r="P50" s="210"/>
    </row>
    <row r="51" spans="4:16">
      <c r="D51" s="85">
        <v>2020</v>
      </c>
      <c r="E51" s="212">
        <v>1059.387474030312</v>
      </c>
      <c r="F51" s="211">
        <v>1089.6804873133651</v>
      </c>
      <c r="G51" s="210">
        <f t="shared" si="0"/>
        <v>444.44444444444446</v>
      </c>
      <c r="H51" s="212">
        <f t="shared" si="1"/>
        <v>1059.387474030312</v>
      </c>
      <c r="I51" s="212">
        <f t="shared" si="2"/>
        <v>30.293013283053142</v>
      </c>
      <c r="J51" s="85"/>
      <c r="K51" s="85"/>
      <c r="L51" s="85"/>
      <c r="M51" s="85"/>
      <c r="N51" s="85"/>
      <c r="O51" s="210"/>
      <c r="P51" s="210"/>
    </row>
    <row r="52" spans="4:16">
      <c r="D52" s="85">
        <v>2021</v>
      </c>
      <c r="E52" s="212">
        <v>1064.1028528162312</v>
      </c>
      <c r="F52" s="211">
        <v>1096.9963915133847</v>
      </c>
      <c r="G52" s="210">
        <f t="shared" si="0"/>
        <v>555.55555555555554</v>
      </c>
      <c r="H52" s="212">
        <f t="shared" si="1"/>
        <v>1064.1028528162312</v>
      </c>
      <c r="I52" s="212">
        <f t="shared" si="2"/>
        <v>32.893538697153417</v>
      </c>
      <c r="J52" s="85"/>
      <c r="K52" s="85"/>
      <c r="L52" s="85"/>
      <c r="M52" s="85"/>
      <c r="N52" s="85"/>
      <c r="O52" s="210"/>
      <c r="P52" s="210"/>
    </row>
    <row r="53" spans="4:16">
      <c r="D53" s="85">
        <v>2022</v>
      </c>
      <c r="E53" s="212">
        <v>1064.9555917323939</v>
      </c>
      <c r="F53" s="211">
        <v>1105.5849390621727</v>
      </c>
      <c r="G53" s="210">
        <f t="shared" si="0"/>
        <v>666.66666666666663</v>
      </c>
      <c r="H53" s="212">
        <f t="shared" si="1"/>
        <v>1064.9555917323939</v>
      </c>
      <c r="I53" s="212">
        <f t="shared" si="2"/>
        <v>40.629347329778739</v>
      </c>
      <c r="J53" s="85"/>
      <c r="K53" s="85"/>
      <c r="L53" s="85"/>
      <c r="M53" s="85"/>
      <c r="N53" s="85"/>
      <c r="O53" s="210"/>
      <c r="P53" s="210"/>
    </row>
    <row r="54" spans="4:16">
      <c r="D54" s="85">
        <v>2023</v>
      </c>
      <c r="E54" s="212">
        <v>1068.3695278889513</v>
      </c>
      <c r="F54" s="211">
        <v>1116.268952083527</v>
      </c>
      <c r="G54" s="210">
        <f t="shared" si="0"/>
        <v>777.77777777777783</v>
      </c>
      <c r="H54" s="212">
        <f t="shared" si="1"/>
        <v>1068.3695278889513</v>
      </c>
      <c r="I54" s="212">
        <f t="shared" si="2"/>
        <v>47.899424194575658</v>
      </c>
      <c r="J54" s="85"/>
      <c r="K54" s="85"/>
      <c r="L54" s="85"/>
      <c r="M54" s="85"/>
      <c r="N54" s="85"/>
      <c r="O54" s="210"/>
      <c r="P54" s="210"/>
    </row>
    <row r="55" spans="4:16">
      <c r="D55" s="85">
        <v>2024</v>
      </c>
      <c r="E55" s="212">
        <v>1077.1834449558057</v>
      </c>
      <c r="F55" s="211">
        <v>1128.4041378520849</v>
      </c>
      <c r="G55" s="210">
        <f t="shared" si="0"/>
        <v>888.88888888888891</v>
      </c>
      <c r="H55" s="212">
        <f t="shared" si="1"/>
        <v>1077.1834449558057</v>
      </c>
      <c r="I55" s="212">
        <f t="shared" si="2"/>
        <v>51.220692896279161</v>
      </c>
      <c r="J55" s="85"/>
      <c r="K55" s="85"/>
      <c r="L55" s="85"/>
      <c r="M55" s="85"/>
      <c r="N55" s="85"/>
      <c r="O55" s="210"/>
      <c r="P55" s="210"/>
    </row>
    <row r="56" spans="4:16">
      <c r="D56" s="85">
        <v>2025</v>
      </c>
      <c r="E56" s="212">
        <v>1083.0897897800123</v>
      </c>
      <c r="F56" s="211">
        <v>1139.0441182287379</v>
      </c>
      <c r="G56" s="210">
        <f t="shared" si="0"/>
        <v>1000</v>
      </c>
      <c r="H56" s="212">
        <f t="shared" si="1"/>
        <v>1083.0897897800123</v>
      </c>
      <c r="I56" s="212">
        <f t="shared" si="2"/>
        <v>55.954328448725619</v>
      </c>
      <c r="J56" s="85"/>
      <c r="K56" s="85"/>
      <c r="L56" s="85"/>
      <c r="M56" s="85"/>
      <c r="N56" s="85"/>
      <c r="O56" s="210"/>
      <c r="P56" s="210"/>
    </row>
    <row r="57" spans="4:16">
      <c r="D57" s="85"/>
      <c r="E57" s="213"/>
      <c r="F57" s="213"/>
      <c r="G57" s="85">
        <f>G56</f>
        <v>1000</v>
      </c>
      <c r="H57" s="210">
        <v>0</v>
      </c>
      <c r="I57" s="210">
        <v>0</v>
      </c>
      <c r="J57" s="85"/>
      <c r="K57" s="85"/>
      <c r="L57" s="85"/>
      <c r="M57" s="85"/>
      <c r="N57" s="85"/>
      <c r="O57" s="210"/>
      <c r="P57" s="210"/>
    </row>
    <row r="58" spans="4:16">
      <c r="D58" s="85"/>
      <c r="E58" s="213"/>
      <c r="F58" s="213"/>
      <c r="G58" s="85">
        <v>1000</v>
      </c>
      <c r="H58" s="210">
        <v>0</v>
      </c>
      <c r="I58" s="210">
        <v>0</v>
      </c>
      <c r="J58" s="85"/>
      <c r="K58" s="85"/>
      <c r="L58" s="85"/>
      <c r="M58" s="85"/>
      <c r="N58" s="85"/>
      <c r="O58" s="210"/>
      <c r="P58" s="210"/>
    </row>
    <row r="59" spans="4:16">
      <c r="D59" s="85" t="s">
        <v>237</v>
      </c>
      <c r="E59" s="85">
        <v>2016</v>
      </c>
      <c r="F59" s="213"/>
      <c r="G59" s="85"/>
      <c r="H59" s="212"/>
      <c r="I59" s="212"/>
      <c r="J59" s="85"/>
      <c r="K59" s="85"/>
      <c r="L59" s="85"/>
      <c r="M59" s="85"/>
      <c r="N59" s="85"/>
      <c r="O59" s="210"/>
      <c r="P59" s="210"/>
    </row>
    <row r="60" spans="4:16">
      <c r="D60" s="85" t="s">
        <v>238</v>
      </c>
      <c r="E60" s="85">
        <v>2025</v>
      </c>
      <c r="F60" s="213"/>
      <c r="G60" s="85"/>
      <c r="H60" s="85"/>
      <c r="I60" s="85"/>
      <c r="J60" s="85"/>
      <c r="K60" s="85"/>
      <c r="L60" s="85"/>
      <c r="M60" s="85"/>
      <c r="N60" s="85"/>
      <c r="O60" s="210"/>
      <c r="P60" s="210"/>
    </row>
    <row r="61" spans="4:16">
      <c r="D61" s="85"/>
      <c r="E61" s="213"/>
      <c r="F61" s="213"/>
      <c r="G61" s="85"/>
      <c r="H61" s="85"/>
      <c r="I61" s="85"/>
      <c r="J61" s="85"/>
      <c r="K61" s="85"/>
      <c r="L61" s="85"/>
      <c r="M61" s="85"/>
      <c r="N61" s="85"/>
      <c r="O61" s="210"/>
      <c r="P61" s="210"/>
    </row>
    <row r="62" spans="4:16">
      <c r="D62" s="86"/>
      <c r="E62" s="86"/>
      <c r="F62" s="86"/>
      <c r="G62" s="86"/>
      <c r="H62" s="86"/>
      <c r="I62" s="86"/>
      <c r="J62" s="86"/>
      <c r="K62" s="86"/>
      <c r="L62" s="85"/>
      <c r="M62" s="85"/>
      <c r="N62" s="85"/>
    </row>
    <row r="63" spans="4:16">
      <c r="D63" s="86"/>
      <c r="E63" s="86"/>
      <c r="F63" s="86"/>
      <c r="G63" s="86"/>
      <c r="H63" s="86"/>
      <c r="I63" s="86"/>
      <c r="J63" s="86"/>
      <c r="K63" s="86"/>
      <c r="L63" s="85"/>
      <c r="M63" s="85"/>
      <c r="N63" s="85"/>
    </row>
    <row r="64" spans="4:16">
      <c r="D64" s="86"/>
      <c r="E64" s="86"/>
      <c r="F64" s="86"/>
      <c r="G64" s="86"/>
      <c r="H64" s="86"/>
      <c r="I64" s="86"/>
      <c r="J64" s="86"/>
      <c r="K64" s="86"/>
      <c r="L64" s="85"/>
      <c r="M64" s="85"/>
      <c r="N64" s="85"/>
    </row>
    <row r="65" spans="4:14">
      <c r="D65" s="86"/>
      <c r="E65" s="86"/>
      <c r="F65" s="86"/>
      <c r="G65" s="86"/>
      <c r="H65" s="86"/>
      <c r="I65" s="86"/>
      <c r="J65" s="86"/>
      <c r="K65" s="86"/>
      <c r="L65" s="85"/>
      <c r="M65" s="85"/>
      <c r="N65" s="85"/>
    </row>
    <row r="66" spans="4:14">
      <c r="D66" s="86"/>
      <c r="E66" s="86"/>
      <c r="F66" s="86"/>
      <c r="G66" s="86"/>
      <c r="H66" s="86"/>
      <c r="I66" s="86"/>
      <c r="J66" s="86"/>
      <c r="K66" s="86"/>
      <c r="L66" s="85"/>
      <c r="M66" s="85"/>
      <c r="N66" s="85"/>
    </row>
    <row r="67" spans="4:14">
      <c r="D67" s="6"/>
      <c r="E67" s="6"/>
      <c r="F67" s="6"/>
      <c r="G67" s="6"/>
      <c r="H67" s="6"/>
      <c r="I67" s="6"/>
      <c r="J67" s="6"/>
      <c r="K67" s="6"/>
    </row>
    <row r="68" spans="4:14">
      <c r="D68" s="6"/>
      <c r="E68" s="6"/>
      <c r="F68" s="6"/>
      <c r="G68" s="6"/>
      <c r="H68" s="6"/>
      <c r="I68" s="6"/>
      <c r="J68" s="6"/>
      <c r="K68" s="6"/>
    </row>
    <row r="69" spans="4:14">
      <c r="D69" s="6"/>
      <c r="E69" s="6"/>
      <c r="F69" s="6"/>
      <c r="G69" s="6"/>
      <c r="H69" s="6"/>
      <c r="I69" s="6"/>
      <c r="J69" s="6"/>
      <c r="K69" s="6"/>
    </row>
    <row r="70" spans="4:14">
      <c r="D70" s="6"/>
      <c r="E70" s="6"/>
      <c r="F70" s="6"/>
      <c r="G70" s="6"/>
      <c r="H70" s="6"/>
      <c r="I70" s="6"/>
      <c r="J70" s="6"/>
      <c r="K70" s="6"/>
    </row>
    <row r="71" spans="4:14">
      <c r="D71" s="6"/>
      <c r="E71" s="6"/>
      <c r="F71" s="6"/>
      <c r="G71" s="6"/>
      <c r="H71" s="6"/>
      <c r="I71" s="6"/>
      <c r="J71" s="6"/>
      <c r="K71" s="6"/>
    </row>
    <row r="72" spans="4:14">
      <c r="D72" s="6"/>
      <c r="E72" s="6"/>
      <c r="F72" s="6"/>
      <c r="G72" s="6"/>
      <c r="H72" s="6"/>
      <c r="I72" s="6"/>
      <c r="J72" s="6"/>
      <c r="K72" s="6"/>
    </row>
    <row r="73" spans="4:14">
      <c r="D73" s="6"/>
      <c r="E73" s="6"/>
      <c r="F73" s="6"/>
      <c r="G73" s="6"/>
      <c r="H73" s="6"/>
      <c r="I73" s="6"/>
      <c r="J73" s="6"/>
      <c r="K73" s="6"/>
    </row>
    <row r="74" spans="4:14">
      <c r="D74" s="6"/>
      <c r="E74" s="6"/>
      <c r="F74" s="6"/>
      <c r="G74" s="6"/>
      <c r="H74" s="6"/>
      <c r="I74" s="6"/>
      <c r="J74" s="6"/>
      <c r="K74" s="6"/>
    </row>
    <row r="75" spans="4:14"/>
    <row r="76" spans="4:14"/>
    <row r="77" spans="4:14"/>
    <row r="78" spans="4:14"/>
    <row r="79" spans="4:14"/>
    <row r="80" spans="4:14"/>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ht="12.75" customHeight="1"/>
    <row r="135" ht="12.75" customHeight="1"/>
    <row r="136" ht="12.75" customHeight="1"/>
    <row r="137" ht="12.75" customHeight="1"/>
    <row r="138" ht="12.75" customHeight="1"/>
    <row r="139" ht="12.75" customHeight="1"/>
  </sheetData>
  <mergeCells count="1">
    <mergeCell ref="A1:AH1"/>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41"/>
  <sheetViews>
    <sheetView workbookViewId="0">
      <pane ySplit="1" topLeftCell="A2" activePane="bottomLeft" state="frozen"/>
      <selection pane="bottomLeft" activeCell="O35" sqref="O35"/>
    </sheetView>
  </sheetViews>
  <sheetFormatPr defaultColWidth="0" defaultRowHeight="12.75" zeroHeight="1"/>
  <cols>
    <col min="1" max="1" width="2.140625" style="150" customWidth="1"/>
    <col min="2" max="3" width="9.140625" style="150" customWidth="1"/>
    <col min="4" max="4" width="23.42578125" style="150" bestFit="1" customWidth="1"/>
    <col min="5" max="5" width="10" style="150" customWidth="1"/>
    <col min="6" max="6" width="9.28515625" style="150" customWidth="1"/>
    <col min="7" max="7" width="12.5703125" style="150" customWidth="1"/>
    <col min="8" max="8" width="11.28515625" style="150" customWidth="1"/>
    <col min="9" max="9" width="11.7109375" style="150" customWidth="1"/>
    <col min="10" max="11" width="12" style="150" bestFit="1" customWidth="1"/>
    <col min="12" max="35" width="9.140625" style="150" customWidth="1"/>
    <col min="36" max="16384" width="9.140625" style="150" hidden="1"/>
  </cols>
  <sheetData>
    <row r="1" spans="1:35" ht="120" customHeight="1">
      <c r="A1" s="333" t="s">
        <v>333</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row>
    <row r="2" spans="1:35"/>
    <row r="3" spans="1:35">
      <c r="A3" s="14"/>
      <c r="B3" s="15"/>
      <c r="D3" s="74"/>
      <c r="E3" s="74"/>
    </row>
    <row r="4" spans="1:35"/>
    <row r="5" spans="1:35"/>
    <row r="6" spans="1:35">
      <c r="B6" s="16"/>
    </row>
    <row r="7" spans="1:35"/>
    <row r="8" spans="1:35"/>
    <row r="9" spans="1:35">
      <c r="A9" s="14"/>
      <c r="C9" s="5"/>
    </row>
    <row r="10" spans="1:35"/>
    <row r="11" spans="1:35"/>
    <row r="12" spans="1:35">
      <c r="B12" s="16"/>
    </row>
    <row r="13" spans="1:35">
      <c r="B13" s="17"/>
    </row>
    <row r="14" spans="1:35">
      <c r="B14" s="17"/>
    </row>
    <row r="15" spans="1:35">
      <c r="B15" s="17"/>
    </row>
    <row r="16" spans="1:35"/>
    <row r="17" spans="2:19">
      <c r="B17" s="17"/>
    </row>
    <row r="18" spans="2:19">
      <c r="B18" s="17"/>
    </row>
    <row r="19" spans="2:19"/>
    <row r="20" spans="2:19"/>
    <row r="21" spans="2:19"/>
    <row r="22" spans="2:19"/>
    <row r="23" spans="2:19" ht="11.25" customHeight="1"/>
    <row r="24" spans="2:19" s="28" customFormat="1"/>
    <row r="25" spans="2:19" s="28" customFormat="1"/>
    <row r="26" spans="2:19" s="28" customFormat="1"/>
    <row r="27" spans="2:19" s="28" customFormat="1"/>
    <row r="28" spans="2:19" s="28" customFormat="1">
      <c r="D28" s="151"/>
      <c r="E28" s="151"/>
    </row>
    <row r="29" spans="2:19" s="28" customFormat="1"/>
    <row r="30" spans="2:19" s="28" customFormat="1">
      <c r="C30" s="336"/>
      <c r="D30" s="336"/>
      <c r="E30" s="336"/>
      <c r="F30" s="336"/>
      <c r="G30" s="336"/>
    </row>
    <row r="31" spans="2:19" s="28" customFormat="1"/>
    <row r="32" spans="2:19" s="28" customFormat="1">
      <c r="F32" s="21"/>
      <c r="G32" s="21"/>
      <c r="H32" s="21"/>
      <c r="I32" s="21"/>
      <c r="J32" s="21"/>
      <c r="K32" s="21"/>
      <c r="L32" s="21"/>
      <c r="M32" s="21"/>
      <c r="N32" s="21"/>
      <c r="O32" s="21"/>
      <c r="P32" s="21"/>
      <c r="Q32" s="21"/>
      <c r="R32" s="21"/>
      <c r="S32" s="152"/>
    </row>
    <row r="33" spans="3:19" s="28" customFormat="1">
      <c r="F33" s="21"/>
      <c r="G33" s="21"/>
      <c r="H33" s="21"/>
      <c r="I33" s="21"/>
      <c r="J33" s="21"/>
      <c r="K33" s="21"/>
      <c r="L33" s="21"/>
      <c r="M33" s="21"/>
      <c r="N33" s="21"/>
      <c r="O33" s="21"/>
      <c r="P33" s="21"/>
      <c r="Q33" s="21"/>
      <c r="R33" s="21"/>
      <c r="S33" s="152"/>
    </row>
    <row r="34" spans="3:19" s="28" customFormat="1">
      <c r="F34" s="21"/>
      <c r="G34" s="21"/>
      <c r="H34" s="21"/>
      <c r="I34" s="21"/>
      <c r="J34" s="21"/>
      <c r="K34" s="21"/>
      <c r="L34" s="21"/>
      <c r="M34" s="21"/>
      <c r="N34" s="21"/>
      <c r="O34" s="21"/>
      <c r="P34" s="21"/>
      <c r="Q34" s="21"/>
      <c r="R34" s="21"/>
      <c r="S34" s="152"/>
    </row>
    <row r="35" spans="3:19" s="28" customFormat="1">
      <c r="F35" s="21"/>
      <c r="G35" s="21"/>
      <c r="H35" s="21"/>
      <c r="I35" s="21"/>
      <c r="J35" s="21"/>
      <c r="K35" s="21"/>
      <c r="L35" s="21"/>
      <c r="M35" s="21"/>
      <c r="N35" s="21"/>
      <c r="O35" s="21"/>
      <c r="P35" s="21"/>
      <c r="Q35" s="21"/>
      <c r="R35" s="21"/>
      <c r="S35" s="152"/>
    </row>
    <row r="36" spans="3:19" s="28" customFormat="1">
      <c r="C36" s="231" t="s">
        <v>328</v>
      </c>
      <c r="D36" s="75"/>
      <c r="E36" s="75"/>
      <c r="F36" s="76"/>
      <c r="G36" s="76"/>
      <c r="H36" s="76"/>
      <c r="I36" s="76"/>
      <c r="J36" s="76"/>
      <c r="K36" s="76"/>
      <c r="L36" s="76"/>
      <c r="M36" s="76"/>
      <c r="N36" s="76"/>
      <c r="O36" s="76"/>
      <c r="P36" s="75"/>
    </row>
    <row r="37" spans="3:19" s="28" customFormat="1">
      <c r="D37" s="153"/>
      <c r="E37" s="153"/>
      <c r="F37" s="91"/>
      <c r="G37" s="91"/>
      <c r="H37" s="91"/>
      <c r="I37" s="91"/>
      <c r="J37" s="91"/>
      <c r="K37" s="91"/>
      <c r="L37" s="91"/>
      <c r="M37" s="91"/>
      <c r="N37" s="91"/>
      <c r="O37" s="91"/>
      <c r="P37" s="153"/>
      <c r="Q37" s="153"/>
      <c r="R37" s="153"/>
      <c r="S37" s="153"/>
    </row>
    <row r="38" spans="3:19" s="28" customFormat="1">
      <c r="D38" s="153"/>
      <c r="E38" s="153"/>
      <c r="F38" s="153"/>
      <c r="G38" s="153"/>
      <c r="H38" s="153"/>
      <c r="I38" s="153"/>
      <c r="J38" s="153"/>
      <c r="K38" s="153"/>
      <c r="L38" s="153"/>
      <c r="M38" s="153"/>
      <c r="N38" s="153"/>
      <c r="O38" s="153"/>
      <c r="P38" s="153"/>
      <c r="Q38" s="153"/>
      <c r="R38" s="153"/>
      <c r="S38" s="153"/>
    </row>
    <row r="39" spans="3:19" s="28" customFormat="1">
      <c r="D39" s="153"/>
      <c r="E39" s="153"/>
      <c r="F39" s="153"/>
      <c r="G39" s="153"/>
      <c r="H39" s="153"/>
      <c r="I39" s="153"/>
      <c r="J39" s="153"/>
      <c r="K39" s="153"/>
      <c r="L39" s="153"/>
      <c r="M39" s="153"/>
      <c r="N39" s="153"/>
      <c r="O39" s="153"/>
      <c r="P39" s="153"/>
      <c r="Q39" s="153"/>
      <c r="R39" s="153"/>
      <c r="S39" s="153"/>
    </row>
    <row r="40" spans="3:19" s="28" customFormat="1">
      <c r="D40" s="153"/>
      <c r="E40" s="153"/>
      <c r="F40" s="153"/>
      <c r="G40" s="153"/>
      <c r="H40" s="153"/>
      <c r="I40" s="153"/>
      <c r="J40" s="153"/>
      <c r="K40" s="153"/>
      <c r="L40" s="153"/>
      <c r="M40" s="153"/>
      <c r="N40" s="153"/>
      <c r="O40" s="153"/>
      <c r="P40" s="153"/>
      <c r="Q40" s="153"/>
      <c r="R40" s="153"/>
      <c r="S40" s="153"/>
    </row>
    <row r="41" spans="3:19" s="28" customFormat="1">
      <c r="D41" s="153"/>
      <c r="E41" s="153"/>
      <c r="F41" s="153"/>
      <c r="G41" s="153"/>
      <c r="H41" s="153"/>
      <c r="I41" s="153"/>
      <c r="J41" s="153"/>
      <c r="K41" s="153"/>
      <c r="L41" s="153"/>
      <c r="M41" s="153"/>
      <c r="N41" s="153"/>
      <c r="O41" s="153"/>
      <c r="P41" s="153"/>
      <c r="Q41" s="153"/>
      <c r="R41" s="153"/>
      <c r="S41" s="153"/>
    </row>
    <row r="42" spans="3:19" s="28" customFormat="1">
      <c r="D42" s="154"/>
      <c r="E42" s="154"/>
      <c r="G42" s="153"/>
      <c r="H42" s="153"/>
      <c r="I42" s="153"/>
      <c r="J42" s="153"/>
      <c r="K42" s="153"/>
      <c r="L42" s="153"/>
      <c r="M42" s="153"/>
      <c r="N42" s="153"/>
      <c r="O42" s="153"/>
      <c r="P42" s="153"/>
      <c r="Q42" s="153"/>
      <c r="R42" s="153"/>
      <c r="S42" s="153"/>
    </row>
    <row r="43" spans="3:19" s="28" customFormat="1">
      <c r="D43" s="153"/>
      <c r="E43" s="154"/>
      <c r="G43" s="153"/>
      <c r="H43" s="153"/>
      <c r="I43" s="153"/>
      <c r="J43" s="153"/>
      <c r="K43" s="153"/>
      <c r="L43" s="153"/>
      <c r="M43" s="153"/>
      <c r="N43" s="153"/>
      <c r="O43" s="153"/>
      <c r="P43" s="153"/>
      <c r="Q43" s="153"/>
      <c r="R43" s="153"/>
      <c r="S43" s="153"/>
    </row>
    <row r="44" spans="3:19" s="28" customFormat="1">
      <c r="D44" s="153"/>
      <c r="E44" s="154"/>
      <c r="G44" s="153"/>
      <c r="H44" s="153"/>
      <c r="I44" s="153"/>
      <c r="J44" s="153"/>
      <c r="K44" s="153"/>
      <c r="L44" s="153"/>
      <c r="M44" s="153"/>
      <c r="N44" s="153"/>
      <c r="O44" s="153"/>
      <c r="P44" s="153"/>
      <c r="Q44" s="153"/>
      <c r="R44" s="153"/>
      <c r="S44" s="153"/>
    </row>
    <row r="45" spans="3:19" s="28" customFormat="1">
      <c r="D45" s="154"/>
      <c r="E45" s="154"/>
      <c r="G45" s="153"/>
      <c r="H45" s="153"/>
      <c r="I45" s="153"/>
      <c r="J45" s="153"/>
      <c r="K45" s="153"/>
      <c r="L45" s="153"/>
      <c r="M45" s="153"/>
      <c r="N45" s="153"/>
      <c r="O45" s="153"/>
      <c r="P45" s="153"/>
      <c r="Q45" s="153"/>
      <c r="R45" s="153"/>
      <c r="S45" s="153"/>
    </row>
    <row r="46" spans="3:19" s="28" customFormat="1">
      <c r="D46" s="153"/>
      <c r="E46" s="154"/>
      <c r="G46" s="153"/>
      <c r="H46" s="153"/>
      <c r="I46" s="153"/>
      <c r="J46" s="153"/>
      <c r="K46" s="153"/>
      <c r="L46" s="153"/>
      <c r="M46" s="153"/>
      <c r="N46" s="153"/>
      <c r="O46" s="153"/>
      <c r="P46" s="153"/>
      <c r="Q46" s="153"/>
      <c r="R46" s="153"/>
      <c r="S46" s="153"/>
    </row>
    <row r="47" spans="3:19" s="28" customFormat="1">
      <c r="D47" s="153"/>
      <c r="E47" s="154"/>
      <c r="G47" s="153"/>
      <c r="H47" s="153"/>
      <c r="I47" s="153"/>
      <c r="J47" s="153"/>
      <c r="K47" s="153"/>
      <c r="L47" s="153"/>
      <c r="M47" s="153"/>
      <c r="N47" s="153"/>
      <c r="O47" s="153"/>
      <c r="P47" s="153"/>
      <c r="Q47" s="153"/>
      <c r="R47" s="153"/>
      <c r="S47" s="153"/>
    </row>
    <row r="48" spans="3:19" s="28" customFormat="1">
      <c r="D48" s="154"/>
      <c r="E48" s="154"/>
      <c r="G48" s="153"/>
      <c r="H48" s="153"/>
      <c r="I48" s="153"/>
      <c r="J48" s="153"/>
      <c r="K48" s="153"/>
      <c r="L48" s="153"/>
      <c r="M48" s="153"/>
      <c r="N48" s="153"/>
      <c r="O48" s="153"/>
      <c r="P48" s="153"/>
      <c r="Q48" s="153"/>
      <c r="R48" s="153"/>
      <c r="S48" s="153"/>
    </row>
    <row r="49" spans="4:19" s="28" customFormat="1">
      <c r="D49" s="153"/>
      <c r="E49" s="154"/>
      <c r="F49" s="153"/>
      <c r="G49" s="153"/>
      <c r="H49" s="153"/>
      <c r="I49" s="153"/>
      <c r="J49" s="153"/>
      <c r="K49" s="153"/>
      <c r="L49" s="153"/>
      <c r="M49" s="153"/>
      <c r="N49" s="153"/>
      <c r="O49" s="153"/>
      <c r="P49" s="153"/>
      <c r="Q49" s="153"/>
      <c r="R49" s="153"/>
      <c r="S49" s="153"/>
    </row>
    <row r="50" spans="4:19" s="28" customFormat="1">
      <c r="D50" s="153"/>
      <c r="E50" s="154"/>
      <c r="F50" s="153"/>
      <c r="G50" s="153"/>
      <c r="H50" s="153"/>
      <c r="I50" s="153"/>
      <c r="J50" s="153"/>
      <c r="K50" s="153"/>
      <c r="L50" s="153"/>
      <c r="M50" s="153"/>
      <c r="N50" s="153"/>
      <c r="O50" s="153"/>
      <c r="P50" s="153"/>
      <c r="Q50" s="153"/>
      <c r="R50" s="153"/>
      <c r="S50" s="153"/>
    </row>
    <row r="51" spans="4:19" s="28" customFormat="1">
      <c r="D51" s="153"/>
      <c r="E51" s="153"/>
      <c r="F51" s="155"/>
      <c r="G51" s="155"/>
      <c r="H51" s="153"/>
      <c r="I51" s="153"/>
      <c r="J51" s="153"/>
      <c r="K51" s="153"/>
      <c r="L51" s="153"/>
      <c r="M51" s="153"/>
      <c r="N51" s="153"/>
      <c r="O51" s="153"/>
      <c r="P51" s="153"/>
      <c r="Q51" s="153"/>
      <c r="R51" s="153"/>
      <c r="S51" s="153"/>
    </row>
    <row r="52" spans="4:19" s="28" customFormat="1">
      <c r="D52" s="153"/>
      <c r="E52" s="153"/>
      <c r="F52" s="153"/>
      <c r="G52" s="153"/>
      <c r="H52" s="155"/>
      <c r="I52" s="155"/>
      <c r="J52" s="153"/>
      <c r="K52" s="153"/>
      <c r="L52" s="153"/>
      <c r="M52" s="153"/>
      <c r="N52" s="153"/>
      <c r="O52" s="153"/>
      <c r="P52" s="153"/>
      <c r="Q52" s="153"/>
      <c r="R52" s="153"/>
      <c r="S52" s="153"/>
    </row>
    <row r="53" spans="4:19" s="28" customFormat="1">
      <c r="D53" s="153"/>
      <c r="E53" s="153"/>
      <c r="F53" s="153"/>
      <c r="G53" s="153"/>
      <c r="H53" s="155"/>
      <c r="I53" s="155"/>
      <c r="J53" s="153"/>
      <c r="K53" s="153"/>
      <c r="L53" s="153"/>
      <c r="M53" s="153"/>
      <c r="N53" s="153"/>
      <c r="O53" s="153"/>
      <c r="P53" s="153"/>
      <c r="Q53" s="153"/>
      <c r="R53" s="153"/>
      <c r="S53" s="153"/>
    </row>
    <row r="54" spans="4:19" s="28" customFormat="1">
      <c r="D54" s="153"/>
      <c r="E54" s="153"/>
      <c r="F54" s="155"/>
      <c r="G54" s="155"/>
      <c r="H54" s="153"/>
      <c r="I54" s="153"/>
      <c r="J54" s="153"/>
      <c r="K54" s="153"/>
      <c r="L54" s="153"/>
      <c r="M54" s="153"/>
      <c r="N54" s="153"/>
      <c r="O54" s="153"/>
      <c r="P54" s="153"/>
      <c r="Q54" s="153"/>
      <c r="R54" s="153"/>
      <c r="S54" s="153"/>
    </row>
    <row r="55" spans="4:19" s="28" customFormat="1">
      <c r="D55" s="153"/>
      <c r="E55" s="153"/>
      <c r="F55" s="153"/>
      <c r="G55" s="153"/>
      <c r="H55" s="155"/>
      <c r="I55" s="155"/>
      <c r="J55" s="153"/>
      <c r="K55" s="153"/>
      <c r="L55" s="153"/>
      <c r="M55" s="153"/>
      <c r="N55" s="153"/>
      <c r="O55" s="153"/>
      <c r="P55" s="153"/>
      <c r="Q55" s="153"/>
      <c r="R55" s="153"/>
      <c r="S55" s="153"/>
    </row>
    <row r="56" spans="4:19" s="28" customFormat="1">
      <c r="D56" s="153"/>
      <c r="E56" s="153"/>
      <c r="F56" s="153"/>
      <c r="G56" s="153"/>
      <c r="H56" s="155"/>
      <c r="I56" s="155"/>
      <c r="J56" s="153"/>
      <c r="K56" s="153"/>
      <c r="L56" s="153"/>
      <c r="M56" s="153"/>
      <c r="N56" s="153"/>
      <c r="O56" s="153"/>
      <c r="P56" s="153"/>
      <c r="Q56" s="153"/>
      <c r="R56" s="153"/>
      <c r="S56" s="153"/>
    </row>
    <row r="57" spans="4:19" s="28" customFormat="1">
      <c r="D57" s="153"/>
      <c r="E57" s="153"/>
      <c r="F57" s="155"/>
      <c r="G57" s="155"/>
      <c r="H57" s="153"/>
      <c r="I57" s="153"/>
      <c r="J57" s="153"/>
      <c r="K57" s="153"/>
      <c r="L57" s="153"/>
      <c r="M57" s="153"/>
      <c r="N57" s="153"/>
      <c r="O57" s="153"/>
      <c r="P57" s="153"/>
      <c r="Q57" s="153"/>
      <c r="R57" s="153"/>
      <c r="S57" s="153"/>
    </row>
    <row r="58" spans="4:19" s="28" customFormat="1">
      <c r="D58" s="153"/>
      <c r="E58" s="153"/>
      <c r="F58" s="153"/>
      <c r="G58" s="153"/>
      <c r="H58" s="155"/>
      <c r="I58" s="155"/>
      <c r="J58" s="153"/>
      <c r="K58" s="153"/>
      <c r="L58" s="153"/>
      <c r="M58" s="153"/>
      <c r="N58" s="153"/>
      <c r="O58" s="153"/>
      <c r="P58" s="153"/>
      <c r="Q58" s="153"/>
      <c r="R58" s="153"/>
      <c r="S58" s="153"/>
    </row>
    <row r="59" spans="4:19" s="28" customFormat="1">
      <c r="D59" s="153"/>
      <c r="E59" s="153"/>
      <c r="F59" s="153"/>
      <c r="G59" s="153"/>
      <c r="H59" s="155"/>
      <c r="I59" s="155"/>
      <c r="J59" s="153"/>
      <c r="K59" s="153"/>
      <c r="L59" s="153"/>
      <c r="M59" s="153"/>
      <c r="N59" s="153"/>
      <c r="O59" s="153"/>
      <c r="P59" s="153"/>
      <c r="Q59" s="153"/>
      <c r="R59" s="153"/>
      <c r="S59" s="153"/>
    </row>
    <row r="60" spans="4:19" s="28" customFormat="1">
      <c r="D60" s="153"/>
      <c r="E60" s="153"/>
      <c r="F60" s="155"/>
      <c r="G60" s="155"/>
      <c r="H60" s="153"/>
      <c r="I60" s="153"/>
      <c r="J60" s="153"/>
      <c r="K60" s="153"/>
      <c r="L60" s="153"/>
      <c r="M60" s="153"/>
      <c r="N60" s="153"/>
      <c r="O60" s="153"/>
      <c r="P60" s="153"/>
      <c r="Q60" s="153"/>
      <c r="R60" s="153"/>
      <c r="S60" s="153"/>
    </row>
    <row r="61" spans="4:19" s="28" customFormat="1">
      <c r="D61" s="153"/>
      <c r="E61" s="153"/>
      <c r="F61" s="153"/>
      <c r="G61" s="153"/>
      <c r="H61" s="155"/>
      <c r="I61" s="155"/>
      <c r="J61" s="153"/>
      <c r="K61" s="153"/>
      <c r="L61" s="153"/>
      <c r="M61" s="153"/>
      <c r="N61" s="153"/>
      <c r="O61" s="153"/>
      <c r="P61" s="153"/>
      <c r="Q61" s="153"/>
      <c r="R61" s="153"/>
      <c r="S61" s="153"/>
    </row>
    <row r="62" spans="4:19" s="28" customFormat="1">
      <c r="D62" s="153"/>
      <c r="E62" s="153"/>
      <c r="F62" s="153"/>
      <c r="G62" s="153"/>
      <c r="H62" s="155"/>
      <c r="I62" s="155"/>
      <c r="J62" s="153"/>
      <c r="K62" s="153"/>
      <c r="L62" s="153"/>
      <c r="M62" s="153"/>
      <c r="N62" s="153"/>
      <c r="O62" s="153"/>
      <c r="P62" s="153"/>
      <c r="Q62" s="153"/>
      <c r="R62" s="153"/>
      <c r="S62" s="153"/>
    </row>
    <row r="63" spans="4:19" s="28" customFormat="1">
      <c r="D63" s="153"/>
      <c r="E63" s="153"/>
      <c r="F63" s="155"/>
      <c r="G63" s="155"/>
      <c r="H63" s="153"/>
      <c r="I63" s="153"/>
      <c r="J63" s="153"/>
      <c r="K63" s="153"/>
      <c r="L63" s="153"/>
      <c r="M63" s="153"/>
      <c r="N63" s="153"/>
      <c r="O63" s="153"/>
      <c r="P63" s="153"/>
      <c r="Q63" s="153"/>
      <c r="R63" s="153"/>
      <c r="S63" s="153"/>
    </row>
    <row r="64" spans="4:19" s="28" customFormat="1">
      <c r="D64" s="153"/>
      <c r="E64" s="153"/>
      <c r="F64" s="153"/>
      <c r="G64" s="153"/>
      <c r="H64" s="155"/>
      <c r="I64" s="155"/>
      <c r="J64" s="153"/>
      <c r="K64" s="153"/>
      <c r="L64" s="153"/>
      <c r="M64" s="153"/>
      <c r="N64" s="153"/>
      <c r="O64" s="153"/>
      <c r="P64" s="153"/>
      <c r="Q64" s="153"/>
      <c r="R64" s="153"/>
      <c r="S64" s="153"/>
    </row>
    <row r="65" spans="4:19" s="28" customFormat="1">
      <c r="D65" s="153"/>
      <c r="E65" s="153"/>
      <c r="F65" s="153"/>
      <c r="G65" s="153"/>
      <c r="H65" s="155"/>
      <c r="I65" s="155"/>
      <c r="J65" s="153"/>
      <c r="K65" s="153"/>
      <c r="L65" s="153"/>
      <c r="M65" s="153"/>
      <c r="N65" s="153"/>
      <c r="O65" s="153"/>
      <c r="P65" s="153"/>
      <c r="Q65" s="153"/>
      <c r="R65" s="153"/>
      <c r="S65" s="153"/>
    </row>
    <row r="66" spans="4:19" s="28" customFormat="1">
      <c r="D66" s="153"/>
      <c r="E66" s="153"/>
      <c r="F66" s="155"/>
      <c r="G66" s="155"/>
      <c r="H66" s="153"/>
      <c r="I66" s="153"/>
      <c r="J66" s="153"/>
      <c r="K66" s="153"/>
      <c r="L66" s="153"/>
      <c r="M66" s="153"/>
      <c r="N66" s="153"/>
      <c r="O66" s="153"/>
      <c r="P66" s="153"/>
      <c r="Q66" s="153"/>
      <c r="R66" s="153"/>
      <c r="S66" s="153"/>
    </row>
    <row r="67" spans="4:19" s="28" customFormat="1">
      <c r="D67" s="153"/>
      <c r="E67" s="153"/>
      <c r="F67" s="153"/>
      <c r="G67" s="153"/>
      <c r="H67" s="155"/>
      <c r="I67" s="155"/>
      <c r="J67" s="153"/>
      <c r="K67" s="153"/>
      <c r="L67" s="153"/>
      <c r="M67" s="153"/>
      <c r="N67" s="153"/>
      <c r="O67" s="153"/>
      <c r="P67" s="153"/>
      <c r="Q67" s="153"/>
      <c r="R67" s="153"/>
      <c r="S67" s="153"/>
    </row>
    <row r="68" spans="4:19" s="28" customFormat="1">
      <c r="D68" s="153"/>
      <c r="E68" s="153"/>
      <c r="F68" s="153"/>
      <c r="G68" s="153"/>
      <c r="H68" s="155"/>
      <c r="I68" s="155"/>
      <c r="J68" s="153"/>
      <c r="K68" s="153"/>
      <c r="L68" s="153"/>
      <c r="M68" s="153"/>
      <c r="N68" s="153"/>
      <c r="O68" s="153"/>
      <c r="P68" s="153"/>
      <c r="Q68" s="153"/>
      <c r="R68" s="153"/>
      <c r="S68" s="153"/>
    </row>
    <row r="69" spans="4:19" s="28" customFormat="1">
      <c r="D69" s="153"/>
      <c r="E69" s="153"/>
      <c r="F69" s="155"/>
      <c r="G69" s="155"/>
      <c r="H69" s="153"/>
      <c r="I69" s="153"/>
      <c r="J69" s="153"/>
      <c r="K69" s="153"/>
      <c r="L69" s="153"/>
      <c r="M69" s="153"/>
      <c r="N69" s="153"/>
      <c r="O69" s="153"/>
      <c r="P69" s="153"/>
      <c r="Q69" s="153"/>
      <c r="R69" s="153"/>
      <c r="S69" s="153"/>
    </row>
    <row r="70" spans="4:19" s="28" customFormat="1">
      <c r="D70" s="153"/>
      <c r="E70" s="153"/>
      <c r="F70" s="153"/>
      <c r="G70" s="153"/>
      <c r="H70" s="155"/>
      <c r="I70" s="155"/>
      <c r="J70" s="153"/>
      <c r="K70" s="153"/>
      <c r="L70" s="153"/>
      <c r="M70" s="153"/>
      <c r="N70" s="153"/>
      <c r="O70" s="153"/>
      <c r="P70" s="153"/>
      <c r="Q70" s="153"/>
      <c r="R70" s="153"/>
      <c r="S70" s="153"/>
    </row>
    <row r="71" spans="4:19" s="28" customFormat="1">
      <c r="D71" s="153"/>
      <c r="E71" s="153"/>
      <c r="F71" s="153"/>
      <c r="G71" s="153"/>
      <c r="H71" s="155"/>
      <c r="I71" s="155"/>
      <c r="J71" s="153"/>
      <c r="K71" s="153"/>
      <c r="L71" s="153"/>
      <c r="M71" s="153"/>
      <c r="N71" s="153"/>
      <c r="O71" s="153"/>
      <c r="P71" s="153"/>
      <c r="Q71" s="153"/>
      <c r="R71" s="153"/>
      <c r="S71" s="153"/>
    </row>
    <row r="72" spans="4:19" s="28" customFormat="1">
      <c r="D72" s="153"/>
      <c r="E72" s="153"/>
      <c r="F72" s="154"/>
      <c r="G72" s="154"/>
      <c r="H72" s="155"/>
      <c r="I72" s="155"/>
      <c r="J72" s="153"/>
      <c r="K72" s="153"/>
      <c r="L72" s="153"/>
      <c r="M72" s="153"/>
      <c r="N72" s="153"/>
      <c r="O72" s="153"/>
      <c r="P72" s="153"/>
      <c r="Q72" s="153"/>
      <c r="R72" s="153"/>
      <c r="S72" s="153"/>
    </row>
    <row r="73" spans="4:19" s="28" customFormat="1">
      <c r="D73" s="75"/>
      <c r="E73" s="153"/>
      <c r="F73" s="155"/>
      <c r="G73" s="155"/>
      <c r="H73" s="154"/>
      <c r="I73" s="154"/>
      <c r="J73" s="153"/>
      <c r="K73" s="75"/>
      <c r="L73" s="75"/>
      <c r="M73" s="75"/>
      <c r="N73" s="75"/>
      <c r="O73" s="75"/>
      <c r="P73" s="75"/>
    </row>
    <row r="74" spans="4:19" s="28" customFormat="1">
      <c r="D74" s="75"/>
      <c r="E74" s="153"/>
      <c r="F74" s="155"/>
      <c r="G74" s="155"/>
      <c r="H74" s="154"/>
      <c r="I74" s="154"/>
      <c r="J74" s="153"/>
      <c r="K74" s="75"/>
      <c r="L74" s="75"/>
      <c r="M74" s="75"/>
      <c r="N74" s="75"/>
      <c r="O74" s="75"/>
      <c r="P74" s="75"/>
    </row>
    <row r="75" spans="4:19" s="28" customFormat="1">
      <c r="D75" s="75"/>
      <c r="E75" s="153"/>
      <c r="F75" s="154"/>
      <c r="G75" s="154"/>
      <c r="H75" s="155"/>
      <c r="I75" s="155"/>
      <c r="J75" s="153"/>
      <c r="K75" s="75"/>
      <c r="L75" s="75"/>
      <c r="M75" s="75"/>
      <c r="N75" s="75"/>
      <c r="O75" s="75"/>
      <c r="P75" s="75"/>
    </row>
    <row r="76" spans="4:19" s="28" customFormat="1">
      <c r="D76" s="75"/>
      <c r="E76" s="153"/>
      <c r="F76" s="155"/>
      <c r="G76" s="155"/>
      <c r="H76" s="154"/>
      <c r="I76" s="154"/>
      <c r="J76" s="153"/>
      <c r="K76" s="75"/>
      <c r="L76" s="75"/>
      <c r="M76" s="75"/>
      <c r="N76" s="75"/>
      <c r="O76" s="75"/>
      <c r="P76" s="75"/>
    </row>
    <row r="77" spans="4:19" s="28" customFormat="1">
      <c r="D77" s="75"/>
      <c r="E77" s="153"/>
      <c r="F77" s="155"/>
      <c r="G77" s="155"/>
      <c r="H77" s="154"/>
      <c r="I77" s="154"/>
      <c r="J77" s="153"/>
      <c r="K77" s="75"/>
      <c r="L77" s="75"/>
      <c r="M77" s="75"/>
      <c r="N77" s="75"/>
      <c r="O77" s="75"/>
      <c r="P77" s="75"/>
    </row>
    <row r="78" spans="4:19" s="28" customFormat="1">
      <c r="D78" s="75"/>
      <c r="E78" s="153"/>
      <c r="F78" s="154"/>
      <c r="G78" s="154"/>
      <c r="H78" s="155"/>
      <c r="I78" s="155"/>
      <c r="J78" s="153"/>
      <c r="K78" s="75"/>
      <c r="L78" s="75"/>
      <c r="M78" s="75"/>
      <c r="N78" s="75"/>
      <c r="O78" s="75"/>
      <c r="P78" s="75"/>
    </row>
    <row r="79" spans="4:19" s="28" customFormat="1">
      <c r="D79" s="75"/>
      <c r="E79" s="75"/>
      <c r="F79" s="155"/>
      <c r="G79" s="155"/>
      <c r="H79" s="154"/>
      <c r="I79" s="154"/>
      <c r="J79" s="153"/>
      <c r="K79" s="75"/>
      <c r="L79" s="75"/>
      <c r="M79" s="75"/>
      <c r="N79" s="75"/>
      <c r="O79" s="75"/>
      <c r="P79" s="75"/>
    </row>
    <row r="80" spans="4:19" s="28" customFormat="1">
      <c r="D80" s="75"/>
      <c r="E80" s="75"/>
      <c r="F80" s="75"/>
      <c r="G80" s="75"/>
      <c r="H80" s="75"/>
      <c r="I80" s="75"/>
      <c r="J80" s="75"/>
      <c r="K80" s="75"/>
      <c r="L80" s="75"/>
      <c r="M80" s="75"/>
      <c r="N80" s="75"/>
      <c r="O80" s="75"/>
      <c r="P80" s="75"/>
    </row>
    <row r="81" spans="4:16" s="28" customFormat="1">
      <c r="D81" s="75"/>
      <c r="E81" s="75"/>
      <c r="F81" s="156"/>
      <c r="G81" s="156"/>
      <c r="H81" s="75"/>
      <c r="I81" s="75"/>
      <c r="J81" s="75"/>
      <c r="K81" s="75"/>
      <c r="L81" s="75"/>
      <c r="M81" s="75"/>
      <c r="N81" s="75"/>
      <c r="O81" s="75"/>
      <c r="P81" s="75"/>
    </row>
    <row r="82" spans="4:16" s="28" customFormat="1">
      <c r="D82" s="75"/>
      <c r="E82" s="75"/>
      <c r="F82" s="75"/>
      <c r="G82" s="75"/>
      <c r="H82" s="156"/>
      <c r="I82" s="156"/>
      <c r="J82" s="75"/>
      <c r="K82" s="75"/>
      <c r="L82" s="75"/>
      <c r="M82" s="75"/>
      <c r="N82" s="75"/>
      <c r="O82" s="75"/>
      <c r="P82" s="75"/>
    </row>
    <row r="83" spans="4:16" s="28" customFormat="1">
      <c r="D83" s="75"/>
      <c r="E83" s="75"/>
      <c r="F83" s="75"/>
      <c r="G83" s="75"/>
      <c r="H83" s="75"/>
      <c r="I83" s="75"/>
      <c r="J83" s="75"/>
      <c r="K83" s="75"/>
      <c r="L83" s="75"/>
      <c r="M83" s="75"/>
      <c r="N83" s="75"/>
      <c r="O83" s="75"/>
      <c r="P83" s="75"/>
    </row>
    <row r="84" spans="4:16" s="28" customFormat="1">
      <c r="D84" s="75"/>
      <c r="E84" s="75"/>
      <c r="F84" s="75"/>
      <c r="G84" s="75"/>
      <c r="H84" s="75"/>
      <c r="I84" s="75"/>
      <c r="J84" s="75"/>
      <c r="K84" s="75"/>
      <c r="L84" s="75"/>
      <c r="M84" s="75"/>
      <c r="N84" s="75"/>
      <c r="O84" s="75"/>
      <c r="P84" s="75"/>
    </row>
    <row r="85" spans="4:16" s="28" customFormat="1">
      <c r="D85" s="75"/>
      <c r="E85" s="75"/>
      <c r="F85" s="75"/>
      <c r="G85" s="75"/>
      <c r="H85" s="75"/>
      <c r="I85" s="75"/>
      <c r="J85" s="75"/>
      <c r="K85" s="75"/>
      <c r="L85" s="75"/>
      <c r="M85" s="75"/>
      <c r="N85" s="75"/>
      <c r="O85" s="75"/>
      <c r="P85" s="75"/>
    </row>
    <row r="86" spans="4:16" s="28" customFormat="1">
      <c r="D86" s="75"/>
      <c r="E86" s="75"/>
      <c r="F86" s="75"/>
      <c r="G86" s="75"/>
      <c r="H86" s="75"/>
      <c r="I86" s="75"/>
      <c r="J86" s="75"/>
      <c r="K86" s="75"/>
      <c r="L86" s="75"/>
      <c r="M86" s="75"/>
      <c r="N86" s="75"/>
      <c r="O86" s="75"/>
      <c r="P86" s="75"/>
    </row>
    <row r="87" spans="4:16" s="28" customFormat="1">
      <c r="D87" s="75"/>
      <c r="E87" s="75"/>
      <c r="F87" s="75"/>
      <c r="G87" s="75"/>
      <c r="H87" s="75"/>
      <c r="I87" s="75"/>
      <c r="J87" s="75"/>
      <c r="K87" s="75"/>
      <c r="L87" s="75"/>
      <c r="M87" s="75"/>
      <c r="N87" s="75"/>
      <c r="O87" s="75"/>
      <c r="P87" s="75"/>
    </row>
    <row r="88" spans="4:16" s="28" customFormat="1">
      <c r="D88" s="75"/>
      <c r="E88" s="75"/>
      <c r="F88" s="75"/>
      <c r="G88" s="75"/>
      <c r="H88" s="75"/>
      <c r="I88" s="75"/>
      <c r="J88" s="75"/>
      <c r="K88" s="75"/>
      <c r="L88" s="75"/>
      <c r="M88" s="75"/>
      <c r="N88" s="75"/>
      <c r="O88" s="75"/>
      <c r="P88" s="75"/>
    </row>
    <row r="89" spans="4:16" s="28" customFormat="1">
      <c r="D89" s="75"/>
      <c r="E89" s="75"/>
      <c r="F89" s="75"/>
      <c r="G89" s="75"/>
      <c r="H89" s="75"/>
      <c r="I89" s="75"/>
      <c r="J89" s="75"/>
      <c r="K89" s="75"/>
      <c r="L89" s="75"/>
      <c r="M89" s="75"/>
      <c r="N89" s="75"/>
      <c r="O89" s="75"/>
      <c r="P89" s="75"/>
    </row>
    <row r="90" spans="4:16" s="28" customFormat="1">
      <c r="D90" s="75"/>
      <c r="E90" s="75"/>
      <c r="F90" s="75"/>
      <c r="G90" s="75"/>
      <c r="H90" s="75"/>
      <c r="I90" s="75"/>
      <c r="J90" s="75"/>
      <c r="K90" s="75"/>
      <c r="L90" s="75"/>
      <c r="M90" s="75"/>
      <c r="N90" s="75"/>
      <c r="O90" s="75"/>
      <c r="P90" s="75"/>
    </row>
    <row r="91" spans="4:16" s="28" customFormat="1">
      <c r="D91" s="75"/>
      <c r="E91" s="75"/>
      <c r="F91" s="75"/>
      <c r="G91" s="75"/>
      <c r="H91" s="75"/>
      <c r="I91" s="75"/>
      <c r="J91" s="75"/>
      <c r="K91" s="75"/>
      <c r="L91" s="75"/>
      <c r="M91" s="75"/>
      <c r="N91" s="75"/>
      <c r="O91" s="75"/>
      <c r="P91" s="75"/>
    </row>
    <row r="92" spans="4:16" s="28" customFormat="1"/>
    <row r="93" spans="4:16" s="28" customFormat="1"/>
    <row r="94" spans="4:16" s="28" customFormat="1"/>
    <row r="95" spans="4:16" s="28" customFormat="1"/>
    <row r="96" spans="4:16" s="28" customFormat="1"/>
    <row r="97" s="28" customFormat="1"/>
    <row r="98" s="28" customFormat="1"/>
    <row r="99" s="28" customFormat="1"/>
    <row r="100" s="28" customFormat="1"/>
    <row r="101" s="28" customFormat="1"/>
    <row r="102" s="28" customFormat="1"/>
    <row r="103" s="28" customFormat="1"/>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ht="12.75" customHeight="1"/>
    <row r="139" ht="12.75" customHeight="1"/>
    <row r="140" ht="12.75" customHeight="1"/>
    <row r="141" ht="12.75" hidden="1" customHeight="1"/>
  </sheetData>
  <mergeCells count="2">
    <mergeCell ref="A1:AI1"/>
    <mergeCell ref="C30:G30"/>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7"/>
  <sheetViews>
    <sheetView workbookViewId="0">
      <pane ySplit="1" topLeftCell="A2" activePane="bottomLeft" state="frozen"/>
      <selection pane="bottomLeft" activeCell="D30" sqref="D30"/>
    </sheetView>
  </sheetViews>
  <sheetFormatPr defaultColWidth="0" defaultRowHeight="12.75" customHeight="1" zeroHeight="1"/>
  <cols>
    <col min="1" max="1" width="2.140625" style="80" customWidth="1"/>
    <col min="2" max="29" width="9.140625" style="80" customWidth="1"/>
    <col min="30" max="30" width="13.28515625" style="80" bestFit="1" customWidth="1"/>
    <col min="31" max="32" width="9.140625" style="80" customWidth="1"/>
    <col min="33" max="34" width="0" style="80" hidden="1" customWidth="1"/>
    <col min="35" max="16384" width="9.140625" style="80" hidden="1"/>
  </cols>
  <sheetData>
    <row r="1" spans="1:32" ht="120" customHeight="1">
      <c r="A1" s="333" t="s">
        <v>384</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row>
    <row r="2" spans="1:32"/>
    <row r="3" spans="1:32">
      <c r="A3" s="14"/>
      <c r="B3" s="15"/>
    </row>
    <row r="4" spans="1:32"/>
    <row r="5" spans="1:32"/>
    <row r="6" spans="1:32">
      <c r="B6" s="16"/>
    </row>
    <row r="7" spans="1:32"/>
    <row r="8" spans="1:32"/>
    <row r="9" spans="1:32">
      <c r="A9" s="14"/>
    </row>
    <row r="10" spans="1:32"/>
    <row r="11" spans="1:32"/>
    <row r="12" spans="1:32">
      <c r="B12" s="16"/>
    </row>
    <row r="13" spans="1:32">
      <c r="B13" s="17"/>
    </row>
    <row r="14" spans="1:32">
      <c r="B14" s="17"/>
    </row>
    <row r="15" spans="1:32">
      <c r="B15" s="17"/>
    </row>
    <row r="16" spans="1:32"/>
    <row r="17" spans="2:30">
      <c r="B17" s="17"/>
    </row>
    <row r="18" spans="2:30">
      <c r="B18" s="17"/>
    </row>
    <row r="19" spans="2:30"/>
    <row r="20" spans="2:30"/>
    <row r="21" spans="2:30"/>
    <row r="22" spans="2:30"/>
    <row r="23" spans="2:30"/>
    <row r="24" spans="2:30"/>
    <row r="25" spans="2:30"/>
    <row r="26" spans="2:30"/>
    <row r="27" spans="2:30">
      <c r="D27" s="26" t="s">
        <v>226</v>
      </c>
    </row>
    <row r="28" spans="2:30"/>
    <row r="29" spans="2:30"/>
    <row r="30" spans="2:30">
      <c r="D30" s="223" t="s">
        <v>426</v>
      </c>
    </row>
    <row r="31" spans="2:30"/>
    <row r="32" spans="2:30">
      <c r="D32" s="18"/>
      <c r="E32" s="27">
        <v>1990</v>
      </c>
      <c r="F32" s="27">
        <v>1991</v>
      </c>
      <c r="G32" s="27">
        <v>1992</v>
      </c>
      <c r="H32" s="27">
        <v>1993</v>
      </c>
      <c r="I32" s="27">
        <v>1994</v>
      </c>
      <c r="J32" s="27">
        <v>1995</v>
      </c>
      <c r="K32" s="27">
        <v>1996</v>
      </c>
      <c r="L32" s="27">
        <v>1997</v>
      </c>
      <c r="M32" s="27">
        <v>1998</v>
      </c>
      <c r="N32" s="27">
        <v>1999</v>
      </c>
      <c r="O32" s="27">
        <v>2000</v>
      </c>
      <c r="P32" s="27">
        <v>2001</v>
      </c>
      <c r="Q32" s="27">
        <v>2002</v>
      </c>
      <c r="R32" s="27">
        <v>2003</v>
      </c>
      <c r="S32" s="27">
        <v>2004</v>
      </c>
      <c r="T32" s="27">
        <v>2005</v>
      </c>
      <c r="U32" s="27">
        <v>2006</v>
      </c>
      <c r="V32" s="27">
        <v>2007</v>
      </c>
      <c r="W32" s="27">
        <v>2008</v>
      </c>
      <c r="X32" s="27">
        <v>2009</v>
      </c>
      <c r="Y32" s="27">
        <v>2010</v>
      </c>
      <c r="Z32" s="27">
        <v>2011</v>
      </c>
      <c r="AA32" s="27">
        <v>2012</v>
      </c>
      <c r="AB32" s="27">
        <v>2013</v>
      </c>
      <c r="AC32" s="19">
        <v>2014</v>
      </c>
      <c r="AD32" s="173" t="s">
        <v>262</v>
      </c>
    </row>
    <row r="33" spans="4:30">
      <c r="D33" s="20" t="s">
        <v>174</v>
      </c>
      <c r="E33" s="176">
        <v>5</v>
      </c>
      <c r="F33" s="176">
        <v>7</v>
      </c>
      <c r="G33" s="176">
        <v>10</v>
      </c>
      <c r="H33" s="176">
        <v>7</v>
      </c>
      <c r="I33" s="176">
        <v>24</v>
      </c>
      <c r="J33" s="176">
        <v>19</v>
      </c>
      <c r="K33" s="176">
        <v>25</v>
      </c>
      <c r="L33" s="176">
        <v>29</v>
      </c>
      <c r="M33" s="176">
        <v>33</v>
      </c>
      <c r="N33" s="176">
        <v>10</v>
      </c>
      <c r="O33" s="176">
        <v>16</v>
      </c>
      <c r="P33" s="176">
        <v>16</v>
      </c>
      <c r="Q33" s="176">
        <v>34</v>
      </c>
      <c r="R33" s="176">
        <v>36</v>
      </c>
      <c r="S33" s="176">
        <v>28</v>
      </c>
      <c r="T33" s="176">
        <v>10</v>
      </c>
      <c r="U33" s="176">
        <v>8</v>
      </c>
      <c r="V33" s="176">
        <v>8</v>
      </c>
      <c r="W33" s="176">
        <v>15</v>
      </c>
      <c r="X33" s="176">
        <v>42</v>
      </c>
      <c r="Y33" s="176">
        <v>0</v>
      </c>
      <c r="Z33" s="176">
        <v>6</v>
      </c>
      <c r="AA33" s="176">
        <v>2</v>
      </c>
      <c r="AB33" s="176">
        <v>2</v>
      </c>
      <c r="AC33" s="176">
        <v>6</v>
      </c>
      <c r="AD33" s="22">
        <v>3</v>
      </c>
    </row>
    <row r="34" spans="4:30">
      <c r="D34" s="20" t="s">
        <v>172</v>
      </c>
      <c r="E34" s="176">
        <v>5</v>
      </c>
      <c r="F34" s="176">
        <v>14</v>
      </c>
      <c r="G34" s="176">
        <v>3</v>
      </c>
      <c r="H34" s="176">
        <v>5</v>
      </c>
      <c r="I34" s="176">
        <v>3</v>
      </c>
      <c r="J34" s="176">
        <v>2</v>
      </c>
      <c r="K34" s="176">
        <v>1</v>
      </c>
      <c r="L34" s="176">
        <v>6</v>
      </c>
      <c r="M34" s="176">
        <v>13</v>
      </c>
      <c r="N34" s="176">
        <v>3</v>
      </c>
      <c r="O34" s="176">
        <v>17</v>
      </c>
      <c r="P34" s="176">
        <v>5</v>
      </c>
      <c r="Q34" s="176">
        <v>2</v>
      </c>
      <c r="R34" s="176">
        <v>6</v>
      </c>
      <c r="S34" s="176">
        <v>4</v>
      </c>
      <c r="T34" s="176">
        <v>9</v>
      </c>
      <c r="U34" s="176">
        <v>9</v>
      </c>
      <c r="V34" s="176">
        <v>27</v>
      </c>
      <c r="W34" s="176">
        <v>22</v>
      </c>
      <c r="X34" s="176">
        <v>19</v>
      </c>
      <c r="Y34" s="176">
        <v>5</v>
      </c>
      <c r="Z34" s="176">
        <v>6</v>
      </c>
      <c r="AA34" s="176">
        <v>10</v>
      </c>
      <c r="AB34" s="176">
        <v>21</v>
      </c>
      <c r="AC34" s="176">
        <v>7</v>
      </c>
      <c r="AD34" s="22">
        <v>14</v>
      </c>
    </row>
    <row r="35" spans="4:30">
      <c r="D35" s="20" t="s">
        <v>206</v>
      </c>
      <c r="E35" s="176">
        <v>55</v>
      </c>
      <c r="F35" s="176">
        <v>45</v>
      </c>
      <c r="G35" s="176">
        <v>34</v>
      </c>
      <c r="H35" s="176">
        <v>51</v>
      </c>
      <c r="I35" s="176">
        <v>48</v>
      </c>
      <c r="J35" s="176">
        <v>60</v>
      </c>
      <c r="K35" s="176">
        <v>74</v>
      </c>
      <c r="L35" s="176">
        <v>68</v>
      </c>
      <c r="M35" s="176">
        <v>54</v>
      </c>
      <c r="N35" s="176">
        <v>58</v>
      </c>
      <c r="O35" s="176">
        <v>70</v>
      </c>
      <c r="P35" s="176">
        <v>57</v>
      </c>
      <c r="Q35" s="176">
        <v>47</v>
      </c>
      <c r="R35" s="176">
        <v>59</v>
      </c>
      <c r="S35" s="176">
        <v>71</v>
      </c>
      <c r="T35" s="176">
        <v>51</v>
      </c>
      <c r="U35" s="176">
        <v>68</v>
      </c>
      <c r="V35" s="176">
        <v>108</v>
      </c>
      <c r="W35" s="176">
        <v>143</v>
      </c>
      <c r="X35" s="176">
        <v>109</v>
      </c>
      <c r="Y35" s="176">
        <v>76</v>
      </c>
      <c r="Z35" s="176">
        <v>81</v>
      </c>
      <c r="AA35" s="176">
        <v>47</v>
      </c>
      <c r="AB35" s="176">
        <v>34</v>
      </c>
      <c r="AC35" s="176">
        <v>42</v>
      </c>
      <c r="AD35" s="22">
        <v>16</v>
      </c>
    </row>
    <row r="36" spans="4:30">
      <c r="D36" s="20" t="s">
        <v>227</v>
      </c>
      <c r="E36" s="176">
        <v>7</v>
      </c>
      <c r="F36" s="176">
        <v>2</v>
      </c>
      <c r="G36" s="176">
        <v>1</v>
      </c>
      <c r="H36" s="176">
        <v>3</v>
      </c>
      <c r="I36" s="176">
        <v>8</v>
      </c>
      <c r="J36" s="176">
        <v>1</v>
      </c>
      <c r="K36" s="176">
        <v>1</v>
      </c>
      <c r="L36" s="176">
        <v>4</v>
      </c>
      <c r="M36" s="176">
        <v>5</v>
      </c>
      <c r="N36" s="176">
        <v>0</v>
      </c>
      <c r="O36" s="176">
        <v>1</v>
      </c>
      <c r="P36" s="176">
        <v>8</v>
      </c>
      <c r="Q36" s="176">
        <v>0</v>
      </c>
      <c r="R36" s="176">
        <v>0</v>
      </c>
      <c r="S36" s="176">
        <v>0</v>
      </c>
      <c r="T36" s="176">
        <v>0</v>
      </c>
      <c r="U36" s="176">
        <v>2</v>
      </c>
      <c r="V36" s="176">
        <v>3</v>
      </c>
      <c r="W36" s="176">
        <v>4</v>
      </c>
      <c r="X36" s="176">
        <v>0</v>
      </c>
      <c r="Y36" s="176">
        <v>5</v>
      </c>
      <c r="Z36" s="176">
        <v>8</v>
      </c>
      <c r="AA36" s="176">
        <v>13</v>
      </c>
      <c r="AB36" s="176">
        <v>3</v>
      </c>
      <c r="AC36" s="176">
        <v>6</v>
      </c>
      <c r="AD36" s="22">
        <v>0</v>
      </c>
    </row>
    <row r="37" spans="4:30">
      <c r="D37" s="23" t="s">
        <v>210</v>
      </c>
      <c r="E37" s="82">
        <v>15</v>
      </c>
      <c r="F37" s="82">
        <v>8</v>
      </c>
      <c r="G37" s="82">
        <v>7</v>
      </c>
      <c r="H37" s="82">
        <v>10</v>
      </c>
      <c r="I37" s="82">
        <v>6</v>
      </c>
      <c r="J37" s="82">
        <v>10</v>
      </c>
      <c r="K37" s="82">
        <v>3</v>
      </c>
      <c r="L37" s="82">
        <v>4</v>
      </c>
      <c r="M37" s="82">
        <v>8</v>
      </c>
      <c r="N37" s="82">
        <v>8</v>
      </c>
      <c r="O37" s="82">
        <v>2</v>
      </c>
      <c r="P37" s="82">
        <v>8</v>
      </c>
      <c r="Q37" s="82">
        <v>12</v>
      </c>
      <c r="R37" s="82">
        <v>18</v>
      </c>
      <c r="S37" s="82">
        <v>18</v>
      </c>
      <c r="T37" s="82">
        <v>29</v>
      </c>
      <c r="U37" s="82">
        <v>17</v>
      </c>
      <c r="V37" s="82">
        <v>12</v>
      </c>
      <c r="W37" s="82">
        <v>10</v>
      </c>
      <c r="X37" s="82">
        <v>10</v>
      </c>
      <c r="Y37" s="82">
        <v>3</v>
      </c>
      <c r="Z37" s="82">
        <v>7</v>
      </c>
      <c r="AA37" s="82">
        <v>1</v>
      </c>
      <c r="AB37" s="82">
        <v>0</v>
      </c>
      <c r="AC37" s="82">
        <v>0</v>
      </c>
      <c r="AD37" s="25">
        <v>3</v>
      </c>
    </row>
    <row r="38" spans="4:30"/>
    <row r="39" spans="4:30"/>
    <row r="40" spans="4:30"/>
    <row r="41" spans="4:30"/>
    <row r="42" spans="4:30"/>
    <row r="43" spans="4:30"/>
    <row r="44" spans="4:30"/>
    <row r="45" spans="4:30"/>
    <row r="46" spans="4:30"/>
    <row r="47" spans="4:30"/>
    <row r="48" spans="4:30"/>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ht="12.75" customHeight="1"/>
    <row r="120" ht="12.75" customHeight="1"/>
    <row r="121" ht="12.75" customHeight="1"/>
    <row r="122" ht="12.75" customHeight="1"/>
    <row r="123" ht="12.75" customHeight="1"/>
    <row r="124" ht="12.75" customHeight="1"/>
    <row r="125" ht="12.75" customHeight="1"/>
    <row r="126" ht="12.75" customHeight="1"/>
    <row r="127" ht="12.75" customHeight="1"/>
  </sheetData>
  <mergeCells count="1">
    <mergeCell ref="A1:AF1"/>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0"/>
  <sheetViews>
    <sheetView zoomScaleNormal="100" workbookViewId="0">
      <pane ySplit="1" topLeftCell="A2" activePane="bottomLeft" state="frozen"/>
      <selection pane="bottomLeft" sqref="A1:AH1"/>
    </sheetView>
  </sheetViews>
  <sheetFormatPr defaultColWidth="0" defaultRowHeight="0" customHeight="1" zeroHeight="1"/>
  <cols>
    <col min="1" max="1" width="2.140625" style="94" customWidth="1"/>
    <col min="2" max="2" width="9.140625" style="94" customWidth="1"/>
    <col min="3" max="3" width="24.5703125" style="94" bestFit="1" customWidth="1"/>
    <col min="4" max="5" width="7.5703125" style="94" bestFit="1" customWidth="1"/>
    <col min="6" max="6" width="13.42578125" style="94" bestFit="1" customWidth="1"/>
    <col min="7" max="7" width="8.28515625" style="94" bestFit="1" customWidth="1"/>
    <col min="8" max="8" width="6.5703125" style="94" bestFit="1" customWidth="1"/>
    <col min="9" max="9" width="26.140625" style="94" bestFit="1" customWidth="1"/>
    <col min="10" max="12" width="9.140625" style="94" customWidth="1"/>
    <col min="13" max="13" width="26.140625" style="94" bestFit="1" customWidth="1"/>
    <col min="14" max="34" width="9.140625" style="94" customWidth="1"/>
    <col min="35" max="16384" width="9.140625" style="94" hidden="1"/>
  </cols>
  <sheetData>
    <row r="1" spans="1:34" ht="120" customHeight="1">
      <c r="A1" s="335" t="s">
        <v>427</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row>
    <row r="2" spans="1:34" ht="12.75"/>
    <row r="3" spans="1:34" ht="12.75">
      <c r="A3" s="2"/>
      <c r="B3" s="3"/>
    </row>
    <row r="4" spans="1:34" ht="12.75"/>
    <row r="5" spans="1:34" ht="12.75"/>
    <row r="6" spans="1:34" ht="12.75">
      <c r="B6" s="4"/>
    </row>
    <row r="7" spans="1:34" ht="12.75"/>
    <row r="8" spans="1:34" ht="12.75"/>
    <row r="9" spans="1:34" ht="12.75">
      <c r="A9" s="2"/>
      <c r="C9" s="5"/>
    </row>
    <row r="10" spans="1:34" ht="12.75"/>
    <row r="11" spans="1:34" ht="12.75"/>
    <row r="12" spans="1:34" ht="12.75">
      <c r="B12" s="4"/>
    </row>
    <row r="13" spans="1:34" ht="12.75">
      <c r="B13" s="6"/>
    </row>
    <row r="14" spans="1:34" ht="12.75">
      <c r="B14" s="6"/>
    </row>
    <row r="15" spans="1:34" ht="12.75">
      <c r="B15" s="6"/>
    </row>
    <row r="16" spans="1:34" ht="12.75"/>
    <row r="17" spans="2:9" ht="12.75">
      <c r="B17" s="6"/>
    </row>
    <row r="18" spans="2:9" ht="12.75">
      <c r="B18" s="6"/>
    </row>
    <row r="19" spans="2:9" ht="12.75"/>
    <row r="20" spans="2:9" ht="12.75"/>
    <row r="21" spans="2:9" ht="12.75"/>
    <row r="22" spans="2:9" ht="12.75"/>
    <row r="23" spans="2:9" ht="12.75"/>
    <row r="24" spans="2:9" ht="12.75"/>
    <row r="25" spans="2:9" ht="12.75"/>
    <row r="26" spans="2:9" ht="12.75"/>
    <row r="27" spans="2:9" ht="12.75"/>
    <row r="28" spans="2:9" ht="12.75"/>
    <row r="29" spans="2:9" ht="12.75"/>
    <row r="30" spans="2:9" ht="12.75">
      <c r="C30" s="222" t="s">
        <v>415</v>
      </c>
    </row>
    <row r="31" spans="2:9" ht="12.75"/>
    <row r="32" spans="2:9" ht="12.75">
      <c r="C32" s="145" t="s">
        <v>222</v>
      </c>
      <c r="D32" s="162"/>
      <c r="E32" s="162" t="s">
        <v>360</v>
      </c>
      <c r="F32" s="162" t="s">
        <v>359</v>
      </c>
      <c r="G32" s="162" t="s">
        <v>356</v>
      </c>
      <c r="H32" s="162" t="s">
        <v>355</v>
      </c>
      <c r="I32" s="163" t="s">
        <v>250</v>
      </c>
    </row>
    <row r="33" spans="3:14" ht="12.75">
      <c r="C33" s="53" t="s">
        <v>225</v>
      </c>
      <c r="D33" s="58"/>
      <c r="E33" s="58"/>
      <c r="F33" s="58"/>
      <c r="G33" s="58"/>
      <c r="H33" s="157">
        <v>88619</v>
      </c>
      <c r="I33" s="287">
        <v>19.933991917377639</v>
      </c>
    </row>
    <row r="34" spans="3:14" ht="12.75">
      <c r="C34" s="53" t="s">
        <v>357</v>
      </c>
      <c r="D34" s="157">
        <v>88619</v>
      </c>
      <c r="E34" s="58"/>
      <c r="F34" s="58"/>
      <c r="G34" s="157">
        <v>10942</v>
      </c>
      <c r="H34" s="58"/>
      <c r="I34" s="287">
        <v>22.390660080826223</v>
      </c>
    </row>
    <row r="35" spans="3:14" ht="12.75">
      <c r="C35" s="53" t="s">
        <v>358</v>
      </c>
      <c r="D35" s="157">
        <v>99728</v>
      </c>
      <c r="E35" s="58"/>
      <c r="F35" s="58"/>
      <c r="G35" s="157">
        <v>58645</v>
      </c>
      <c r="H35" s="58"/>
      <c r="I35" s="287">
        <v>35.557476425684776</v>
      </c>
    </row>
    <row r="36" spans="3:14" ht="12.75">
      <c r="C36" s="53" t="s">
        <v>220</v>
      </c>
      <c r="D36" s="157">
        <v>158373</v>
      </c>
      <c r="E36" s="58"/>
      <c r="F36" s="58"/>
      <c r="G36" s="157">
        <v>284080</v>
      </c>
      <c r="H36" s="58"/>
      <c r="I36" s="287">
        <v>99.338347552761562</v>
      </c>
      <c r="N36" s="79"/>
    </row>
    <row r="37" spans="3:14" ht="12.75">
      <c r="C37" s="53" t="s">
        <v>361</v>
      </c>
      <c r="D37" s="157">
        <v>442453</v>
      </c>
      <c r="E37" s="58"/>
      <c r="F37" s="58"/>
      <c r="G37" s="157">
        <v>12</v>
      </c>
      <c r="H37" s="58"/>
      <c r="I37" s="287">
        <v>99.341041760215532</v>
      </c>
    </row>
    <row r="38" spans="3:14" ht="12.75">
      <c r="C38" s="54" t="s">
        <v>221</v>
      </c>
      <c r="D38" s="159"/>
      <c r="E38" s="160">
        <v>442465</v>
      </c>
      <c r="F38" s="159"/>
      <c r="G38" s="159"/>
      <c r="H38" s="159"/>
      <c r="I38" s="161"/>
    </row>
    <row r="39" spans="3:14" ht="12.75"/>
    <row r="40" spans="3:14" ht="12.75" customHeight="1"/>
    <row r="41" spans="3:14" ht="12.75"/>
    <row r="42" spans="3:14" ht="12.75"/>
    <row r="43" spans="3:14" ht="12.75"/>
    <row r="44" spans="3:14" ht="12.75"/>
    <row r="45" spans="3:14" ht="12.75"/>
    <row r="46" spans="3:14" ht="12.75"/>
    <row r="47" spans="3:14" ht="12.75"/>
    <row r="48" spans="3:14" ht="12.75"/>
    <row r="49" ht="12.75"/>
    <row r="50" ht="12.75"/>
    <row r="51" ht="12.75"/>
    <row r="52" ht="12.75"/>
    <row r="53" ht="12.75"/>
    <row r="54" ht="12.75"/>
    <row r="55" ht="12.75"/>
    <row r="56" ht="12.75"/>
    <row r="57" ht="12.75"/>
    <row r="58" ht="12.75"/>
    <row r="59" ht="12.75"/>
    <row r="60" ht="12.75"/>
    <row r="61" ht="12.75"/>
    <row r="62" ht="12.75"/>
    <row r="63" ht="12.75"/>
    <row r="64"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1">
    <mergeCell ref="A1:AH1"/>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0"/>
  <sheetViews>
    <sheetView zoomScaleNormal="100" workbookViewId="0">
      <pane ySplit="1" topLeftCell="A2" activePane="bottomLeft" state="frozen"/>
      <selection pane="bottomLeft" activeCell="C31" sqref="C31"/>
    </sheetView>
  </sheetViews>
  <sheetFormatPr defaultColWidth="0" defaultRowHeight="0" customHeight="1" zeroHeight="1"/>
  <cols>
    <col min="1" max="1" width="2.140625" style="94" customWidth="1"/>
    <col min="2" max="2" width="9.140625" style="94" customWidth="1"/>
    <col min="3" max="3" width="24.5703125" style="94" bestFit="1" customWidth="1"/>
    <col min="4" max="9" width="11.140625" style="94" customWidth="1"/>
    <col min="10" max="12" width="9.140625" style="94" customWidth="1"/>
    <col min="13" max="13" width="26.140625" style="94" bestFit="1" customWidth="1"/>
    <col min="14" max="34" width="9.140625" style="94" customWidth="1"/>
    <col min="35" max="16384" width="9.140625" style="94" hidden="1"/>
  </cols>
  <sheetData>
    <row r="1" spans="1:34" ht="120" customHeight="1">
      <c r="A1" s="335" t="s">
        <v>261</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row>
    <row r="2" spans="1:34" ht="12.75"/>
    <row r="3" spans="1:34" ht="12.75">
      <c r="A3" s="2"/>
      <c r="B3" s="3"/>
    </row>
    <row r="4" spans="1:34" ht="12.75"/>
    <row r="5" spans="1:34" ht="12.75"/>
    <row r="6" spans="1:34" ht="12.75">
      <c r="B6" s="4"/>
    </row>
    <row r="7" spans="1:34" ht="12.75"/>
    <row r="8" spans="1:34" ht="12.75"/>
    <row r="9" spans="1:34" ht="12.75">
      <c r="A9" s="2"/>
      <c r="C9" s="5"/>
    </row>
    <row r="10" spans="1:34" ht="12.75"/>
    <row r="11" spans="1:34" ht="12.75"/>
    <row r="12" spans="1:34" ht="12.75">
      <c r="B12" s="4"/>
    </row>
    <row r="13" spans="1:34" ht="12.75">
      <c r="B13" s="6"/>
    </row>
    <row r="14" spans="1:34" ht="12.75">
      <c r="B14" s="6"/>
    </row>
    <row r="15" spans="1:34" ht="12.75">
      <c r="B15" s="6"/>
    </row>
    <row r="16" spans="1:34" ht="12.75"/>
    <row r="17" spans="2:9" ht="12.75">
      <c r="B17" s="6"/>
    </row>
    <row r="18" spans="2:9" ht="12.75">
      <c r="B18" s="6"/>
    </row>
    <row r="19" spans="2:9" ht="12.75"/>
    <row r="20" spans="2:9" ht="12.75"/>
    <row r="21" spans="2:9" ht="12.75"/>
    <row r="22" spans="2:9" ht="12.75"/>
    <row r="23" spans="2:9" ht="12.75"/>
    <row r="24" spans="2:9" ht="12.75"/>
    <row r="25" spans="2:9" ht="12.75"/>
    <row r="26" spans="2:9" ht="12.75"/>
    <row r="27" spans="2:9" ht="12.75"/>
    <row r="28" spans="2:9" ht="12.75"/>
    <row r="29" spans="2:9" ht="12.75"/>
    <row r="30" spans="2:9" ht="12.75">
      <c r="C30" s="222" t="s">
        <v>415</v>
      </c>
    </row>
    <row r="31" spans="2:9" ht="12.75"/>
    <row r="32" spans="2:9" ht="51">
      <c r="C32" s="326" t="s">
        <v>222</v>
      </c>
      <c r="D32" s="327"/>
      <c r="E32" s="328" t="s">
        <v>360</v>
      </c>
      <c r="F32" s="328" t="s">
        <v>359</v>
      </c>
      <c r="G32" s="328" t="s">
        <v>356</v>
      </c>
      <c r="H32" s="328" t="s">
        <v>355</v>
      </c>
      <c r="I32" s="329" t="s">
        <v>250</v>
      </c>
    </row>
    <row r="33" spans="3:14" ht="12.75">
      <c r="C33" s="53" t="s">
        <v>225</v>
      </c>
      <c r="D33" s="58"/>
      <c r="E33" s="58"/>
      <c r="F33" s="58"/>
      <c r="G33" s="58"/>
      <c r="H33" s="157">
        <v>88619</v>
      </c>
      <c r="I33" s="287">
        <v>19.933991917377639</v>
      </c>
    </row>
    <row r="34" spans="3:14" ht="12.75">
      <c r="C34" s="53" t="s">
        <v>357</v>
      </c>
      <c r="D34" s="157">
        <v>88619</v>
      </c>
      <c r="E34" s="58"/>
      <c r="F34" s="58"/>
      <c r="G34" s="157">
        <v>10942</v>
      </c>
      <c r="H34" s="58"/>
      <c r="I34" s="287">
        <v>22.390660080826223</v>
      </c>
    </row>
    <row r="35" spans="3:14" ht="12.75">
      <c r="C35" s="53" t="s">
        <v>358</v>
      </c>
      <c r="D35" s="157">
        <v>99728</v>
      </c>
      <c r="E35" s="58"/>
      <c r="F35" s="58"/>
      <c r="G35" s="157">
        <v>58645</v>
      </c>
      <c r="H35" s="58"/>
      <c r="I35" s="287">
        <v>35.557476425684776</v>
      </c>
    </row>
    <row r="36" spans="3:14" ht="12.75">
      <c r="C36" s="53" t="s">
        <v>220</v>
      </c>
      <c r="D36" s="157">
        <v>158373</v>
      </c>
      <c r="E36" s="58"/>
      <c r="F36" s="58"/>
      <c r="G36" s="157">
        <v>284080</v>
      </c>
      <c r="H36" s="58"/>
      <c r="I36" s="287">
        <v>99.338347552761562</v>
      </c>
      <c r="N36" s="79"/>
    </row>
    <row r="37" spans="3:14" ht="12.75">
      <c r="C37" s="53" t="s">
        <v>361</v>
      </c>
      <c r="D37" s="157">
        <v>442453</v>
      </c>
      <c r="E37" s="58"/>
      <c r="F37" s="58"/>
      <c r="G37" s="157">
        <v>12</v>
      </c>
      <c r="H37" s="58"/>
      <c r="I37" s="287">
        <v>99.341041760215532</v>
      </c>
    </row>
    <row r="38" spans="3:14" ht="12.75">
      <c r="C38" s="54" t="s">
        <v>221</v>
      </c>
      <c r="D38" s="159"/>
      <c r="E38" s="160">
        <v>442465</v>
      </c>
      <c r="F38" s="159"/>
      <c r="G38" s="159"/>
      <c r="H38" s="159"/>
      <c r="I38" s="161"/>
    </row>
    <row r="39" spans="3:14" ht="12.75"/>
    <row r="40" spans="3:14" ht="12.75" customHeight="1"/>
    <row r="41" spans="3:14" ht="12.75"/>
    <row r="42" spans="3:14" ht="12.75"/>
    <row r="43" spans="3:14" ht="12.75"/>
    <row r="44" spans="3:14" ht="12.75"/>
    <row r="45" spans="3:14" ht="12.75"/>
    <row r="46" spans="3:14" ht="12.75"/>
    <row r="47" spans="3:14" ht="12.75"/>
    <row r="48" spans="3:14" ht="12.75"/>
    <row r="49" ht="12.75"/>
    <row r="50" ht="12.75"/>
    <row r="51" ht="12.75"/>
    <row r="52" ht="12.75"/>
    <row r="53" ht="12.75"/>
    <row r="54" ht="12.75"/>
    <row r="55" ht="12.75"/>
    <row r="56" ht="12.75"/>
    <row r="57" ht="12.75"/>
    <row r="58" ht="12.75"/>
    <row r="59" ht="12.75"/>
    <row r="60" ht="12.75"/>
    <row r="61" ht="12.75"/>
    <row r="62" ht="12.75"/>
    <row r="63" ht="12.75"/>
    <row r="64"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1">
    <mergeCell ref="A1:AH1"/>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45"/>
  <sheetViews>
    <sheetView zoomScaleNormal="100" workbookViewId="0">
      <pane ySplit="1" topLeftCell="A2" activePane="bottomLeft" state="frozen"/>
      <selection pane="bottomLeft" activeCell="H17" sqref="H17"/>
    </sheetView>
  </sheetViews>
  <sheetFormatPr defaultColWidth="0" defaultRowHeight="0" customHeight="1" zeroHeight="1"/>
  <cols>
    <col min="1" max="1" width="2.140625" style="94" customWidth="1"/>
    <col min="2" max="2" width="9.140625" style="94" customWidth="1"/>
    <col min="3" max="3" width="22.7109375" style="94" bestFit="1" customWidth="1"/>
    <col min="4" max="4" width="33.85546875" style="94" customWidth="1"/>
    <col min="5" max="5" width="17.5703125" style="94" customWidth="1"/>
    <col min="6" max="6" width="9.140625" style="94" customWidth="1"/>
    <col min="7" max="7" width="30.7109375" style="94" customWidth="1"/>
    <col min="8" max="8" width="25.140625" style="94" bestFit="1" customWidth="1"/>
    <col min="9" max="9" width="22.42578125" style="94" bestFit="1" customWidth="1"/>
    <col min="10" max="10" width="9.140625" style="94" customWidth="1"/>
    <col min="11" max="11" width="33.85546875" style="94" customWidth="1"/>
    <col min="12" max="12" width="33.42578125" style="94" customWidth="1"/>
    <col min="13" max="13" width="57.42578125" style="94" customWidth="1"/>
    <col min="14" max="35" width="9.140625" style="94" customWidth="1"/>
    <col min="36" max="16384" width="9.140625" style="94" hidden="1"/>
  </cols>
  <sheetData>
    <row r="1" spans="1:35" ht="120" customHeight="1">
      <c r="A1" s="335" t="s">
        <v>428</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row>
    <row r="2" spans="1:35" ht="12.75"/>
    <row r="3" spans="1:35" ht="12.75">
      <c r="A3" s="2"/>
      <c r="B3" s="3"/>
    </row>
    <row r="4" spans="1:35" ht="12.75"/>
    <row r="5" spans="1:35" ht="12.75"/>
    <row r="6" spans="1:35" ht="12.75">
      <c r="B6" s="4"/>
    </row>
    <row r="7" spans="1:35" ht="12.75"/>
    <row r="8" spans="1:35" ht="12.75"/>
    <row r="9" spans="1:35" ht="12.75">
      <c r="A9" s="2"/>
      <c r="C9" s="5"/>
    </row>
    <row r="10" spans="1:35" ht="12.75"/>
    <row r="11" spans="1:35" ht="12.75"/>
    <row r="12" spans="1:35" ht="12.75">
      <c r="B12" s="4"/>
    </row>
    <row r="13" spans="1:35" ht="12.75">
      <c r="B13" s="6"/>
    </row>
    <row r="14" spans="1:35" ht="12.75">
      <c r="B14" s="6"/>
    </row>
    <row r="15" spans="1:35" ht="12.75">
      <c r="B15" s="6"/>
    </row>
    <row r="16" spans="1:35" ht="12.75"/>
    <row r="17" spans="2:2" ht="12.75">
      <c r="B17" s="6"/>
    </row>
    <row r="18" spans="2:2" ht="12.75">
      <c r="B18" s="6"/>
    </row>
    <row r="19" spans="2:2" ht="12.75"/>
    <row r="20" spans="2:2" ht="12.75"/>
    <row r="21" spans="2:2" ht="12.75"/>
    <row r="22" spans="2:2" ht="12.75"/>
    <row r="23" spans="2:2" ht="12.75"/>
    <row r="24" spans="2:2" ht="12.75"/>
    <row r="25" spans="2:2" ht="12.75"/>
    <row r="26" spans="2:2" ht="12.75"/>
    <row r="27" spans="2:2" ht="12.75"/>
    <row r="28" spans="2:2" ht="12.75"/>
    <row r="29" spans="2:2" ht="12.75"/>
    <row r="30" spans="2:2" ht="12.75"/>
    <row r="31" spans="2:2" ht="12.75"/>
    <row r="32" spans="2:2" ht="12.75"/>
    <row r="33" spans="3:9" ht="12.75"/>
    <row r="34" spans="3:9" ht="12.75"/>
    <row r="35" spans="3:9" ht="12.75"/>
    <row r="36" spans="3:9" ht="12.75"/>
    <row r="37" spans="3:9" ht="12.75"/>
    <row r="38" spans="3:9" ht="12.75"/>
    <row r="39" spans="3:9" ht="12.75"/>
    <row r="40" spans="3:9" ht="12.75"/>
    <row r="41" spans="3:9" ht="12.75">
      <c r="C41" s="222" t="s">
        <v>410</v>
      </c>
    </row>
    <row r="42" spans="3:9" ht="12.75"/>
    <row r="43" spans="3:9" ht="25.5">
      <c r="C43" s="288" t="s">
        <v>201</v>
      </c>
      <c r="D43" s="289" t="s">
        <v>202</v>
      </c>
      <c r="E43" s="289" t="s">
        <v>203</v>
      </c>
      <c r="F43" s="289" t="s">
        <v>204</v>
      </c>
      <c r="G43" s="289" t="s">
        <v>212</v>
      </c>
      <c r="H43" s="289" t="s">
        <v>352</v>
      </c>
      <c r="I43" s="290" t="s">
        <v>213</v>
      </c>
    </row>
    <row r="44" spans="3:9" ht="25.5">
      <c r="C44" s="291" t="s">
        <v>68</v>
      </c>
      <c r="D44" s="292" t="s">
        <v>205</v>
      </c>
      <c r="E44" s="292" t="s">
        <v>148</v>
      </c>
      <c r="F44" s="292" t="s">
        <v>206</v>
      </c>
      <c r="G44" s="293">
        <v>14206</v>
      </c>
      <c r="H44" s="294" t="s">
        <v>214</v>
      </c>
      <c r="I44" s="300">
        <v>13.14</v>
      </c>
    </row>
    <row r="45" spans="3:9" ht="12.75">
      <c r="C45" s="291"/>
      <c r="D45" s="292"/>
      <c r="E45" s="292"/>
      <c r="F45" s="292"/>
      <c r="G45" s="293"/>
      <c r="H45" s="294" t="s">
        <v>343</v>
      </c>
      <c r="I45" s="295"/>
    </row>
    <row r="46" spans="3:9" ht="12.75" customHeight="1">
      <c r="C46" s="291" t="s">
        <v>60</v>
      </c>
      <c r="D46" s="292" t="s">
        <v>207</v>
      </c>
      <c r="E46" s="292" t="s">
        <v>208</v>
      </c>
      <c r="F46" s="292" t="s">
        <v>206</v>
      </c>
      <c r="G46" s="293">
        <v>1114</v>
      </c>
      <c r="H46" s="294">
        <v>98.5</v>
      </c>
      <c r="I46" s="300">
        <v>11.31</v>
      </c>
    </row>
    <row r="47" spans="3:9" ht="14.25">
      <c r="C47" s="291" t="s">
        <v>59</v>
      </c>
      <c r="D47" s="292" t="s">
        <v>209</v>
      </c>
      <c r="E47" s="292" t="s">
        <v>208</v>
      </c>
      <c r="F47" s="292" t="s">
        <v>206</v>
      </c>
      <c r="G47" s="294" t="s">
        <v>349</v>
      </c>
      <c r="H47" s="294">
        <v>31.4</v>
      </c>
      <c r="I47" s="300">
        <v>12.37</v>
      </c>
    </row>
    <row r="48" spans="3:9" ht="14.25">
      <c r="C48" s="291" t="s">
        <v>345</v>
      </c>
      <c r="D48" s="292" t="s">
        <v>215</v>
      </c>
      <c r="E48" s="292" t="s">
        <v>216</v>
      </c>
      <c r="F48" s="292" t="s">
        <v>210</v>
      </c>
      <c r="G48" s="294" t="s">
        <v>217</v>
      </c>
      <c r="H48" s="294">
        <v>5.7</v>
      </c>
      <c r="I48" s="301" t="s">
        <v>350</v>
      </c>
    </row>
    <row r="49" spans="3:9" ht="12.75">
      <c r="C49" s="291" t="s">
        <v>54</v>
      </c>
      <c r="D49" s="292"/>
      <c r="E49" s="292" t="s">
        <v>127</v>
      </c>
      <c r="F49" s="292"/>
      <c r="G49" s="294"/>
      <c r="H49" s="294"/>
      <c r="I49" s="300"/>
    </row>
    <row r="50" spans="3:9" ht="84" customHeight="1">
      <c r="C50" s="291" t="s">
        <v>86</v>
      </c>
      <c r="D50" s="292" t="s">
        <v>211</v>
      </c>
      <c r="E50" s="292" t="s">
        <v>53</v>
      </c>
      <c r="F50" s="292" t="s">
        <v>210</v>
      </c>
      <c r="G50" s="294" t="s">
        <v>344</v>
      </c>
      <c r="H50" s="294">
        <v>2.1</v>
      </c>
      <c r="I50" s="300">
        <v>6.08</v>
      </c>
    </row>
    <row r="51" spans="3:9" ht="14.25">
      <c r="C51" s="296" t="s">
        <v>58</v>
      </c>
      <c r="D51" s="297" t="s">
        <v>58</v>
      </c>
      <c r="E51" s="297" t="s">
        <v>149</v>
      </c>
      <c r="F51" s="297" t="s">
        <v>206</v>
      </c>
      <c r="G51" s="298" t="s">
        <v>351</v>
      </c>
      <c r="H51" s="298">
        <v>51.5</v>
      </c>
      <c r="I51" s="302">
        <v>7.96</v>
      </c>
    </row>
    <row r="52" spans="3:9" ht="12.75" customHeight="1">
      <c r="C52" s="299" t="s">
        <v>218</v>
      </c>
      <c r="D52" s="337" t="s">
        <v>353</v>
      </c>
      <c r="E52" s="337"/>
      <c r="F52" s="337"/>
      <c r="G52" s="337"/>
      <c r="H52" s="337"/>
      <c r="I52" s="337"/>
    </row>
    <row r="53" spans="3:9" ht="12.75">
      <c r="C53" s="6"/>
      <c r="D53" s="338"/>
      <c r="E53" s="338"/>
      <c r="F53" s="338"/>
      <c r="G53" s="338"/>
      <c r="H53" s="338"/>
      <c r="I53" s="338"/>
    </row>
    <row r="54" spans="3:9" ht="12.75">
      <c r="C54" s="6"/>
      <c r="D54" s="338"/>
      <c r="E54" s="338"/>
      <c r="F54" s="338"/>
      <c r="G54" s="338"/>
      <c r="H54" s="338"/>
      <c r="I54" s="338"/>
    </row>
    <row r="55" spans="3:9" ht="24.75" customHeight="1">
      <c r="C55" s="6"/>
      <c r="D55" s="338"/>
      <c r="E55" s="338"/>
      <c r="F55" s="338"/>
      <c r="G55" s="338"/>
      <c r="H55" s="338"/>
      <c r="I55" s="338"/>
    </row>
    <row r="56" spans="3:9" ht="12.75">
      <c r="C56" s="6"/>
      <c r="D56" s="338"/>
      <c r="E56" s="338"/>
      <c r="F56" s="338"/>
      <c r="G56" s="338"/>
      <c r="H56" s="338"/>
      <c r="I56" s="338"/>
    </row>
    <row r="57" spans="3:9" ht="12.75">
      <c r="D57" s="338"/>
      <c r="E57" s="338"/>
      <c r="F57" s="338"/>
      <c r="G57" s="338"/>
      <c r="H57" s="338"/>
      <c r="I57" s="338"/>
    </row>
    <row r="58" spans="3:9" ht="12.75">
      <c r="D58" s="338"/>
      <c r="E58" s="338"/>
      <c r="F58" s="338"/>
      <c r="G58" s="338"/>
      <c r="H58" s="338"/>
      <c r="I58" s="338"/>
    </row>
    <row r="59" spans="3:9" ht="12.75">
      <c r="D59" s="338"/>
      <c r="E59" s="338"/>
      <c r="F59" s="338"/>
      <c r="G59" s="338"/>
      <c r="H59" s="338"/>
      <c r="I59" s="338"/>
    </row>
    <row r="60" spans="3:9" ht="12.75"/>
    <row r="61" spans="3:9" ht="12.75"/>
    <row r="62" spans="3:9" ht="12.75"/>
    <row r="63" spans="3:9" ht="12.75"/>
    <row r="64" spans="3:9"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sheetData>
  <mergeCells count="2">
    <mergeCell ref="A1:AI1"/>
    <mergeCell ref="D52:I59"/>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M40"/>
  <sheetViews>
    <sheetView topLeftCell="C1" workbookViewId="0">
      <pane ySplit="1" topLeftCell="A2" activePane="bottomLeft" state="frozen"/>
      <selection sqref="A1:AJ1"/>
      <selection pane="bottomLeft" activeCell="C32" sqref="C32"/>
    </sheetView>
  </sheetViews>
  <sheetFormatPr defaultColWidth="9.140625" defaultRowHeight="12.75"/>
  <cols>
    <col min="1" max="1" width="2.140625" style="175" customWidth="1"/>
    <col min="2" max="2" width="10.28515625" style="175" bestFit="1" customWidth="1"/>
    <col min="3" max="3" width="88.28515625" style="175" bestFit="1" customWidth="1"/>
    <col min="4" max="10" width="12" style="175" bestFit="1" customWidth="1"/>
    <col min="11" max="11" width="11" style="175" bestFit="1" customWidth="1"/>
    <col min="12" max="36" width="12" style="175" bestFit="1" customWidth="1"/>
    <col min="37" max="37" width="11" style="175" bestFit="1" customWidth="1"/>
    <col min="38" max="45" width="12" style="175" bestFit="1" customWidth="1"/>
    <col min="46" max="46" width="11" style="175" bestFit="1" customWidth="1"/>
    <col min="47" max="67" width="12" style="175" bestFit="1" customWidth="1"/>
    <col min="68" max="68" width="11" style="175" bestFit="1" customWidth="1"/>
    <col min="69" max="87" width="12" style="175" bestFit="1" customWidth="1"/>
    <col min="88" max="88" width="10.140625" style="175" bestFit="1" customWidth="1"/>
    <col min="89" max="148" width="12" style="175" bestFit="1" customWidth="1"/>
    <col min="149" max="149" width="11" style="175" bestFit="1" customWidth="1"/>
    <col min="150" max="171" width="12" style="175" bestFit="1" customWidth="1"/>
    <col min="172" max="173" width="11" style="175" bestFit="1" customWidth="1"/>
    <col min="174" max="187" width="12" style="175" bestFit="1" customWidth="1"/>
    <col min="188" max="190" width="10" style="175" bestFit="1" customWidth="1"/>
    <col min="191" max="201" width="12" style="175" bestFit="1" customWidth="1"/>
    <col min="202" max="204" width="10.140625" style="175" bestFit="1" customWidth="1"/>
    <col min="205" max="229" width="12" style="175" bestFit="1" customWidth="1"/>
    <col min="230" max="232" width="11" style="175" bestFit="1" customWidth="1"/>
    <col min="233" max="234" width="12" style="175" bestFit="1" customWidth="1"/>
    <col min="235" max="235" width="11" style="175" bestFit="1" customWidth="1"/>
    <col min="236" max="236" width="12" style="175" bestFit="1" customWidth="1"/>
    <col min="237" max="239" width="11" style="175" bestFit="1" customWidth="1"/>
    <col min="240" max="242" width="12" style="175" bestFit="1" customWidth="1"/>
    <col min="243" max="243" width="11" style="175" bestFit="1" customWidth="1"/>
    <col min="244" max="255" width="12" style="175" bestFit="1" customWidth="1"/>
    <col min="256" max="256" width="11" style="175" bestFit="1" customWidth="1"/>
    <col min="257" max="289" width="12" style="175" bestFit="1" customWidth="1"/>
    <col min="290" max="290" width="11" style="175" bestFit="1" customWidth="1"/>
    <col min="291" max="292" width="12" style="175" bestFit="1" customWidth="1"/>
    <col min="293" max="295" width="11" style="175" bestFit="1" customWidth="1"/>
    <col min="296" max="298" width="12" style="175" bestFit="1" customWidth="1"/>
    <col min="299" max="299" width="11" style="175" bestFit="1" customWidth="1"/>
    <col min="300" max="306" width="12" style="175" bestFit="1" customWidth="1"/>
    <col min="307" max="309" width="11" style="175" bestFit="1" customWidth="1"/>
    <col min="310" max="362" width="12" style="175" bestFit="1" customWidth="1"/>
    <col min="363" max="365" width="11" style="175" bestFit="1" customWidth="1"/>
    <col min="366" max="372" width="12" style="175" bestFit="1" customWidth="1"/>
    <col min="373" max="373" width="11" style="175" bestFit="1" customWidth="1"/>
    <col min="374" max="380" width="12" style="175" bestFit="1" customWidth="1"/>
    <col min="381" max="381" width="11" style="175" bestFit="1" customWidth="1"/>
    <col min="382" max="397" width="12" style="175" bestFit="1" customWidth="1"/>
    <col min="398" max="400" width="11" style="175" bestFit="1" customWidth="1"/>
    <col min="401" max="425" width="12" style="175" bestFit="1" customWidth="1"/>
    <col min="426" max="428" width="11" style="175" bestFit="1" customWidth="1"/>
    <col min="429" max="429" width="12" style="175" bestFit="1" customWidth="1"/>
    <col min="430" max="430" width="10" style="175" bestFit="1" customWidth="1"/>
    <col min="431" max="437" width="12" style="175" bestFit="1" customWidth="1"/>
    <col min="438" max="438" width="11" style="175" bestFit="1" customWidth="1"/>
    <col min="439" max="451" width="12" style="175" bestFit="1" customWidth="1"/>
    <col min="452" max="452" width="11" style="175" bestFit="1" customWidth="1"/>
    <col min="453" max="459" width="12" style="175" bestFit="1" customWidth="1"/>
    <col min="460" max="463" width="11" style="175" bestFit="1" customWidth="1"/>
    <col min="464" max="466" width="12" style="175" bestFit="1" customWidth="1"/>
    <col min="467" max="467" width="11" style="175" bestFit="1" customWidth="1"/>
    <col min="468" max="472" width="12" style="175" bestFit="1" customWidth="1"/>
    <col min="473" max="473" width="11" style="175" bestFit="1" customWidth="1"/>
    <col min="474" max="491" width="12" style="175" bestFit="1" customWidth="1"/>
    <col min="492" max="492" width="11" style="175" bestFit="1" customWidth="1"/>
    <col min="493" max="498" width="12" style="175" bestFit="1" customWidth="1"/>
    <col min="499" max="499" width="11" style="175" bestFit="1" customWidth="1"/>
    <col min="500" max="536" width="12" style="175" bestFit="1" customWidth="1"/>
    <col min="537" max="537" width="11" style="175" bestFit="1" customWidth="1"/>
    <col min="538" max="543" width="12" style="175" bestFit="1" customWidth="1"/>
    <col min="544" max="544" width="10.140625" style="175" bestFit="1" customWidth="1"/>
    <col min="545" max="561" width="12" style="175" bestFit="1" customWidth="1"/>
    <col min="562" max="562" width="11" style="175" bestFit="1" customWidth="1"/>
    <col min="563" max="563" width="12" style="175" bestFit="1" customWidth="1"/>
    <col min="564" max="564" width="11" style="175" bestFit="1" customWidth="1"/>
    <col min="565" max="579" width="12" style="175" bestFit="1" customWidth="1"/>
    <col min="580" max="582" width="11" style="175" bestFit="1" customWidth="1"/>
    <col min="583" max="603" width="12" style="175" bestFit="1" customWidth="1"/>
    <col min="604" max="605" width="11" style="175" bestFit="1" customWidth="1"/>
    <col min="606" max="611" width="12" style="175" bestFit="1" customWidth="1"/>
    <col min="612" max="16384" width="9.140625" style="175"/>
  </cols>
  <sheetData>
    <row r="1" spans="1:35" ht="120" customHeight="1">
      <c r="A1" s="333" t="s">
        <v>429</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row>
    <row r="2" spans="1:35">
      <c r="A2" s="97"/>
      <c r="B2" s="97"/>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row>
    <row r="6" spans="1:35">
      <c r="A6" s="14"/>
      <c r="B6" s="15"/>
    </row>
    <row r="9" spans="1:35">
      <c r="B9" s="16"/>
    </row>
    <row r="12" spans="1:35">
      <c r="A12" s="14"/>
      <c r="C12" s="5"/>
    </row>
    <row r="15" spans="1:35">
      <c r="B15" s="16"/>
    </row>
    <row r="16" spans="1:35">
      <c r="B16" s="17"/>
    </row>
    <row r="17" spans="2:611">
      <c r="B17" s="17"/>
    </row>
    <row r="18" spans="2:611">
      <c r="B18" s="17"/>
    </row>
    <row r="20" spans="2:611">
      <c r="B20" s="17"/>
    </row>
    <row r="21" spans="2:611">
      <c r="B21" s="17"/>
    </row>
    <row r="30" spans="2:611" s="176" customFormat="1">
      <c r="C30" s="230" t="s">
        <v>411</v>
      </c>
    </row>
    <row r="31" spans="2:611" s="176" customFormat="1"/>
    <row r="32" spans="2:611" s="176" customFormat="1">
      <c r="C32" s="7" t="s">
        <v>44</v>
      </c>
      <c r="D32" s="29">
        <v>41640</v>
      </c>
      <c r="E32" s="29">
        <v>41641</v>
      </c>
      <c r="F32" s="29">
        <v>41642</v>
      </c>
      <c r="G32" s="29">
        <v>41643</v>
      </c>
      <c r="H32" s="29">
        <v>41644</v>
      </c>
      <c r="I32" s="29">
        <v>41645</v>
      </c>
      <c r="J32" s="29">
        <v>41646</v>
      </c>
      <c r="K32" s="29">
        <v>41647</v>
      </c>
      <c r="L32" s="29">
        <v>41648</v>
      </c>
      <c r="M32" s="29">
        <v>41649</v>
      </c>
      <c r="N32" s="29">
        <v>41650</v>
      </c>
      <c r="O32" s="29">
        <v>41651</v>
      </c>
      <c r="P32" s="29">
        <v>41652</v>
      </c>
      <c r="Q32" s="29">
        <v>41653</v>
      </c>
      <c r="R32" s="29">
        <v>41654</v>
      </c>
      <c r="S32" s="29">
        <v>41655</v>
      </c>
      <c r="T32" s="29">
        <v>41656</v>
      </c>
      <c r="U32" s="29">
        <v>41657</v>
      </c>
      <c r="V32" s="29">
        <v>41658</v>
      </c>
      <c r="W32" s="29">
        <v>41659</v>
      </c>
      <c r="X32" s="29">
        <v>41660</v>
      </c>
      <c r="Y32" s="29">
        <v>41661</v>
      </c>
      <c r="Z32" s="29">
        <v>41662</v>
      </c>
      <c r="AA32" s="29">
        <v>41663</v>
      </c>
      <c r="AB32" s="29">
        <v>41664</v>
      </c>
      <c r="AC32" s="29">
        <v>41665</v>
      </c>
      <c r="AD32" s="29">
        <v>41666</v>
      </c>
      <c r="AE32" s="29">
        <v>41667</v>
      </c>
      <c r="AF32" s="29">
        <v>41668</v>
      </c>
      <c r="AG32" s="29">
        <v>41669</v>
      </c>
      <c r="AH32" s="29">
        <v>41670</v>
      </c>
      <c r="AI32" s="29">
        <v>41671</v>
      </c>
      <c r="AJ32" s="29">
        <v>41672</v>
      </c>
      <c r="AK32" s="29">
        <v>41673</v>
      </c>
      <c r="AL32" s="29">
        <v>41674</v>
      </c>
      <c r="AM32" s="29">
        <v>41675</v>
      </c>
      <c r="AN32" s="29">
        <v>41676</v>
      </c>
      <c r="AO32" s="29">
        <v>41677</v>
      </c>
      <c r="AP32" s="29">
        <v>41678</v>
      </c>
      <c r="AQ32" s="29">
        <v>41679</v>
      </c>
      <c r="AR32" s="29">
        <v>41680</v>
      </c>
      <c r="AS32" s="29">
        <v>41681</v>
      </c>
      <c r="AT32" s="29">
        <v>41682</v>
      </c>
      <c r="AU32" s="29">
        <v>41683</v>
      </c>
      <c r="AV32" s="29">
        <v>41684</v>
      </c>
      <c r="AW32" s="29">
        <v>41685</v>
      </c>
      <c r="AX32" s="29">
        <v>41686</v>
      </c>
      <c r="AY32" s="29">
        <v>41687</v>
      </c>
      <c r="AZ32" s="29">
        <v>41688</v>
      </c>
      <c r="BA32" s="29">
        <v>41689</v>
      </c>
      <c r="BB32" s="29">
        <v>41690</v>
      </c>
      <c r="BC32" s="29">
        <v>41691</v>
      </c>
      <c r="BD32" s="29">
        <v>41692</v>
      </c>
      <c r="BE32" s="29">
        <v>41693</v>
      </c>
      <c r="BF32" s="29">
        <v>41694</v>
      </c>
      <c r="BG32" s="29">
        <v>41695</v>
      </c>
      <c r="BH32" s="29">
        <v>41696</v>
      </c>
      <c r="BI32" s="29">
        <v>41697</v>
      </c>
      <c r="BJ32" s="29">
        <v>41698</v>
      </c>
      <c r="BK32" s="29">
        <v>41699</v>
      </c>
      <c r="BL32" s="29">
        <v>41700</v>
      </c>
      <c r="BM32" s="29">
        <v>41701</v>
      </c>
      <c r="BN32" s="29">
        <v>41702</v>
      </c>
      <c r="BO32" s="29">
        <v>41703</v>
      </c>
      <c r="BP32" s="29">
        <v>41704</v>
      </c>
      <c r="BQ32" s="29">
        <v>41705</v>
      </c>
      <c r="BR32" s="29">
        <v>41706</v>
      </c>
      <c r="BS32" s="29">
        <v>41707</v>
      </c>
      <c r="BT32" s="29">
        <v>41708</v>
      </c>
      <c r="BU32" s="29">
        <v>41709</v>
      </c>
      <c r="BV32" s="29">
        <v>41710</v>
      </c>
      <c r="BW32" s="29">
        <v>41711</v>
      </c>
      <c r="BX32" s="29">
        <v>41712</v>
      </c>
      <c r="BY32" s="29">
        <v>41713</v>
      </c>
      <c r="BZ32" s="29">
        <v>41714</v>
      </c>
      <c r="CA32" s="29">
        <v>41715</v>
      </c>
      <c r="CB32" s="29">
        <v>41716</v>
      </c>
      <c r="CC32" s="29">
        <v>41717</v>
      </c>
      <c r="CD32" s="29">
        <v>41718</v>
      </c>
      <c r="CE32" s="29">
        <v>41719</v>
      </c>
      <c r="CF32" s="29">
        <v>41720</v>
      </c>
      <c r="CG32" s="29">
        <v>41721</v>
      </c>
      <c r="CH32" s="29">
        <v>41722</v>
      </c>
      <c r="CI32" s="29">
        <v>41723</v>
      </c>
      <c r="CJ32" s="29">
        <v>41724</v>
      </c>
      <c r="CK32" s="29">
        <v>41725</v>
      </c>
      <c r="CL32" s="29">
        <v>41726</v>
      </c>
      <c r="CM32" s="29">
        <v>41727</v>
      </c>
      <c r="CN32" s="29">
        <v>41728</v>
      </c>
      <c r="CO32" s="29">
        <v>41729</v>
      </c>
      <c r="CP32" s="29">
        <v>41730</v>
      </c>
      <c r="CQ32" s="29">
        <v>41731</v>
      </c>
      <c r="CR32" s="29">
        <v>41732</v>
      </c>
      <c r="CS32" s="29">
        <v>41733</v>
      </c>
      <c r="CT32" s="29">
        <v>41734</v>
      </c>
      <c r="CU32" s="29">
        <v>41735</v>
      </c>
      <c r="CV32" s="29">
        <v>41736</v>
      </c>
      <c r="CW32" s="29">
        <v>41737</v>
      </c>
      <c r="CX32" s="29">
        <v>41738</v>
      </c>
      <c r="CY32" s="29">
        <v>41739</v>
      </c>
      <c r="CZ32" s="29">
        <v>41740</v>
      </c>
      <c r="DA32" s="29">
        <v>41741</v>
      </c>
      <c r="DB32" s="29">
        <v>41742</v>
      </c>
      <c r="DC32" s="29">
        <v>41743</v>
      </c>
      <c r="DD32" s="29">
        <v>41744</v>
      </c>
      <c r="DE32" s="29">
        <v>41745</v>
      </c>
      <c r="DF32" s="29">
        <v>41746</v>
      </c>
      <c r="DG32" s="29">
        <v>41747</v>
      </c>
      <c r="DH32" s="29">
        <v>41748</v>
      </c>
      <c r="DI32" s="29">
        <v>41749</v>
      </c>
      <c r="DJ32" s="29">
        <v>41750</v>
      </c>
      <c r="DK32" s="29">
        <v>41751</v>
      </c>
      <c r="DL32" s="29">
        <v>41752</v>
      </c>
      <c r="DM32" s="29">
        <v>41753</v>
      </c>
      <c r="DN32" s="29">
        <v>41754</v>
      </c>
      <c r="DO32" s="29">
        <v>41755</v>
      </c>
      <c r="DP32" s="29">
        <v>41756</v>
      </c>
      <c r="DQ32" s="29">
        <v>41757</v>
      </c>
      <c r="DR32" s="29">
        <v>41758</v>
      </c>
      <c r="DS32" s="29">
        <v>41759</v>
      </c>
      <c r="DT32" s="29">
        <v>41760</v>
      </c>
      <c r="DU32" s="29">
        <v>41761</v>
      </c>
      <c r="DV32" s="29">
        <v>41762</v>
      </c>
      <c r="DW32" s="29">
        <v>41763</v>
      </c>
      <c r="DX32" s="29">
        <v>41764</v>
      </c>
      <c r="DY32" s="29">
        <v>41765</v>
      </c>
      <c r="DZ32" s="29">
        <v>41766</v>
      </c>
      <c r="EA32" s="29">
        <v>41767</v>
      </c>
      <c r="EB32" s="29">
        <v>41768</v>
      </c>
      <c r="EC32" s="29">
        <v>41769</v>
      </c>
      <c r="ED32" s="29">
        <v>41770</v>
      </c>
      <c r="EE32" s="29">
        <v>41771</v>
      </c>
      <c r="EF32" s="29">
        <v>41772</v>
      </c>
      <c r="EG32" s="29">
        <v>41773</v>
      </c>
      <c r="EH32" s="29">
        <v>41774</v>
      </c>
      <c r="EI32" s="29">
        <v>41775</v>
      </c>
      <c r="EJ32" s="29">
        <v>41776</v>
      </c>
      <c r="EK32" s="29">
        <v>41777</v>
      </c>
      <c r="EL32" s="29">
        <v>41778</v>
      </c>
      <c r="EM32" s="29">
        <v>41779</v>
      </c>
      <c r="EN32" s="29">
        <v>41780</v>
      </c>
      <c r="EO32" s="29">
        <v>41781</v>
      </c>
      <c r="EP32" s="29">
        <v>41782</v>
      </c>
      <c r="EQ32" s="29">
        <v>41783</v>
      </c>
      <c r="ER32" s="29">
        <v>41784</v>
      </c>
      <c r="ES32" s="29">
        <v>41785</v>
      </c>
      <c r="ET32" s="29">
        <v>41786</v>
      </c>
      <c r="EU32" s="29">
        <v>41787</v>
      </c>
      <c r="EV32" s="29">
        <v>41788</v>
      </c>
      <c r="EW32" s="29">
        <v>41789</v>
      </c>
      <c r="EX32" s="29">
        <v>41790</v>
      </c>
      <c r="EY32" s="29">
        <v>41791</v>
      </c>
      <c r="EZ32" s="29">
        <v>41792</v>
      </c>
      <c r="FA32" s="29">
        <v>41793</v>
      </c>
      <c r="FB32" s="29">
        <v>41794</v>
      </c>
      <c r="FC32" s="29">
        <v>41795</v>
      </c>
      <c r="FD32" s="29">
        <v>41796</v>
      </c>
      <c r="FE32" s="29">
        <v>41797</v>
      </c>
      <c r="FF32" s="29">
        <v>41798</v>
      </c>
      <c r="FG32" s="29">
        <v>41799</v>
      </c>
      <c r="FH32" s="29">
        <v>41800</v>
      </c>
      <c r="FI32" s="29">
        <v>41801</v>
      </c>
      <c r="FJ32" s="29">
        <v>41802</v>
      </c>
      <c r="FK32" s="29">
        <v>41803</v>
      </c>
      <c r="FL32" s="29">
        <v>41804</v>
      </c>
      <c r="FM32" s="29">
        <v>41805</v>
      </c>
      <c r="FN32" s="29">
        <v>41806</v>
      </c>
      <c r="FO32" s="29">
        <v>41807</v>
      </c>
      <c r="FP32" s="29">
        <v>41808</v>
      </c>
      <c r="FQ32" s="29">
        <v>41809</v>
      </c>
      <c r="FR32" s="29">
        <v>41810</v>
      </c>
      <c r="FS32" s="29">
        <v>41811</v>
      </c>
      <c r="FT32" s="29">
        <v>41812</v>
      </c>
      <c r="FU32" s="29">
        <v>41813</v>
      </c>
      <c r="FV32" s="29">
        <v>41814</v>
      </c>
      <c r="FW32" s="29">
        <v>41815</v>
      </c>
      <c r="FX32" s="29">
        <v>41816</v>
      </c>
      <c r="FY32" s="29">
        <v>41817</v>
      </c>
      <c r="FZ32" s="29">
        <v>41818</v>
      </c>
      <c r="GA32" s="29">
        <v>41819</v>
      </c>
      <c r="GB32" s="29">
        <v>41820</v>
      </c>
      <c r="GC32" s="29">
        <v>41821</v>
      </c>
      <c r="GD32" s="29">
        <v>41822</v>
      </c>
      <c r="GE32" s="29">
        <v>41823</v>
      </c>
      <c r="GF32" s="29">
        <v>41824</v>
      </c>
      <c r="GG32" s="29">
        <v>41825</v>
      </c>
      <c r="GH32" s="29">
        <v>41826</v>
      </c>
      <c r="GI32" s="29">
        <v>41827</v>
      </c>
      <c r="GJ32" s="29">
        <v>41828</v>
      </c>
      <c r="GK32" s="29">
        <v>41829</v>
      </c>
      <c r="GL32" s="29">
        <v>41830</v>
      </c>
      <c r="GM32" s="29">
        <v>41831</v>
      </c>
      <c r="GN32" s="29">
        <v>41832</v>
      </c>
      <c r="GO32" s="29">
        <v>41833</v>
      </c>
      <c r="GP32" s="29">
        <v>41834</v>
      </c>
      <c r="GQ32" s="29">
        <v>41835</v>
      </c>
      <c r="GR32" s="29">
        <v>41836</v>
      </c>
      <c r="GS32" s="29">
        <v>41837</v>
      </c>
      <c r="GT32" s="29">
        <v>41838</v>
      </c>
      <c r="GU32" s="29">
        <v>41839</v>
      </c>
      <c r="GV32" s="29">
        <v>41840</v>
      </c>
      <c r="GW32" s="29">
        <v>41841</v>
      </c>
      <c r="GX32" s="29">
        <v>41842</v>
      </c>
      <c r="GY32" s="29">
        <v>41843</v>
      </c>
      <c r="GZ32" s="29">
        <v>41844</v>
      </c>
      <c r="HA32" s="29">
        <v>41845</v>
      </c>
      <c r="HB32" s="29">
        <v>41846</v>
      </c>
      <c r="HC32" s="29">
        <v>41847</v>
      </c>
      <c r="HD32" s="29">
        <v>41848</v>
      </c>
      <c r="HE32" s="29">
        <v>41849</v>
      </c>
      <c r="HF32" s="29">
        <v>41850</v>
      </c>
      <c r="HG32" s="29">
        <v>41851</v>
      </c>
      <c r="HH32" s="29">
        <v>41852</v>
      </c>
      <c r="HI32" s="29">
        <v>41853</v>
      </c>
      <c r="HJ32" s="29">
        <v>41854</v>
      </c>
      <c r="HK32" s="29">
        <v>41855</v>
      </c>
      <c r="HL32" s="29">
        <v>41856</v>
      </c>
      <c r="HM32" s="29">
        <v>41857</v>
      </c>
      <c r="HN32" s="29">
        <v>41858</v>
      </c>
      <c r="HO32" s="29">
        <v>41859</v>
      </c>
      <c r="HP32" s="29">
        <v>41860</v>
      </c>
      <c r="HQ32" s="29">
        <v>41861</v>
      </c>
      <c r="HR32" s="29">
        <v>41862</v>
      </c>
      <c r="HS32" s="29">
        <v>41863</v>
      </c>
      <c r="HT32" s="29">
        <v>41864</v>
      </c>
      <c r="HU32" s="29">
        <v>41865</v>
      </c>
      <c r="HV32" s="29">
        <v>41866</v>
      </c>
      <c r="HW32" s="29">
        <v>41867</v>
      </c>
      <c r="HX32" s="29">
        <v>41868</v>
      </c>
      <c r="HY32" s="29">
        <v>41869</v>
      </c>
      <c r="HZ32" s="29">
        <v>41870</v>
      </c>
      <c r="IA32" s="29">
        <v>41871</v>
      </c>
      <c r="IB32" s="29">
        <v>41872</v>
      </c>
      <c r="IC32" s="29">
        <v>41873</v>
      </c>
      <c r="ID32" s="29">
        <v>41874</v>
      </c>
      <c r="IE32" s="29">
        <v>41875</v>
      </c>
      <c r="IF32" s="29">
        <v>41876</v>
      </c>
      <c r="IG32" s="29">
        <v>41877</v>
      </c>
      <c r="IH32" s="29">
        <v>41878</v>
      </c>
      <c r="II32" s="29">
        <v>41879</v>
      </c>
      <c r="IJ32" s="29">
        <v>41880</v>
      </c>
      <c r="IK32" s="29">
        <v>41881</v>
      </c>
      <c r="IL32" s="29">
        <v>41882</v>
      </c>
      <c r="IM32" s="29">
        <v>41883</v>
      </c>
      <c r="IN32" s="29">
        <v>41884</v>
      </c>
      <c r="IO32" s="29">
        <v>41885</v>
      </c>
      <c r="IP32" s="29">
        <v>41886</v>
      </c>
      <c r="IQ32" s="29">
        <v>41887</v>
      </c>
      <c r="IR32" s="29">
        <v>41888</v>
      </c>
      <c r="IS32" s="29">
        <v>41889</v>
      </c>
      <c r="IT32" s="29">
        <v>41890</v>
      </c>
      <c r="IU32" s="29">
        <v>41891</v>
      </c>
      <c r="IV32" s="29">
        <v>41892</v>
      </c>
      <c r="IW32" s="29">
        <v>41893</v>
      </c>
      <c r="IX32" s="29">
        <v>41894</v>
      </c>
      <c r="IY32" s="29">
        <v>41895</v>
      </c>
      <c r="IZ32" s="29">
        <v>41896</v>
      </c>
      <c r="JA32" s="29">
        <v>41897</v>
      </c>
      <c r="JB32" s="29">
        <v>41898</v>
      </c>
      <c r="JC32" s="29">
        <v>41899</v>
      </c>
      <c r="JD32" s="29">
        <v>41900</v>
      </c>
      <c r="JE32" s="29">
        <v>41901</v>
      </c>
      <c r="JF32" s="29">
        <v>41902</v>
      </c>
      <c r="JG32" s="29">
        <v>41903</v>
      </c>
      <c r="JH32" s="29">
        <v>41904</v>
      </c>
      <c r="JI32" s="29">
        <v>41905</v>
      </c>
      <c r="JJ32" s="29">
        <v>41906</v>
      </c>
      <c r="JK32" s="29">
        <v>41907</v>
      </c>
      <c r="JL32" s="29">
        <v>41908</v>
      </c>
      <c r="JM32" s="29">
        <v>41909</v>
      </c>
      <c r="JN32" s="29">
        <v>41910</v>
      </c>
      <c r="JO32" s="29">
        <v>41911</v>
      </c>
      <c r="JP32" s="29">
        <v>41912</v>
      </c>
      <c r="JQ32" s="29">
        <v>41913</v>
      </c>
      <c r="JR32" s="29">
        <v>41914</v>
      </c>
      <c r="JS32" s="29">
        <v>41915</v>
      </c>
      <c r="JT32" s="29">
        <v>41916</v>
      </c>
      <c r="JU32" s="29">
        <v>41917</v>
      </c>
      <c r="JV32" s="29">
        <v>41918</v>
      </c>
      <c r="JW32" s="29">
        <v>41919</v>
      </c>
      <c r="JX32" s="29">
        <v>41920</v>
      </c>
      <c r="JY32" s="29">
        <v>41921</v>
      </c>
      <c r="JZ32" s="29">
        <v>41922</v>
      </c>
      <c r="KA32" s="29">
        <v>41923</v>
      </c>
      <c r="KB32" s="29">
        <v>41924</v>
      </c>
      <c r="KC32" s="29">
        <v>41925</v>
      </c>
      <c r="KD32" s="29">
        <v>41926</v>
      </c>
      <c r="KE32" s="29">
        <v>41927</v>
      </c>
      <c r="KF32" s="29">
        <v>41928</v>
      </c>
      <c r="KG32" s="29">
        <v>41929</v>
      </c>
      <c r="KH32" s="29">
        <v>41930</v>
      </c>
      <c r="KI32" s="29">
        <v>41931</v>
      </c>
      <c r="KJ32" s="29">
        <v>41932</v>
      </c>
      <c r="KK32" s="29">
        <v>41933</v>
      </c>
      <c r="KL32" s="29">
        <v>41934</v>
      </c>
      <c r="KM32" s="29">
        <v>41935</v>
      </c>
      <c r="KN32" s="29">
        <v>41936</v>
      </c>
      <c r="KO32" s="29">
        <v>41937</v>
      </c>
      <c r="KP32" s="29">
        <v>41938</v>
      </c>
      <c r="KQ32" s="29">
        <v>41939</v>
      </c>
      <c r="KR32" s="29">
        <v>41940</v>
      </c>
      <c r="KS32" s="29">
        <v>41941</v>
      </c>
      <c r="KT32" s="29">
        <v>41942</v>
      </c>
      <c r="KU32" s="29">
        <v>41943</v>
      </c>
      <c r="KV32" s="29">
        <v>41944</v>
      </c>
      <c r="KW32" s="29">
        <v>41945</v>
      </c>
      <c r="KX32" s="29">
        <v>41946</v>
      </c>
      <c r="KY32" s="29">
        <v>41947</v>
      </c>
      <c r="KZ32" s="29">
        <v>41948</v>
      </c>
      <c r="LA32" s="29">
        <v>41949</v>
      </c>
      <c r="LB32" s="29">
        <v>41950</v>
      </c>
      <c r="LC32" s="29">
        <v>41951</v>
      </c>
      <c r="LD32" s="29">
        <v>41952</v>
      </c>
      <c r="LE32" s="29">
        <v>41953</v>
      </c>
      <c r="LF32" s="29">
        <v>41954</v>
      </c>
      <c r="LG32" s="29">
        <v>41955</v>
      </c>
      <c r="LH32" s="29">
        <v>41956</v>
      </c>
      <c r="LI32" s="29">
        <v>41957</v>
      </c>
      <c r="LJ32" s="29">
        <v>41958</v>
      </c>
      <c r="LK32" s="29">
        <v>41959</v>
      </c>
      <c r="LL32" s="29">
        <v>41960</v>
      </c>
      <c r="LM32" s="29">
        <v>41961</v>
      </c>
      <c r="LN32" s="29">
        <v>41962</v>
      </c>
      <c r="LO32" s="29">
        <v>41963</v>
      </c>
      <c r="LP32" s="29">
        <v>41964</v>
      </c>
      <c r="LQ32" s="29">
        <v>41965</v>
      </c>
      <c r="LR32" s="29">
        <v>41966</v>
      </c>
      <c r="LS32" s="29">
        <v>41967</v>
      </c>
      <c r="LT32" s="29">
        <v>41968</v>
      </c>
      <c r="LU32" s="29">
        <v>41969</v>
      </c>
      <c r="LV32" s="29">
        <v>41970</v>
      </c>
      <c r="LW32" s="29">
        <v>41971</v>
      </c>
      <c r="LX32" s="29">
        <v>41972</v>
      </c>
      <c r="LY32" s="29">
        <v>41973</v>
      </c>
      <c r="LZ32" s="29">
        <v>41974</v>
      </c>
      <c r="MA32" s="29">
        <v>41975</v>
      </c>
      <c r="MB32" s="29">
        <v>41976</v>
      </c>
      <c r="MC32" s="29">
        <v>41977</v>
      </c>
      <c r="MD32" s="29">
        <v>41978</v>
      </c>
      <c r="ME32" s="29">
        <v>41979</v>
      </c>
      <c r="MF32" s="29">
        <v>41980</v>
      </c>
      <c r="MG32" s="29">
        <v>41981</v>
      </c>
      <c r="MH32" s="29">
        <v>41982</v>
      </c>
      <c r="MI32" s="29">
        <v>41983</v>
      </c>
      <c r="MJ32" s="29">
        <v>41984</v>
      </c>
      <c r="MK32" s="29">
        <v>41985</v>
      </c>
      <c r="ML32" s="29">
        <v>41986</v>
      </c>
      <c r="MM32" s="29">
        <v>41987</v>
      </c>
      <c r="MN32" s="29">
        <v>41988</v>
      </c>
      <c r="MO32" s="29">
        <v>41989</v>
      </c>
      <c r="MP32" s="29">
        <v>41990</v>
      </c>
      <c r="MQ32" s="29">
        <v>41991</v>
      </c>
      <c r="MR32" s="29">
        <v>41992</v>
      </c>
      <c r="MS32" s="29">
        <v>41993</v>
      </c>
      <c r="MT32" s="29">
        <v>41994</v>
      </c>
      <c r="MU32" s="29">
        <v>41995</v>
      </c>
      <c r="MV32" s="29">
        <v>41996</v>
      </c>
      <c r="MW32" s="29">
        <v>41997</v>
      </c>
      <c r="MX32" s="29">
        <v>41998</v>
      </c>
      <c r="MY32" s="29">
        <v>41999</v>
      </c>
      <c r="MZ32" s="29">
        <v>42000</v>
      </c>
      <c r="NA32" s="29">
        <v>42001</v>
      </c>
      <c r="NB32" s="29">
        <v>42002</v>
      </c>
      <c r="NC32" s="29">
        <v>42003</v>
      </c>
      <c r="ND32" s="29">
        <v>42004</v>
      </c>
      <c r="NE32" s="29">
        <v>42005</v>
      </c>
      <c r="NF32" s="29">
        <v>42006</v>
      </c>
      <c r="NG32" s="29">
        <v>42007</v>
      </c>
      <c r="NH32" s="29">
        <v>42008</v>
      </c>
      <c r="NI32" s="29">
        <v>42009</v>
      </c>
      <c r="NJ32" s="29">
        <v>42010</v>
      </c>
      <c r="NK32" s="29">
        <v>42011</v>
      </c>
      <c r="NL32" s="29">
        <v>42012</v>
      </c>
      <c r="NM32" s="29">
        <v>42013</v>
      </c>
      <c r="NN32" s="29">
        <v>42014</v>
      </c>
      <c r="NO32" s="29">
        <v>42015</v>
      </c>
      <c r="NP32" s="29">
        <v>42016</v>
      </c>
      <c r="NQ32" s="29">
        <v>42017</v>
      </c>
      <c r="NR32" s="29">
        <v>42018</v>
      </c>
      <c r="NS32" s="29">
        <v>42019</v>
      </c>
      <c r="NT32" s="29">
        <v>42020</v>
      </c>
      <c r="NU32" s="29">
        <v>42021</v>
      </c>
      <c r="NV32" s="29">
        <v>42022</v>
      </c>
      <c r="NW32" s="29">
        <v>42023</v>
      </c>
      <c r="NX32" s="29">
        <v>42024</v>
      </c>
      <c r="NY32" s="29">
        <v>42025</v>
      </c>
      <c r="NZ32" s="29">
        <v>42026</v>
      </c>
      <c r="OA32" s="29">
        <v>42027</v>
      </c>
      <c r="OB32" s="29">
        <v>42028</v>
      </c>
      <c r="OC32" s="29">
        <v>42029</v>
      </c>
      <c r="OD32" s="29">
        <v>42030</v>
      </c>
      <c r="OE32" s="29">
        <v>42031</v>
      </c>
      <c r="OF32" s="29">
        <v>42032</v>
      </c>
      <c r="OG32" s="29">
        <v>42033</v>
      </c>
      <c r="OH32" s="29">
        <v>42034</v>
      </c>
      <c r="OI32" s="29">
        <v>42035</v>
      </c>
      <c r="OJ32" s="29">
        <v>42036</v>
      </c>
      <c r="OK32" s="29">
        <v>42037</v>
      </c>
      <c r="OL32" s="29">
        <v>42038</v>
      </c>
      <c r="OM32" s="29">
        <v>42039</v>
      </c>
      <c r="ON32" s="29">
        <v>42040</v>
      </c>
      <c r="OO32" s="29">
        <v>42041</v>
      </c>
      <c r="OP32" s="29">
        <v>42042</v>
      </c>
      <c r="OQ32" s="29">
        <v>42043</v>
      </c>
      <c r="OR32" s="29">
        <v>42044</v>
      </c>
      <c r="OS32" s="29">
        <v>42045</v>
      </c>
      <c r="OT32" s="29">
        <v>42046</v>
      </c>
      <c r="OU32" s="29">
        <v>42047</v>
      </c>
      <c r="OV32" s="29">
        <v>42048</v>
      </c>
      <c r="OW32" s="29">
        <v>42049</v>
      </c>
      <c r="OX32" s="29">
        <v>42050</v>
      </c>
      <c r="OY32" s="29">
        <v>42051</v>
      </c>
      <c r="OZ32" s="29">
        <v>42052</v>
      </c>
      <c r="PA32" s="29">
        <v>42053</v>
      </c>
      <c r="PB32" s="29">
        <v>42054</v>
      </c>
      <c r="PC32" s="29">
        <v>42055</v>
      </c>
      <c r="PD32" s="29">
        <v>42056</v>
      </c>
      <c r="PE32" s="29">
        <v>42057</v>
      </c>
      <c r="PF32" s="29">
        <v>42058</v>
      </c>
      <c r="PG32" s="29">
        <v>42059</v>
      </c>
      <c r="PH32" s="29">
        <v>42060</v>
      </c>
      <c r="PI32" s="29">
        <v>42061</v>
      </c>
      <c r="PJ32" s="29">
        <v>42062</v>
      </c>
      <c r="PK32" s="29">
        <v>42063</v>
      </c>
      <c r="PL32" s="29">
        <v>42064</v>
      </c>
      <c r="PM32" s="29">
        <v>42065</v>
      </c>
      <c r="PN32" s="29">
        <v>42066</v>
      </c>
      <c r="PO32" s="29">
        <v>42067</v>
      </c>
      <c r="PP32" s="29">
        <v>42068</v>
      </c>
      <c r="PQ32" s="29">
        <v>42069</v>
      </c>
      <c r="PR32" s="29">
        <v>42070</v>
      </c>
      <c r="PS32" s="29">
        <v>42071</v>
      </c>
      <c r="PT32" s="29">
        <v>42072</v>
      </c>
      <c r="PU32" s="29">
        <v>42073</v>
      </c>
      <c r="PV32" s="29">
        <v>42074</v>
      </c>
      <c r="PW32" s="29">
        <v>42075</v>
      </c>
      <c r="PX32" s="29">
        <v>42076</v>
      </c>
      <c r="PY32" s="29">
        <v>42077</v>
      </c>
      <c r="PZ32" s="29">
        <v>42078</v>
      </c>
      <c r="QA32" s="29">
        <v>42079</v>
      </c>
      <c r="QB32" s="29">
        <v>42080</v>
      </c>
      <c r="QC32" s="29">
        <v>42081</v>
      </c>
      <c r="QD32" s="29">
        <v>42082</v>
      </c>
      <c r="QE32" s="29">
        <v>42083</v>
      </c>
      <c r="QF32" s="29">
        <v>42084</v>
      </c>
      <c r="QG32" s="29">
        <v>42085</v>
      </c>
      <c r="QH32" s="29">
        <v>42086</v>
      </c>
      <c r="QI32" s="29">
        <v>42087</v>
      </c>
      <c r="QJ32" s="29">
        <v>42088</v>
      </c>
      <c r="QK32" s="29">
        <v>42089</v>
      </c>
      <c r="QL32" s="29">
        <v>42090</v>
      </c>
      <c r="QM32" s="29">
        <v>42091</v>
      </c>
      <c r="QN32" s="29">
        <v>42092</v>
      </c>
      <c r="QO32" s="29">
        <v>42093</v>
      </c>
      <c r="QP32" s="29">
        <v>42094</v>
      </c>
      <c r="QQ32" s="29">
        <v>42095</v>
      </c>
      <c r="QR32" s="29">
        <v>42096</v>
      </c>
      <c r="QS32" s="29">
        <v>42097</v>
      </c>
      <c r="QT32" s="29">
        <v>42098</v>
      </c>
      <c r="QU32" s="29">
        <v>42099</v>
      </c>
      <c r="QV32" s="29">
        <v>42100</v>
      </c>
      <c r="QW32" s="29">
        <v>42101</v>
      </c>
      <c r="QX32" s="29">
        <v>42102</v>
      </c>
      <c r="QY32" s="29">
        <v>42103</v>
      </c>
      <c r="QZ32" s="29">
        <v>42104</v>
      </c>
      <c r="RA32" s="29">
        <v>42105</v>
      </c>
      <c r="RB32" s="29">
        <v>42106</v>
      </c>
      <c r="RC32" s="29">
        <v>42107</v>
      </c>
      <c r="RD32" s="29">
        <v>42108</v>
      </c>
      <c r="RE32" s="29">
        <v>42109</v>
      </c>
      <c r="RF32" s="29">
        <v>42110</v>
      </c>
      <c r="RG32" s="29">
        <v>42111</v>
      </c>
      <c r="RH32" s="29">
        <v>42112</v>
      </c>
      <c r="RI32" s="29">
        <v>42113</v>
      </c>
      <c r="RJ32" s="29">
        <v>42114</v>
      </c>
      <c r="RK32" s="29">
        <v>42115</v>
      </c>
      <c r="RL32" s="29">
        <v>42116</v>
      </c>
      <c r="RM32" s="29">
        <v>42117</v>
      </c>
      <c r="RN32" s="29">
        <v>42118</v>
      </c>
      <c r="RO32" s="29">
        <v>42119</v>
      </c>
      <c r="RP32" s="29">
        <v>42120</v>
      </c>
      <c r="RQ32" s="29">
        <v>42121</v>
      </c>
      <c r="RR32" s="29">
        <v>42122</v>
      </c>
      <c r="RS32" s="29">
        <v>42123</v>
      </c>
      <c r="RT32" s="29">
        <v>42124</v>
      </c>
      <c r="RU32" s="29">
        <v>42125</v>
      </c>
      <c r="RV32" s="29">
        <v>42126</v>
      </c>
      <c r="RW32" s="29">
        <v>42127</v>
      </c>
      <c r="RX32" s="29">
        <v>42128</v>
      </c>
      <c r="RY32" s="29">
        <v>42129</v>
      </c>
      <c r="RZ32" s="29">
        <v>42130</v>
      </c>
      <c r="SA32" s="29">
        <v>42131</v>
      </c>
      <c r="SB32" s="29">
        <v>42132</v>
      </c>
      <c r="SC32" s="29">
        <v>42133</v>
      </c>
      <c r="SD32" s="29">
        <v>42134</v>
      </c>
      <c r="SE32" s="29">
        <v>42135</v>
      </c>
      <c r="SF32" s="29">
        <v>42136</v>
      </c>
      <c r="SG32" s="29">
        <v>42137</v>
      </c>
      <c r="SH32" s="29">
        <v>42138</v>
      </c>
      <c r="SI32" s="29">
        <v>42139</v>
      </c>
      <c r="SJ32" s="29">
        <v>42140</v>
      </c>
      <c r="SK32" s="29">
        <v>42141</v>
      </c>
      <c r="SL32" s="29">
        <v>42142</v>
      </c>
      <c r="SM32" s="29">
        <v>42143</v>
      </c>
      <c r="SN32" s="29">
        <v>42144</v>
      </c>
      <c r="SO32" s="29">
        <v>42145</v>
      </c>
      <c r="SP32" s="29">
        <v>42146</v>
      </c>
      <c r="SQ32" s="29">
        <v>42147</v>
      </c>
      <c r="SR32" s="29">
        <v>42148</v>
      </c>
      <c r="SS32" s="29">
        <v>42149</v>
      </c>
      <c r="ST32" s="29">
        <v>42150</v>
      </c>
      <c r="SU32" s="29">
        <v>42151</v>
      </c>
      <c r="SV32" s="29">
        <v>42152</v>
      </c>
      <c r="SW32" s="29">
        <v>42153</v>
      </c>
      <c r="SX32" s="29">
        <v>42154</v>
      </c>
      <c r="SY32" s="29">
        <v>42155</v>
      </c>
      <c r="SZ32" s="29">
        <v>42156</v>
      </c>
      <c r="TA32" s="29">
        <v>42157</v>
      </c>
      <c r="TB32" s="29">
        <v>42158</v>
      </c>
      <c r="TC32" s="29">
        <v>42159</v>
      </c>
      <c r="TD32" s="29">
        <v>42160</v>
      </c>
      <c r="TE32" s="29">
        <v>42161</v>
      </c>
      <c r="TF32" s="29">
        <v>42162</v>
      </c>
      <c r="TG32" s="29">
        <v>42163</v>
      </c>
      <c r="TH32" s="29">
        <v>42164</v>
      </c>
      <c r="TI32" s="29">
        <v>42165</v>
      </c>
      <c r="TJ32" s="29">
        <v>42166</v>
      </c>
      <c r="TK32" s="29">
        <v>42167</v>
      </c>
      <c r="TL32" s="29">
        <v>42168</v>
      </c>
      <c r="TM32" s="29">
        <v>42169</v>
      </c>
      <c r="TN32" s="29">
        <v>42170</v>
      </c>
      <c r="TO32" s="29">
        <v>42171</v>
      </c>
      <c r="TP32" s="29">
        <v>42172</v>
      </c>
      <c r="TQ32" s="29">
        <v>42173</v>
      </c>
      <c r="TR32" s="29">
        <v>42174</v>
      </c>
      <c r="TS32" s="29">
        <v>42175</v>
      </c>
      <c r="TT32" s="29">
        <v>42176</v>
      </c>
      <c r="TU32" s="29">
        <v>42177</v>
      </c>
      <c r="TV32" s="29">
        <v>42178</v>
      </c>
      <c r="TW32" s="29">
        <v>42179</v>
      </c>
      <c r="TX32" s="29">
        <v>42180</v>
      </c>
      <c r="TY32" s="29">
        <v>42181</v>
      </c>
      <c r="TZ32" s="29">
        <v>42182</v>
      </c>
      <c r="UA32" s="29">
        <v>42183</v>
      </c>
      <c r="UB32" s="29">
        <v>42184</v>
      </c>
      <c r="UC32" s="29">
        <v>42185</v>
      </c>
      <c r="UD32" s="29">
        <v>42186</v>
      </c>
      <c r="UE32" s="29">
        <v>42187</v>
      </c>
      <c r="UF32" s="29">
        <v>42188</v>
      </c>
      <c r="UG32" s="29">
        <v>42189</v>
      </c>
      <c r="UH32" s="29">
        <v>42190</v>
      </c>
      <c r="UI32" s="29">
        <v>42191</v>
      </c>
      <c r="UJ32" s="29">
        <v>42192</v>
      </c>
      <c r="UK32" s="29">
        <v>42193</v>
      </c>
      <c r="UL32" s="29">
        <v>42194</v>
      </c>
      <c r="UM32" s="29">
        <v>42195</v>
      </c>
      <c r="UN32" s="29">
        <v>42196</v>
      </c>
      <c r="UO32" s="29">
        <v>42197</v>
      </c>
      <c r="UP32" s="29">
        <v>42198</v>
      </c>
      <c r="UQ32" s="29">
        <v>42199</v>
      </c>
      <c r="UR32" s="29">
        <v>42200</v>
      </c>
      <c r="US32" s="29">
        <v>42201</v>
      </c>
      <c r="UT32" s="29">
        <v>42202</v>
      </c>
      <c r="UU32" s="29">
        <v>42203</v>
      </c>
      <c r="UV32" s="29">
        <v>42204</v>
      </c>
      <c r="UW32" s="29">
        <v>42205</v>
      </c>
      <c r="UX32" s="29">
        <v>42206</v>
      </c>
      <c r="UY32" s="29">
        <v>42207</v>
      </c>
      <c r="UZ32" s="29">
        <v>42208</v>
      </c>
      <c r="VA32" s="29">
        <v>42209</v>
      </c>
      <c r="VB32" s="29">
        <v>42210</v>
      </c>
      <c r="VC32" s="29">
        <v>42211</v>
      </c>
      <c r="VD32" s="29">
        <v>42212</v>
      </c>
      <c r="VE32" s="29">
        <v>42213</v>
      </c>
      <c r="VF32" s="29">
        <v>42214</v>
      </c>
      <c r="VG32" s="29">
        <v>42215</v>
      </c>
      <c r="VH32" s="29">
        <v>42216</v>
      </c>
      <c r="VI32" s="29">
        <v>42217</v>
      </c>
      <c r="VJ32" s="29">
        <v>42218</v>
      </c>
      <c r="VK32" s="29">
        <v>42219</v>
      </c>
      <c r="VL32" s="29">
        <v>42220</v>
      </c>
      <c r="VM32" s="29">
        <v>42221</v>
      </c>
      <c r="VN32" s="29">
        <v>42222</v>
      </c>
      <c r="VO32" s="29">
        <v>42223</v>
      </c>
      <c r="VP32" s="29">
        <v>42224</v>
      </c>
      <c r="VQ32" s="29">
        <v>42225</v>
      </c>
      <c r="VR32" s="29">
        <v>42226</v>
      </c>
      <c r="VS32" s="29">
        <v>42227</v>
      </c>
      <c r="VT32" s="29">
        <v>42228</v>
      </c>
      <c r="VU32" s="29">
        <v>42229</v>
      </c>
      <c r="VV32" s="29">
        <v>42230</v>
      </c>
      <c r="VW32" s="29">
        <v>42231</v>
      </c>
      <c r="VX32" s="29">
        <v>42232</v>
      </c>
      <c r="VY32" s="29">
        <v>42233</v>
      </c>
      <c r="VZ32" s="29">
        <v>42234</v>
      </c>
      <c r="WA32" s="29">
        <v>42235</v>
      </c>
      <c r="WB32" s="29">
        <v>42236</v>
      </c>
      <c r="WC32" s="29">
        <v>42237</v>
      </c>
      <c r="WD32" s="29">
        <v>42238</v>
      </c>
      <c r="WE32" s="29">
        <v>42239</v>
      </c>
      <c r="WF32" s="29">
        <v>42240</v>
      </c>
      <c r="WG32" s="29">
        <v>42241</v>
      </c>
      <c r="WH32" s="29">
        <v>42242</v>
      </c>
      <c r="WI32" s="29">
        <v>42243</v>
      </c>
      <c r="WJ32" s="29">
        <v>42244</v>
      </c>
      <c r="WK32" s="29">
        <v>42245</v>
      </c>
      <c r="WL32" s="29">
        <v>42246</v>
      </c>
      <c r="WM32" s="252">
        <v>42247</v>
      </c>
    </row>
    <row r="33" spans="2:611" s="176" customFormat="1">
      <c r="C33" s="10" t="s">
        <v>430</v>
      </c>
      <c r="D33" s="253">
        <v>25.595854922279791</v>
      </c>
      <c r="E33" s="253">
        <v>25.619406500235517</v>
      </c>
      <c r="F33" s="253">
        <v>25.619406500235517</v>
      </c>
      <c r="G33" s="253">
        <v>25.619406500235517</v>
      </c>
      <c r="H33" s="253">
        <v>25.619406500235517</v>
      </c>
      <c r="I33" s="253">
        <v>25.619406500235517</v>
      </c>
      <c r="J33" s="253">
        <v>25.478097032501172</v>
      </c>
      <c r="K33" s="253">
        <v>25.313235986811112</v>
      </c>
      <c r="L33" s="253">
        <v>25.195478097032495</v>
      </c>
      <c r="M33" s="253">
        <v>24.983513895430988</v>
      </c>
      <c r="N33" s="253">
        <v>24.983513895430988</v>
      </c>
      <c r="O33" s="253">
        <v>24.983513895430988</v>
      </c>
      <c r="P33" s="253">
        <v>24.865756005652369</v>
      </c>
      <c r="Q33" s="253">
        <v>24.771549693829485</v>
      </c>
      <c r="R33" s="253">
        <v>24.67734338200659</v>
      </c>
      <c r="S33" s="253">
        <v>24.606688648139418</v>
      </c>
      <c r="T33" s="253">
        <v>24.512482336316523</v>
      </c>
      <c r="U33" s="253">
        <v>24.512482336316523</v>
      </c>
      <c r="V33" s="253">
        <v>24.512482336316523</v>
      </c>
      <c r="W33" s="253">
        <v>24.441827602449361</v>
      </c>
      <c r="X33" s="253">
        <v>24.441827602449361</v>
      </c>
      <c r="Y33" s="253">
        <v>24.465379180405083</v>
      </c>
      <c r="Z33" s="253">
        <v>24.512482336316523</v>
      </c>
      <c r="AA33" s="253">
        <v>24.700894959962312</v>
      </c>
      <c r="AB33" s="253">
        <v>24.700894959962312</v>
      </c>
      <c r="AC33" s="253">
        <v>24.700894959962312</v>
      </c>
      <c r="AD33" s="253">
        <v>24.700894959962312</v>
      </c>
      <c r="AE33" s="253">
        <v>24.724446537918034</v>
      </c>
      <c r="AF33" s="253">
        <v>24.889307583608101</v>
      </c>
      <c r="AG33" s="253">
        <v>24.936410739519541</v>
      </c>
      <c r="AH33" s="253">
        <v>24.983513895430988</v>
      </c>
      <c r="AI33" s="253">
        <v>24.983513895430988</v>
      </c>
      <c r="AJ33" s="253">
        <v>24.983513895430988</v>
      </c>
      <c r="AK33" s="253">
        <v>25.007065473386714</v>
      </c>
      <c r="AL33" s="253">
        <v>25.007065473386714</v>
      </c>
      <c r="AM33" s="253">
        <v>24.983513895430988</v>
      </c>
      <c r="AN33" s="253">
        <v>24.959962317475267</v>
      </c>
      <c r="AO33" s="253">
        <v>24.865756005652369</v>
      </c>
      <c r="AP33" s="253">
        <v>24.865756005652369</v>
      </c>
      <c r="AQ33" s="253">
        <v>24.865756005652369</v>
      </c>
      <c r="AR33" s="253">
        <v>24.795101271785207</v>
      </c>
      <c r="AS33" s="253">
        <v>24.700894959962312</v>
      </c>
      <c r="AT33" s="253">
        <v>24.653791804050872</v>
      </c>
      <c r="AU33" s="253">
        <v>24.630240226095143</v>
      </c>
      <c r="AV33" s="253">
        <v>24.630240226095143</v>
      </c>
      <c r="AW33" s="253">
        <v>24.630240226095143</v>
      </c>
      <c r="AX33" s="253">
        <v>24.630240226095143</v>
      </c>
      <c r="AY33" s="253">
        <v>24.630240226095143</v>
      </c>
      <c r="AZ33" s="253">
        <v>24.653791804050872</v>
      </c>
      <c r="BA33" s="253">
        <v>24.653791804050872</v>
      </c>
      <c r="BB33" s="253">
        <v>24.653791804050872</v>
      </c>
      <c r="BC33" s="253">
        <v>24.67734338200659</v>
      </c>
      <c r="BD33" s="253">
        <v>24.67734338200659</v>
      </c>
      <c r="BE33" s="253">
        <v>24.67734338200659</v>
      </c>
      <c r="BF33" s="253">
        <v>24.700894959962312</v>
      </c>
      <c r="BG33" s="253">
        <v>24.795101271785207</v>
      </c>
      <c r="BH33" s="253">
        <v>24.842204427696647</v>
      </c>
      <c r="BI33" s="253">
        <v>24.865756005652369</v>
      </c>
      <c r="BJ33" s="253">
        <v>24.865756005652369</v>
      </c>
      <c r="BK33" s="253">
        <v>24.865756005652369</v>
      </c>
      <c r="BL33" s="253">
        <v>24.865756005652369</v>
      </c>
      <c r="BM33" s="253">
        <v>24.865756005652369</v>
      </c>
      <c r="BN33" s="253">
        <v>24.795101271785207</v>
      </c>
      <c r="BO33" s="253">
        <v>24.795101271785207</v>
      </c>
      <c r="BP33" s="253">
        <v>24.795101271785207</v>
      </c>
      <c r="BQ33" s="253">
        <v>24.818652849740932</v>
      </c>
      <c r="BR33" s="253">
        <v>24.818652849740932</v>
      </c>
      <c r="BS33" s="253">
        <v>24.818652849740932</v>
      </c>
      <c r="BT33" s="253">
        <v>24.818652849740932</v>
      </c>
      <c r="BU33" s="253">
        <v>24.747998115873759</v>
      </c>
      <c r="BV33" s="253">
        <v>24.606688648139418</v>
      </c>
      <c r="BW33" s="253">
        <v>24.559585492227974</v>
      </c>
      <c r="BX33" s="253">
        <v>24.371172868582189</v>
      </c>
      <c r="BY33" s="253">
        <v>24.371172868582189</v>
      </c>
      <c r="BZ33" s="253">
        <v>24.371172868582189</v>
      </c>
      <c r="CA33" s="253">
        <v>24.300518134715023</v>
      </c>
      <c r="CB33" s="253">
        <v>24.229863400847851</v>
      </c>
      <c r="CC33" s="253">
        <v>24.206311822892129</v>
      </c>
      <c r="CD33" s="253">
        <v>24.159208666980682</v>
      </c>
      <c r="CE33" s="253">
        <v>24.065002355157795</v>
      </c>
      <c r="CF33" s="253">
        <v>24.065002355157795</v>
      </c>
      <c r="CG33" s="253">
        <v>24.065002355157795</v>
      </c>
      <c r="CH33" s="253">
        <v>23.994347621290622</v>
      </c>
      <c r="CI33" s="253">
        <v>23.994347621290622</v>
      </c>
      <c r="CJ33" s="253">
        <v>23.994347621290622</v>
      </c>
      <c r="CK33" s="253">
        <v>23.994347621290622</v>
      </c>
      <c r="CL33" s="253">
        <v>24.017899199246347</v>
      </c>
      <c r="CM33" s="253">
        <v>24.017899199246347</v>
      </c>
      <c r="CN33" s="253">
        <v>24.017899199246347</v>
      </c>
      <c r="CO33" s="253">
        <v>23.994347621290622</v>
      </c>
      <c r="CP33" s="253">
        <v>23.947244465379175</v>
      </c>
      <c r="CQ33" s="253">
        <v>23.900141309467728</v>
      </c>
      <c r="CR33" s="253">
        <v>23.876589731512006</v>
      </c>
      <c r="CS33" s="253">
        <v>23.805934997644837</v>
      </c>
      <c r="CT33" s="253">
        <v>23.805934997644837</v>
      </c>
      <c r="CU33" s="253">
        <v>23.805934997644837</v>
      </c>
      <c r="CV33" s="253">
        <v>23.711728685821946</v>
      </c>
      <c r="CW33" s="253">
        <v>23.688177107866224</v>
      </c>
      <c r="CX33" s="253">
        <v>23.664625529910499</v>
      </c>
      <c r="CY33" s="253">
        <v>23.641073951954773</v>
      </c>
      <c r="CZ33" s="253">
        <v>23.617522373999051</v>
      </c>
      <c r="DA33" s="253">
        <v>23.617522373999051</v>
      </c>
      <c r="DB33" s="253">
        <v>23.617522373999051</v>
      </c>
      <c r="DC33" s="253">
        <v>23.617522373999051</v>
      </c>
      <c r="DD33" s="253">
        <v>23.617522373999051</v>
      </c>
      <c r="DE33" s="253">
        <v>23.641073951954773</v>
      </c>
      <c r="DF33" s="253">
        <v>23.641073951954773</v>
      </c>
      <c r="DG33" s="253">
        <v>23.664625529910499</v>
      </c>
      <c r="DH33" s="253">
        <v>23.664625529910499</v>
      </c>
      <c r="DI33" s="253">
        <v>23.664625529910499</v>
      </c>
      <c r="DJ33" s="253">
        <v>23.664625529910499</v>
      </c>
      <c r="DK33" s="253">
        <v>23.735280263777671</v>
      </c>
      <c r="DL33" s="253">
        <v>23.876589731512006</v>
      </c>
      <c r="DM33" s="253">
        <v>23.923692887423453</v>
      </c>
      <c r="DN33" s="253">
        <v>23.947244465379175</v>
      </c>
      <c r="DO33" s="253">
        <v>23.947244465379175</v>
      </c>
      <c r="DP33" s="253">
        <v>23.947244465379175</v>
      </c>
      <c r="DQ33" s="253">
        <v>24.08855393311352</v>
      </c>
      <c r="DR33" s="253">
        <v>24.135657089024956</v>
      </c>
      <c r="DS33" s="253">
        <v>24.159208666980682</v>
      </c>
      <c r="DT33" s="253">
        <v>24.135657089024956</v>
      </c>
      <c r="DU33" s="253">
        <v>24.112105511069235</v>
      </c>
      <c r="DV33" s="253">
        <v>24.112105511069235</v>
      </c>
      <c r="DW33" s="253">
        <v>24.112105511069235</v>
      </c>
      <c r="DX33" s="253">
        <v>24.08855393311352</v>
      </c>
      <c r="DY33" s="253">
        <v>24.017899199246347</v>
      </c>
      <c r="DZ33" s="253">
        <v>23.9707960433349</v>
      </c>
      <c r="EA33" s="253">
        <v>23.923692887423453</v>
      </c>
      <c r="EB33" s="253">
        <v>23.805934997644837</v>
      </c>
      <c r="EC33" s="253">
        <v>23.805934997644837</v>
      </c>
      <c r="ED33" s="253">
        <v>23.805934997644837</v>
      </c>
      <c r="EE33" s="253">
        <v>23.758831841733397</v>
      </c>
      <c r="EF33" s="253">
        <v>23.688177107866224</v>
      </c>
      <c r="EG33" s="253">
        <v>23.664625529910499</v>
      </c>
      <c r="EH33" s="253">
        <v>23.617522373999051</v>
      </c>
      <c r="EI33" s="253">
        <v>23.570419218087601</v>
      </c>
      <c r="EJ33" s="253">
        <v>23.570419218087601</v>
      </c>
      <c r="EK33" s="253">
        <v>23.570419218087601</v>
      </c>
      <c r="EL33" s="253">
        <v>23.570419218087601</v>
      </c>
      <c r="EM33" s="253">
        <v>23.593970796043337</v>
      </c>
      <c r="EN33" s="253">
        <v>23.617522373999051</v>
      </c>
      <c r="EO33" s="253">
        <v>23.617522373999051</v>
      </c>
      <c r="EP33" s="253">
        <v>23.735280263777671</v>
      </c>
      <c r="EQ33" s="253">
        <v>23.735280263777671</v>
      </c>
      <c r="ER33" s="253">
        <v>23.735280263777671</v>
      </c>
      <c r="ES33" s="253">
        <v>23.758831841733397</v>
      </c>
      <c r="ET33" s="253">
        <v>23.829486575600566</v>
      </c>
      <c r="EU33" s="253">
        <v>23.853038153556287</v>
      </c>
      <c r="EV33" s="253">
        <v>23.853038153556287</v>
      </c>
      <c r="EW33" s="253">
        <v>23.853038153556287</v>
      </c>
      <c r="EX33" s="253">
        <v>23.853038153556287</v>
      </c>
      <c r="EY33" s="253">
        <v>23.853038153556287</v>
      </c>
      <c r="EZ33" s="253">
        <v>23.853038153556287</v>
      </c>
      <c r="FA33" s="253">
        <v>23.758831841733397</v>
      </c>
      <c r="FB33" s="253">
        <v>23.688177107866224</v>
      </c>
      <c r="FC33" s="253">
        <v>23.617522373999051</v>
      </c>
      <c r="FD33" s="253">
        <v>23.405558172397544</v>
      </c>
      <c r="FE33" s="253">
        <v>23.405558172397544</v>
      </c>
      <c r="FF33" s="253">
        <v>23.405558172397544</v>
      </c>
      <c r="FG33" s="253">
        <v>23.334903438530375</v>
      </c>
      <c r="FH33" s="253">
        <v>23.240697126707484</v>
      </c>
      <c r="FI33" s="253">
        <v>23.099387658973146</v>
      </c>
      <c r="FJ33" s="253">
        <v>23.005181347150259</v>
      </c>
      <c r="FK33" s="253">
        <v>22.958078191238805</v>
      </c>
      <c r="FL33" s="253">
        <v>22.958078191238805</v>
      </c>
      <c r="FM33" s="253">
        <v>22.958078191238805</v>
      </c>
      <c r="FN33" s="253">
        <v>22.98162976919453</v>
      </c>
      <c r="FO33" s="253">
        <v>23.075836081017421</v>
      </c>
      <c r="FP33" s="253">
        <v>23.170042392840319</v>
      </c>
      <c r="FQ33" s="253">
        <v>23.217145548751759</v>
      </c>
      <c r="FR33" s="253">
        <v>23.476212906264717</v>
      </c>
      <c r="FS33" s="253">
        <v>23.476212906264717</v>
      </c>
      <c r="FT33" s="253">
        <v>23.476212906264717</v>
      </c>
      <c r="FU33" s="253">
        <v>23.546867640131882</v>
      </c>
      <c r="FV33" s="253">
        <v>23.664625529910499</v>
      </c>
      <c r="FW33" s="253">
        <v>23.711728685821946</v>
      </c>
      <c r="FX33" s="253">
        <v>23.711728685821946</v>
      </c>
      <c r="FY33" s="253">
        <v>23.758831841733397</v>
      </c>
      <c r="FZ33" s="253">
        <v>23.758831841733397</v>
      </c>
      <c r="GA33" s="253">
        <v>23.758831841733397</v>
      </c>
      <c r="GB33" s="253">
        <v>23.782383419689111</v>
      </c>
      <c r="GC33" s="253">
        <v>23.735280263777671</v>
      </c>
      <c r="GD33" s="253">
        <v>23.688177107866224</v>
      </c>
      <c r="GE33" s="253">
        <v>23.641073951954773</v>
      </c>
      <c r="GF33" s="253">
        <v>23.523316062176164</v>
      </c>
      <c r="GG33" s="253">
        <v>23.523316062176164</v>
      </c>
      <c r="GH33" s="253">
        <v>23.523316062176164</v>
      </c>
      <c r="GI33" s="253">
        <v>23.452661328308992</v>
      </c>
      <c r="GJ33" s="253">
        <v>23.499764484220442</v>
      </c>
      <c r="GK33" s="253">
        <v>23.452661328308992</v>
      </c>
      <c r="GL33" s="253">
        <v>23.405558172397544</v>
      </c>
      <c r="GM33" s="253">
        <v>23.287800282618932</v>
      </c>
      <c r="GN33" s="253">
        <v>23.287800282618932</v>
      </c>
      <c r="GO33" s="253">
        <v>23.287800282618932</v>
      </c>
      <c r="GP33" s="253">
        <v>23.217145548751759</v>
      </c>
      <c r="GQ33" s="253">
        <v>23.146490814884594</v>
      </c>
      <c r="GR33" s="253">
        <v>23.122939236928875</v>
      </c>
      <c r="GS33" s="253">
        <v>23.075836081017421</v>
      </c>
      <c r="GT33" s="253">
        <v>23.052284503061696</v>
      </c>
      <c r="GU33" s="253">
        <v>23.052284503061696</v>
      </c>
      <c r="GV33" s="253">
        <v>23.052284503061696</v>
      </c>
      <c r="GW33" s="253">
        <v>23.052284503061696</v>
      </c>
      <c r="GX33" s="253">
        <v>23.075836081017421</v>
      </c>
      <c r="GY33" s="253">
        <v>23.052284503061696</v>
      </c>
      <c r="GZ33" s="253">
        <v>23.052284503061696</v>
      </c>
      <c r="HA33" s="253">
        <v>23.028732925105981</v>
      </c>
      <c r="HB33" s="253">
        <v>23.028732925105981</v>
      </c>
      <c r="HC33" s="253">
        <v>23.028732925105981</v>
      </c>
      <c r="HD33" s="253">
        <v>23.005181347150259</v>
      </c>
      <c r="HE33" s="253">
        <v>22.98162976919453</v>
      </c>
      <c r="HF33" s="253">
        <v>22.98162976919453</v>
      </c>
      <c r="HG33" s="253">
        <v>22.98162976919453</v>
      </c>
      <c r="HH33" s="253">
        <v>23.075836081017421</v>
      </c>
      <c r="HI33" s="253">
        <v>23.075836081017421</v>
      </c>
      <c r="HJ33" s="253">
        <v>23.075836081017421</v>
      </c>
      <c r="HK33" s="253">
        <v>23.122939236928875</v>
      </c>
      <c r="HL33" s="253">
        <v>23.170042392840319</v>
      </c>
      <c r="HM33" s="253">
        <v>23.217145548751759</v>
      </c>
      <c r="HN33" s="253">
        <v>23.217145548751759</v>
      </c>
      <c r="HO33" s="253">
        <v>23.193593970796044</v>
      </c>
      <c r="HP33" s="253">
        <v>23.193593970796044</v>
      </c>
      <c r="HQ33" s="253">
        <v>23.193593970796044</v>
      </c>
      <c r="HR33" s="253">
        <v>23.170042392840319</v>
      </c>
      <c r="HS33" s="253">
        <v>23.193593970796044</v>
      </c>
      <c r="HT33" s="253">
        <v>23.170042392840319</v>
      </c>
      <c r="HU33" s="253">
        <v>23.146490814884594</v>
      </c>
      <c r="HV33" s="253">
        <v>23.099387658973146</v>
      </c>
      <c r="HW33" s="253">
        <v>23.099387658973146</v>
      </c>
      <c r="HX33" s="253">
        <v>23.099387658973146</v>
      </c>
      <c r="HY33" s="253">
        <v>23.099387658973146</v>
      </c>
      <c r="HZ33" s="253">
        <v>22.98162976919453</v>
      </c>
      <c r="IA33" s="253">
        <v>22.910975035327361</v>
      </c>
      <c r="IB33" s="253">
        <v>22.887423457371643</v>
      </c>
      <c r="IC33" s="253">
        <v>22.769665567593027</v>
      </c>
      <c r="ID33" s="253">
        <v>22.769665567593027</v>
      </c>
      <c r="IE33" s="253">
        <v>22.769665567593027</v>
      </c>
      <c r="IF33" s="253">
        <v>22.746113989637298</v>
      </c>
      <c r="IG33" s="253">
        <v>22.675459255770132</v>
      </c>
      <c r="IH33" s="253">
        <v>22.675459255770132</v>
      </c>
      <c r="II33" s="253">
        <v>22.699010833725854</v>
      </c>
      <c r="IJ33" s="253">
        <v>22.722562411681576</v>
      </c>
      <c r="IK33" s="253">
        <v>22.722562411681576</v>
      </c>
      <c r="IL33" s="253">
        <v>22.722562411681576</v>
      </c>
      <c r="IM33" s="253">
        <v>22.746113989637298</v>
      </c>
      <c r="IN33" s="253">
        <v>22.769665567593027</v>
      </c>
      <c r="IO33" s="253">
        <v>22.793217145548748</v>
      </c>
      <c r="IP33" s="253">
        <v>22.769665567593027</v>
      </c>
      <c r="IQ33" s="253">
        <v>22.746113989637298</v>
      </c>
      <c r="IR33" s="253">
        <v>22.746113989637298</v>
      </c>
      <c r="IS33" s="253">
        <v>22.746113989637298</v>
      </c>
      <c r="IT33" s="253">
        <v>22.722562411681576</v>
      </c>
      <c r="IU33" s="253">
        <v>22.675459255770132</v>
      </c>
      <c r="IV33" s="253">
        <v>22.604804521902963</v>
      </c>
      <c r="IW33" s="253">
        <v>22.55770136599152</v>
      </c>
      <c r="IX33" s="253">
        <v>22.487046632124351</v>
      </c>
      <c r="IY33" s="253">
        <v>22.487046632124351</v>
      </c>
      <c r="IZ33" s="253">
        <v>22.487046632124351</v>
      </c>
      <c r="JA33" s="253">
        <v>22.463495054168625</v>
      </c>
      <c r="JB33" s="253">
        <v>22.439943476212903</v>
      </c>
      <c r="JC33" s="253">
        <v>22.463495054168625</v>
      </c>
      <c r="JD33" s="253">
        <v>22.487046632124351</v>
      </c>
      <c r="JE33" s="253">
        <v>22.510598210080069</v>
      </c>
      <c r="JF33" s="253">
        <v>22.510598210080069</v>
      </c>
      <c r="JG33" s="253">
        <v>22.510598210080069</v>
      </c>
      <c r="JH33" s="253">
        <v>22.581252943947241</v>
      </c>
      <c r="JI33" s="253">
        <v>22.55770136599152</v>
      </c>
      <c r="JJ33" s="253">
        <v>22.581252943947241</v>
      </c>
      <c r="JK33" s="253">
        <v>22.581252943947241</v>
      </c>
      <c r="JL33" s="253">
        <v>22.581252943947241</v>
      </c>
      <c r="JM33" s="253">
        <v>22.581252943947241</v>
      </c>
      <c r="JN33" s="253">
        <v>22.581252943947241</v>
      </c>
      <c r="JO33" s="253">
        <v>22.581252943947241</v>
      </c>
      <c r="JP33" s="253">
        <v>22.628356099858681</v>
      </c>
      <c r="JQ33" s="253">
        <v>22.65190767781441</v>
      </c>
      <c r="JR33" s="253">
        <v>22.746113989637298</v>
      </c>
      <c r="JS33" s="253">
        <v>22.746113989637298</v>
      </c>
      <c r="JT33" s="253">
        <v>22.746113989637298</v>
      </c>
      <c r="JU33" s="253">
        <v>22.746113989637298</v>
      </c>
      <c r="JV33" s="253">
        <v>22.675459255770132</v>
      </c>
      <c r="JW33" s="253">
        <v>22.581252943947241</v>
      </c>
      <c r="JX33" s="253">
        <v>22.55770136599152</v>
      </c>
      <c r="JY33" s="253">
        <v>22.392840320301453</v>
      </c>
      <c r="JZ33" s="253">
        <v>22.110221384832776</v>
      </c>
      <c r="KA33" s="253">
        <v>22.110221384832776</v>
      </c>
      <c r="KB33" s="253">
        <v>22.110221384832776</v>
      </c>
      <c r="KC33" s="253">
        <v>21.992463495054164</v>
      </c>
      <c r="KD33" s="253">
        <v>21.733396137541209</v>
      </c>
      <c r="KE33" s="253">
        <v>21.639189825718319</v>
      </c>
      <c r="KF33" s="253">
        <v>21.427225624116808</v>
      </c>
      <c r="KG33" s="253">
        <v>21.285916156382473</v>
      </c>
      <c r="KH33" s="253">
        <v>21.285916156382473</v>
      </c>
      <c r="KI33" s="253">
        <v>21.285916156382473</v>
      </c>
      <c r="KJ33" s="253">
        <v>21.026848798869523</v>
      </c>
      <c r="KK33" s="253">
        <v>20.90909090909091</v>
      </c>
      <c r="KL33" s="253">
        <v>20.767781441356568</v>
      </c>
      <c r="KM33" s="253">
        <v>20.720678285445118</v>
      </c>
      <c r="KN33" s="253">
        <v>20.697126707489396</v>
      </c>
      <c r="KO33" s="253">
        <v>20.697126707489396</v>
      </c>
      <c r="KP33" s="253">
        <v>20.697126707489396</v>
      </c>
      <c r="KQ33" s="253">
        <v>20.650023551577952</v>
      </c>
      <c r="KR33" s="253">
        <v>20.650023551577952</v>
      </c>
      <c r="KS33" s="253">
        <v>20.650023551577952</v>
      </c>
      <c r="KT33" s="253">
        <v>20.673575129533674</v>
      </c>
      <c r="KU33" s="253">
        <v>20.650023551577952</v>
      </c>
      <c r="KV33" s="253">
        <v>20.650023551577952</v>
      </c>
      <c r="KW33" s="253">
        <v>20.650023551577952</v>
      </c>
      <c r="KX33" s="253">
        <v>20.720678285445118</v>
      </c>
      <c r="KY33" s="253">
        <v>20.74422986340084</v>
      </c>
      <c r="KZ33" s="253">
        <v>20.814884597268012</v>
      </c>
      <c r="LA33" s="253">
        <v>20.814884597268012</v>
      </c>
      <c r="LB33" s="253">
        <v>20.79133301931229</v>
      </c>
      <c r="LC33" s="253">
        <v>20.79133301931229</v>
      </c>
      <c r="LD33" s="253">
        <v>20.79133301931229</v>
      </c>
      <c r="LE33" s="253">
        <v>20.885539331135185</v>
      </c>
      <c r="LF33" s="253">
        <v>20.932642487046628</v>
      </c>
      <c r="LG33" s="253">
        <v>20.95619406500235</v>
      </c>
      <c r="LH33" s="253">
        <v>20.932642487046628</v>
      </c>
      <c r="LI33" s="253">
        <v>20.932642487046628</v>
      </c>
      <c r="LJ33" s="253">
        <v>20.932642487046628</v>
      </c>
      <c r="LK33" s="253">
        <v>20.932642487046628</v>
      </c>
      <c r="LL33" s="253">
        <v>20.861987753179456</v>
      </c>
      <c r="LM33" s="253">
        <v>20.697126707489396</v>
      </c>
      <c r="LN33" s="253">
        <v>20.508714083843614</v>
      </c>
      <c r="LO33" s="253">
        <v>20.390956194064994</v>
      </c>
      <c r="LP33" s="253">
        <v>20.24964672633066</v>
      </c>
      <c r="LQ33" s="253">
        <v>20.24964672633066</v>
      </c>
      <c r="LR33" s="253">
        <v>20.24964672633066</v>
      </c>
      <c r="LS33" s="253">
        <v>20.226095148374938</v>
      </c>
      <c r="LT33" s="253">
        <v>20.24964672633066</v>
      </c>
      <c r="LU33" s="253">
        <v>20.296749882242107</v>
      </c>
      <c r="LV33" s="253">
        <v>20.320301460197829</v>
      </c>
      <c r="LW33" s="253">
        <v>20.320301460197829</v>
      </c>
      <c r="LX33" s="253">
        <v>20.320301460197829</v>
      </c>
      <c r="LY33" s="253">
        <v>20.320301460197829</v>
      </c>
      <c r="LZ33" s="253">
        <v>20.24964672633066</v>
      </c>
      <c r="MA33" s="253">
        <v>20.108337258596322</v>
      </c>
      <c r="MB33" s="253">
        <v>19.778615167216199</v>
      </c>
      <c r="MC33" s="253">
        <v>19.613754121526142</v>
      </c>
      <c r="MD33" s="253">
        <v>19.331135186057459</v>
      </c>
      <c r="ME33" s="253">
        <v>19.331135186057459</v>
      </c>
      <c r="MF33" s="253">
        <v>19.331135186057459</v>
      </c>
      <c r="MG33" s="253">
        <v>19.095619406500234</v>
      </c>
      <c r="MH33" s="253">
        <v>19.024964672633061</v>
      </c>
      <c r="MI33" s="253">
        <v>18.930758360810174</v>
      </c>
      <c r="MJ33" s="253">
        <v>18.765897315120107</v>
      </c>
      <c r="MK33" s="253">
        <v>18.671691003297216</v>
      </c>
      <c r="ML33" s="253">
        <v>18.671691003297216</v>
      </c>
      <c r="MM33" s="253">
        <v>18.671691003297216</v>
      </c>
      <c r="MN33" s="253">
        <v>18.530381535562881</v>
      </c>
      <c r="MO33" s="253">
        <v>18.341968911917093</v>
      </c>
      <c r="MP33" s="253">
        <v>18.177107866227029</v>
      </c>
      <c r="MQ33" s="253">
        <v>17.965143664625529</v>
      </c>
      <c r="MR33" s="253">
        <v>17.729627885068297</v>
      </c>
      <c r="MS33" s="253">
        <v>17.729627885068297</v>
      </c>
      <c r="MT33" s="253">
        <v>17.729627885068297</v>
      </c>
      <c r="MU33" s="253">
        <v>17.658973151201124</v>
      </c>
      <c r="MV33" s="253">
        <v>17.51766368346679</v>
      </c>
      <c r="MW33" s="253">
        <v>17.470560527555342</v>
      </c>
      <c r="MX33" s="253">
        <v>17.470560527555342</v>
      </c>
      <c r="MY33" s="253">
        <v>17.470560527555342</v>
      </c>
      <c r="MZ33" s="253">
        <v>17.470560527555342</v>
      </c>
      <c r="NA33" s="253">
        <v>17.470560527555342</v>
      </c>
      <c r="NB33" s="253">
        <v>17.470560527555342</v>
      </c>
      <c r="NC33" s="253">
        <v>17.588318417333959</v>
      </c>
      <c r="ND33" s="253">
        <v>17.494112105511064</v>
      </c>
      <c r="NE33" s="253">
        <v>17.423457371643892</v>
      </c>
      <c r="NF33" s="253">
        <v>17.423457371643892</v>
      </c>
      <c r="NG33" s="253">
        <v>17.423457371643892</v>
      </c>
      <c r="NH33" s="253">
        <v>17.423457371643892</v>
      </c>
      <c r="NI33" s="253">
        <v>17.093735280263775</v>
      </c>
      <c r="NJ33" s="253">
        <v>16.999528968440885</v>
      </c>
      <c r="NK33" s="253">
        <v>16.858219500706543</v>
      </c>
      <c r="NL33" s="253">
        <v>16.669806877060761</v>
      </c>
      <c r="NM33" s="253">
        <v>16.36363636363636</v>
      </c>
      <c r="NN33" s="253">
        <v>16.36363636363636</v>
      </c>
      <c r="NO33" s="253">
        <v>16.36363636363636</v>
      </c>
      <c r="NP33" s="253">
        <v>16.175223739990575</v>
      </c>
      <c r="NQ33" s="253">
        <v>15.986811116344791</v>
      </c>
      <c r="NR33" s="253">
        <v>15.633537447008942</v>
      </c>
      <c r="NS33" s="253">
        <v>15.421573245407441</v>
      </c>
      <c r="NT33" s="253">
        <v>15.209609043805932</v>
      </c>
      <c r="NU33" s="253">
        <v>15.209609043805932</v>
      </c>
      <c r="NV33" s="253">
        <v>15.209609043805932</v>
      </c>
      <c r="NW33" s="253">
        <v>15.091851154027317</v>
      </c>
      <c r="NX33" s="253">
        <v>14.903438530381532</v>
      </c>
      <c r="NY33" s="253">
        <v>14.809232218558641</v>
      </c>
      <c r="NZ33" s="253">
        <v>14.785680640602918</v>
      </c>
      <c r="OA33" s="253">
        <v>14.785680640602918</v>
      </c>
      <c r="OB33" s="253">
        <v>14.785680640602918</v>
      </c>
      <c r="OC33" s="253">
        <v>14.785680640602918</v>
      </c>
      <c r="OD33" s="253">
        <v>14.785680640602918</v>
      </c>
      <c r="OE33" s="253">
        <v>14.809232218558641</v>
      </c>
      <c r="OF33" s="253">
        <v>14.903438530381532</v>
      </c>
      <c r="OG33" s="253">
        <v>14.950541686292976</v>
      </c>
      <c r="OH33" s="253">
        <v>15.021196420160146</v>
      </c>
      <c r="OI33" s="253">
        <v>15.021196420160146</v>
      </c>
      <c r="OJ33" s="253">
        <v>15.021196420160146</v>
      </c>
      <c r="OK33" s="253">
        <v>15.186057465850205</v>
      </c>
      <c r="OL33" s="253">
        <v>15.280263777673101</v>
      </c>
      <c r="OM33" s="253">
        <v>15.350918511540268</v>
      </c>
      <c r="ON33" s="253">
        <v>15.774846914743284</v>
      </c>
      <c r="OO33" s="253">
        <v>16.081017428167684</v>
      </c>
      <c r="OP33" s="253">
        <v>16.081017428167684</v>
      </c>
      <c r="OQ33" s="253">
        <v>16.081017428167684</v>
      </c>
      <c r="OR33" s="253">
        <v>16.292981629769191</v>
      </c>
      <c r="OS33" s="253">
        <v>16.716910032972205</v>
      </c>
      <c r="OT33" s="253">
        <v>16.952425812529437</v>
      </c>
      <c r="OU33" s="253">
        <v>17.187941592086666</v>
      </c>
      <c r="OV33" s="253">
        <v>17.399905793688173</v>
      </c>
      <c r="OW33" s="253">
        <v>17.399905793688173</v>
      </c>
      <c r="OX33" s="253">
        <v>17.399905793688173</v>
      </c>
      <c r="OY33" s="253">
        <v>17.447008949599617</v>
      </c>
      <c r="OZ33" s="253">
        <v>17.635421573245406</v>
      </c>
      <c r="PA33" s="253">
        <v>17.918040508714082</v>
      </c>
      <c r="PB33" s="253">
        <v>17.965143664625529</v>
      </c>
      <c r="PC33" s="253">
        <v>18.082901554404142</v>
      </c>
      <c r="PD33" s="253">
        <v>18.082901554404142</v>
      </c>
      <c r="PE33" s="253">
        <v>18.082901554404142</v>
      </c>
      <c r="PF33" s="253">
        <v>18.153556288271311</v>
      </c>
      <c r="PG33" s="253">
        <v>18.177107866227029</v>
      </c>
      <c r="PH33" s="253">
        <v>18.106453132359864</v>
      </c>
      <c r="PI33" s="253">
        <v>18.035798398492695</v>
      </c>
      <c r="PJ33" s="253">
        <v>17.941592086669804</v>
      </c>
      <c r="PK33" s="253">
        <v>17.941592086669804</v>
      </c>
      <c r="PL33" s="253">
        <v>17.941592086669804</v>
      </c>
      <c r="PM33" s="253">
        <v>17.941592086669804</v>
      </c>
      <c r="PN33" s="253">
        <v>17.988695242581251</v>
      </c>
      <c r="PO33" s="253">
        <v>18.082901554404142</v>
      </c>
      <c r="PP33" s="253">
        <v>18.130004710315585</v>
      </c>
      <c r="PQ33" s="253">
        <v>18.200659444182758</v>
      </c>
      <c r="PR33" s="253">
        <v>18.200659444182758</v>
      </c>
      <c r="PS33" s="253">
        <v>18.200659444182758</v>
      </c>
      <c r="PT33" s="253">
        <v>18.294865756005652</v>
      </c>
      <c r="PU33" s="253">
        <v>18.341968911917093</v>
      </c>
      <c r="PV33" s="253">
        <v>18.318417333961371</v>
      </c>
      <c r="PW33" s="253">
        <v>18.247762600094202</v>
      </c>
      <c r="PX33" s="253">
        <v>18.22421102213848</v>
      </c>
      <c r="PY33" s="253">
        <v>18.22421102213848</v>
      </c>
      <c r="PZ33" s="253">
        <v>18.22421102213848</v>
      </c>
      <c r="QA33" s="253">
        <v>18.200659444182758</v>
      </c>
      <c r="QB33" s="253">
        <v>18.106453132359864</v>
      </c>
      <c r="QC33" s="253">
        <v>17.941592086669804</v>
      </c>
      <c r="QD33" s="253">
        <v>17.800282618935469</v>
      </c>
      <c r="QE33" s="253">
        <v>17.682524729156849</v>
      </c>
      <c r="QF33" s="253">
        <v>17.682524729156849</v>
      </c>
      <c r="QG33" s="253">
        <v>17.682524729156849</v>
      </c>
      <c r="QH33" s="253">
        <v>17.588318417333959</v>
      </c>
      <c r="QI33" s="253">
        <v>17.494112105511064</v>
      </c>
      <c r="QJ33" s="253">
        <v>17.423457371643892</v>
      </c>
      <c r="QK33" s="253">
        <v>17.376354215732448</v>
      </c>
      <c r="QL33" s="253">
        <v>17.352802637776723</v>
      </c>
      <c r="QM33" s="253">
        <v>17.352802637776723</v>
      </c>
      <c r="QN33" s="253">
        <v>17.352802637776723</v>
      </c>
      <c r="QO33" s="253">
        <v>17.423457371643892</v>
      </c>
      <c r="QP33" s="253">
        <v>17.447008949599617</v>
      </c>
      <c r="QQ33" s="253">
        <v>17.494112105511064</v>
      </c>
      <c r="QR33" s="253">
        <v>17.541215261422508</v>
      </c>
      <c r="QS33" s="253">
        <v>17.588318417333959</v>
      </c>
      <c r="QT33" s="253">
        <v>17.588318417333959</v>
      </c>
      <c r="QU33" s="253">
        <v>17.588318417333959</v>
      </c>
      <c r="QV33" s="253">
        <v>17.588318417333959</v>
      </c>
      <c r="QW33" s="253">
        <v>17.682524729156849</v>
      </c>
      <c r="QX33" s="253">
        <v>17.658973151201124</v>
      </c>
      <c r="QY33" s="253">
        <v>17.682524729156849</v>
      </c>
      <c r="QZ33" s="253">
        <v>17.682524729156849</v>
      </c>
      <c r="RA33" s="253">
        <v>17.682524729156849</v>
      </c>
      <c r="RB33" s="253">
        <v>17.682524729156849</v>
      </c>
      <c r="RC33" s="253">
        <v>17.635421573245406</v>
      </c>
      <c r="RD33" s="253">
        <v>17.588318417333959</v>
      </c>
      <c r="RE33" s="253">
        <v>17.729627885068297</v>
      </c>
      <c r="RF33" s="253">
        <v>17.800282618935469</v>
      </c>
      <c r="RG33" s="253">
        <v>17.894488930758357</v>
      </c>
      <c r="RH33" s="253">
        <v>17.894488930758357</v>
      </c>
      <c r="RI33" s="253">
        <v>17.894488930758357</v>
      </c>
      <c r="RJ33" s="253">
        <v>18.012246820536969</v>
      </c>
      <c r="RK33" s="253">
        <v>18.200659444182758</v>
      </c>
      <c r="RL33" s="253">
        <v>18.271314178049927</v>
      </c>
      <c r="RM33" s="253">
        <v>18.318417333961371</v>
      </c>
      <c r="RN33" s="253">
        <v>18.318417333961371</v>
      </c>
      <c r="RO33" s="253">
        <v>18.318417333961371</v>
      </c>
      <c r="RP33" s="253">
        <v>18.318417333961371</v>
      </c>
      <c r="RQ33" s="253">
        <v>18.365520489872814</v>
      </c>
      <c r="RR33" s="253">
        <v>18.412623645784265</v>
      </c>
      <c r="RS33" s="253">
        <v>18.459726801695709</v>
      </c>
      <c r="RT33" s="253">
        <v>18.459726801695709</v>
      </c>
      <c r="RU33" s="253">
        <v>18.483278379651434</v>
      </c>
      <c r="RV33" s="253">
        <v>18.483278379651434</v>
      </c>
      <c r="RW33" s="253">
        <v>18.483278379651434</v>
      </c>
      <c r="RX33" s="253">
        <v>18.506829957607156</v>
      </c>
      <c r="RY33" s="253">
        <v>18.577484691474329</v>
      </c>
      <c r="RZ33" s="253">
        <v>18.64813942534149</v>
      </c>
      <c r="SA33" s="253">
        <v>18.765897315120107</v>
      </c>
      <c r="SB33" s="253">
        <v>18.954309938765892</v>
      </c>
      <c r="SC33" s="253">
        <v>18.954309938765892</v>
      </c>
      <c r="SD33" s="253">
        <v>18.954309938765892</v>
      </c>
      <c r="SE33" s="253">
        <v>19.048516250588786</v>
      </c>
      <c r="SF33" s="253">
        <v>19.072067828544505</v>
      </c>
      <c r="SG33" s="253">
        <v>19.119170984455955</v>
      </c>
      <c r="SH33" s="253">
        <v>19.119170984455955</v>
      </c>
      <c r="SI33" s="253">
        <v>19.119170984455955</v>
      </c>
      <c r="SJ33" s="253">
        <v>19.119170984455955</v>
      </c>
      <c r="SK33" s="253">
        <v>19.119170984455955</v>
      </c>
      <c r="SL33" s="253">
        <v>19.072067828544505</v>
      </c>
      <c r="SM33" s="253">
        <v>19.072067828544505</v>
      </c>
      <c r="SN33" s="253">
        <v>19.095619406500234</v>
      </c>
      <c r="SO33" s="253">
        <v>19.072067828544505</v>
      </c>
      <c r="SP33" s="253">
        <v>19.048516250588786</v>
      </c>
      <c r="SQ33" s="253">
        <v>19.048516250588786</v>
      </c>
      <c r="SR33" s="253">
        <v>19.048516250588786</v>
      </c>
      <c r="SS33" s="253">
        <v>19.072067828544505</v>
      </c>
      <c r="ST33" s="253">
        <v>19.072067828544505</v>
      </c>
      <c r="SU33" s="253">
        <v>19.095619406500234</v>
      </c>
      <c r="SV33" s="253">
        <v>19.095619406500234</v>
      </c>
      <c r="SW33" s="253">
        <v>19.072067828544505</v>
      </c>
      <c r="SX33" s="253">
        <v>19.072067828544505</v>
      </c>
      <c r="SY33" s="253">
        <v>19.072067828544505</v>
      </c>
      <c r="SZ33" s="253">
        <v>19.072067828544505</v>
      </c>
      <c r="TA33" s="253">
        <v>19.072067828544505</v>
      </c>
      <c r="TB33" s="253">
        <v>19.095619406500234</v>
      </c>
      <c r="TC33" s="253">
        <v>19.142722562411681</v>
      </c>
      <c r="TD33" s="253">
        <v>19.119170984455955</v>
      </c>
      <c r="TE33" s="253">
        <v>19.119170984455955</v>
      </c>
      <c r="TF33" s="253">
        <v>19.119170984455955</v>
      </c>
      <c r="TG33" s="253">
        <v>19.095619406500234</v>
      </c>
      <c r="TH33" s="253">
        <v>19.001413094677336</v>
      </c>
      <c r="TI33" s="253">
        <v>18.930758360810174</v>
      </c>
      <c r="TJ33" s="253">
        <v>18.860103626943005</v>
      </c>
      <c r="TK33" s="253">
        <v>18.907206782854448</v>
      </c>
      <c r="TL33" s="253">
        <v>18.907206782854448</v>
      </c>
      <c r="TM33" s="253">
        <v>18.907206782854448</v>
      </c>
      <c r="TN33" s="253">
        <v>18.930758360810174</v>
      </c>
      <c r="TO33" s="253">
        <v>18.977861516721617</v>
      </c>
      <c r="TP33" s="253">
        <v>19.001413094677336</v>
      </c>
      <c r="TQ33" s="253">
        <v>18.977861516721617</v>
      </c>
      <c r="TR33" s="253">
        <v>18.930758360810174</v>
      </c>
      <c r="TS33" s="253">
        <v>18.930758360810174</v>
      </c>
      <c r="TT33" s="253">
        <v>18.930758360810174</v>
      </c>
      <c r="TU33" s="253">
        <v>18.860103626943005</v>
      </c>
      <c r="TV33" s="253">
        <v>18.789448893075832</v>
      </c>
      <c r="TW33" s="253">
        <v>18.765897315120107</v>
      </c>
      <c r="TX33" s="253">
        <v>18.789448893075832</v>
      </c>
      <c r="TY33" s="253">
        <v>18.813000471031557</v>
      </c>
      <c r="TZ33" s="253">
        <v>18.813000471031557</v>
      </c>
      <c r="UA33" s="253">
        <v>18.813000471031557</v>
      </c>
      <c r="UB33" s="253">
        <v>18.742345737164385</v>
      </c>
      <c r="UC33" s="253">
        <v>18.742345737164385</v>
      </c>
      <c r="UD33" s="253">
        <v>18.671691003297216</v>
      </c>
      <c r="UE33" s="253">
        <v>18.64813942534149</v>
      </c>
      <c r="UF33" s="253">
        <v>18.577484691474329</v>
      </c>
      <c r="UG33" s="253">
        <v>18.577484691474329</v>
      </c>
      <c r="UH33" s="253">
        <v>18.577484691474329</v>
      </c>
      <c r="UI33" s="253">
        <v>18.553933113518603</v>
      </c>
      <c r="UJ33" s="253">
        <v>18.459726801695709</v>
      </c>
      <c r="UK33" s="253">
        <v>18.365520489872814</v>
      </c>
      <c r="UL33" s="253">
        <v>18.271314178049927</v>
      </c>
      <c r="UM33" s="253">
        <v>18.082901554404142</v>
      </c>
      <c r="UN33" s="253">
        <v>18.082901554404142</v>
      </c>
      <c r="UO33" s="253">
        <v>18.082901554404142</v>
      </c>
      <c r="UP33" s="253">
        <v>18.012246820536969</v>
      </c>
      <c r="UQ33" s="253">
        <v>17.918040508714082</v>
      </c>
      <c r="UR33" s="253">
        <v>17.823834196891188</v>
      </c>
      <c r="US33" s="253">
        <v>17.800282618935469</v>
      </c>
      <c r="UT33" s="253">
        <v>17.823834196891188</v>
      </c>
      <c r="UU33" s="253">
        <v>17.823834196891188</v>
      </c>
      <c r="UV33" s="253">
        <v>17.823834196891188</v>
      </c>
      <c r="UW33" s="253">
        <v>17.800282618935469</v>
      </c>
      <c r="UX33" s="253">
        <v>17.77673104097974</v>
      </c>
      <c r="UY33" s="253">
        <v>17.706076307112571</v>
      </c>
      <c r="UZ33" s="253">
        <v>17.635421573245406</v>
      </c>
      <c r="VA33" s="253">
        <v>17.564766839378237</v>
      </c>
      <c r="VB33" s="253">
        <v>17.564766839378237</v>
      </c>
      <c r="VC33" s="253">
        <v>17.564766839378237</v>
      </c>
      <c r="VD33" s="253">
        <v>17.494112105511064</v>
      </c>
      <c r="VE33" s="253">
        <v>17.423457371643892</v>
      </c>
      <c r="VF33" s="253">
        <v>17.282147903909561</v>
      </c>
      <c r="VG33" s="253">
        <v>17.187941592086666</v>
      </c>
      <c r="VH33" s="253">
        <v>17.140838436175223</v>
      </c>
      <c r="VI33" s="253">
        <v>17.140838436175223</v>
      </c>
      <c r="VJ33" s="253">
        <v>17.140838436175223</v>
      </c>
      <c r="VK33" s="253">
        <v>17.117286858219497</v>
      </c>
      <c r="VL33" s="253">
        <v>16.952425812529437</v>
      </c>
      <c r="VM33" s="253">
        <v>16.881771078662265</v>
      </c>
      <c r="VN33" s="253">
        <v>16.834667922750821</v>
      </c>
      <c r="VO33" s="253">
        <v>16.764013188883649</v>
      </c>
      <c r="VP33" s="253">
        <v>16.764013188883649</v>
      </c>
      <c r="VQ33" s="253">
        <v>16.764013188883649</v>
      </c>
      <c r="VR33" s="253">
        <v>16.716910032972205</v>
      </c>
      <c r="VS33" s="253">
        <v>16.646255299105036</v>
      </c>
      <c r="VT33" s="253">
        <v>16.646255299105036</v>
      </c>
      <c r="VU33" s="253">
        <v>16.646255299105036</v>
      </c>
      <c r="VV33" s="253">
        <v>16.669806877060761</v>
      </c>
      <c r="VW33" s="253">
        <v>16.669806877060761</v>
      </c>
      <c r="VX33" s="253">
        <v>16.669806877060761</v>
      </c>
      <c r="VY33" s="253">
        <v>16.69335845501648</v>
      </c>
      <c r="VZ33" s="253">
        <v>16.69335845501648</v>
      </c>
      <c r="WA33" s="253">
        <v>16.646255299105036</v>
      </c>
      <c r="WB33" s="253">
        <v>16.622703721149314</v>
      </c>
      <c r="WC33" s="253">
        <v>16.504945831370701</v>
      </c>
      <c r="WD33" s="253">
        <v>16.504945831370701</v>
      </c>
      <c r="WE33" s="253">
        <v>16.504945831370701</v>
      </c>
      <c r="WF33" s="253">
        <v>16.410739519547803</v>
      </c>
      <c r="WG33" s="253">
        <v>16.269430051813472</v>
      </c>
      <c r="WH33" s="253">
        <v>16.128120584079127</v>
      </c>
      <c r="WI33" s="253">
        <v>16.081017428167684</v>
      </c>
      <c r="WJ33" s="253">
        <v>15.963259538389066</v>
      </c>
      <c r="WK33" s="253">
        <v>15.963259538389066</v>
      </c>
      <c r="WL33" s="253">
        <v>15.963259538389066</v>
      </c>
      <c r="WM33" s="254">
        <v>15.892604804521898</v>
      </c>
    </row>
    <row r="34" spans="2:611" s="176" customFormat="1">
      <c r="C34" s="12" t="s">
        <v>431</v>
      </c>
      <c r="D34" s="303" t="s">
        <v>354</v>
      </c>
      <c r="E34" s="303" t="s">
        <v>354</v>
      </c>
      <c r="F34" s="303" t="s">
        <v>354</v>
      </c>
      <c r="G34" s="303" t="s">
        <v>354</v>
      </c>
      <c r="H34" s="303" t="s">
        <v>354</v>
      </c>
      <c r="I34" s="303" t="s">
        <v>354</v>
      </c>
      <c r="J34" s="303" t="s">
        <v>354</v>
      </c>
      <c r="K34" s="303" t="s">
        <v>354</v>
      </c>
      <c r="L34" s="303" t="s">
        <v>354</v>
      </c>
      <c r="M34" s="303" t="s">
        <v>354</v>
      </c>
      <c r="N34" s="303" t="s">
        <v>354</v>
      </c>
      <c r="O34" s="303" t="s">
        <v>354</v>
      </c>
      <c r="P34" s="303" t="s">
        <v>354</v>
      </c>
      <c r="Q34" s="303" t="s">
        <v>354</v>
      </c>
      <c r="R34" s="303" t="s">
        <v>354</v>
      </c>
      <c r="S34" s="303" t="s">
        <v>354</v>
      </c>
      <c r="T34" s="303" t="s">
        <v>354</v>
      </c>
      <c r="U34" s="303" t="s">
        <v>354</v>
      </c>
      <c r="V34" s="303" t="s">
        <v>354</v>
      </c>
      <c r="W34" s="303" t="s">
        <v>354</v>
      </c>
      <c r="X34" s="303" t="s">
        <v>354</v>
      </c>
      <c r="Y34" s="303" t="s">
        <v>354</v>
      </c>
      <c r="Z34" s="303" t="s">
        <v>354</v>
      </c>
      <c r="AA34" s="303" t="s">
        <v>354</v>
      </c>
      <c r="AB34" s="303" t="s">
        <v>354</v>
      </c>
      <c r="AC34" s="303" t="s">
        <v>354</v>
      </c>
      <c r="AD34" s="303" t="s">
        <v>354</v>
      </c>
      <c r="AE34" s="303" t="s">
        <v>354</v>
      </c>
      <c r="AF34" s="303" t="s">
        <v>354</v>
      </c>
      <c r="AG34" s="303" t="s">
        <v>354</v>
      </c>
      <c r="AH34" s="303" t="s">
        <v>354</v>
      </c>
      <c r="AI34" s="303" t="s">
        <v>354</v>
      </c>
      <c r="AJ34" s="303" t="s">
        <v>354</v>
      </c>
      <c r="AK34" s="303" t="s">
        <v>354</v>
      </c>
      <c r="AL34" s="303" t="s">
        <v>354</v>
      </c>
      <c r="AM34" s="303" t="s">
        <v>354</v>
      </c>
      <c r="AN34" s="303" t="s">
        <v>354</v>
      </c>
      <c r="AO34" s="303" t="s">
        <v>354</v>
      </c>
      <c r="AP34" s="303" t="s">
        <v>354</v>
      </c>
      <c r="AQ34" s="303" t="s">
        <v>354</v>
      </c>
      <c r="AR34" s="303" t="s">
        <v>354</v>
      </c>
      <c r="AS34" s="303" t="s">
        <v>354</v>
      </c>
      <c r="AT34" s="303" t="s">
        <v>354</v>
      </c>
      <c r="AU34" s="303" t="s">
        <v>354</v>
      </c>
      <c r="AV34" s="303" t="s">
        <v>354</v>
      </c>
      <c r="AW34" s="303" t="s">
        <v>354</v>
      </c>
      <c r="AX34" s="303" t="s">
        <v>354</v>
      </c>
      <c r="AY34" s="303" t="s">
        <v>354</v>
      </c>
      <c r="AZ34" s="303" t="s">
        <v>354</v>
      </c>
      <c r="BA34" s="303" t="s">
        <v>354</v>
      </c>
      <c r="BB34" s="303" t="s">
        <v>354</v>
      </c>
      <c r="BC34" s="303" t="s">
        <v>354</v>
      </c>
      <c r="BD34" s="303" t="s">
        <v>354</v>
      </c>
      <c r="BE34" s="303" t="s">
        <v>354</v>
      </c>
      <c r="BF34" s="303" t="s">
        <v>354</v>
      </c>
      <c r="BG34" s="303" t="s">
        <v>354</v>
      </c>
      <c r="BH34" s="303" t="s">
        <v>354</v>
      </c>
      <c r="BI34" s="303" t="s">
        <v>354</v>
      </c>
      <c r="BJ34" s="303" t="s">
        <v>354</v>
      </c>
      <c r="BK34" s="303" t="s">
        <v>354</v>
      </c>
      <c r="BL34" s="303" t="s">
        <v>354</v>
      </c>
      <c r="BM34" s="303" t="s">
        <v>354</v>
      </c>
      <c r="BN34" s="303" t="s">
        <v>354</v>
      </c>
      <c r="BO34" s="303" t="s">
        <v>354</v>
      </c>
      <c r="BP34" s="303" t="s">
        <v>354</v>
      </c>
      <c r="BQ34" s="303" t="s">
        <v>354</v>
      </c>
      <c r="BR34" s="303" t="s">
        <v>354</v>
      </c>
      <c r="BS34" s="303" t="s">
        <v>354</v>
      </c>
      <c r="BT34" s="303" t="s">
        <v>354</v>
      </c>
      <c r="BU34" s="303" t="s">
        <v>354</v>
      </c>
      <c r="BV34" s="303" t="s">
        <v>354</v>
      </c>
      <c r="BW34" s="303" t="s">
        <v>354</v>
      </c>
      <c r="BX34" s="303" t="s">
        <v>354</v>
      </c>
      <c r="BY34" s="303" t="s">
        <v>354</v>
      </c>
      <c r="BZ34" s="303" t="s">
        <v>354</v>
      </c>
      <c r="CA34" s="303" t="s">
        <v>354</v>
      </c>
      <c r="CB34" s="303" t="s">
        <v>354</v>
      </c>
      <c r="CC34" s="303" t="s">
        <v>354</v>
      </c>
      <c r="CD34" s="303" t="s">
        <v>354</v>
      </c>
      <c r="CE34" s="303" t="s">
        <v>354</v>
      </c>
      <c r="CF34" s="303" t="s">
        <v>354</v>
      </c>
      <c r="CG34" s="303" t="s">
        <v>354</v>
      </c>
      <c r="CH34" s="303" t="s">
        <v>354</v>
      </c>
      <c r="CI34" s="303" t="s">
        <v>354</v>
      </c>
      <c r="CJ34" s="303" t="s">
        <v>354</v>
      </c>
      <c r="CK34" s="303" t="s">
        <v>354</v>
      </c>
      <c r="CL34" s="303" t="s">
        <v>354</v>
      </c>
      <c r="CM34" s="303" t="s">
        <v>354</v>
      </c>
      <c r="CN34" s="303" t="s">
        <v>354</v>
      </c>
      <c r="CO34" s="303" t="s">
        <v>354</v>
      </c>
      <c r="CP34" s="303" t="s">
        <v>354</v>
      </c>
      <c r="CQ34" s="303" t="s">
        <v>354</v>
      </c>
      <c r="CR34" s="303" t="s">
        <v>354</v>
      </c>
      <c r="CS34" s="303" t="s">
        <v>354</v>
      </c>
      <c r="CT34" s="303" t="s">
        <v>354</v>
      </c>
      <c r="CU34" s="303" t="s">
        <v>354</v>
      </c>
      <c r="CV34" s="303" t="s">
        <v>354</v>
      </c>
      <c r="CW34" s="303" t="s">
        <v>354</v>
      </c>
      <c r="CX34" s="303" t="s">
        <v>354</v>
      </c>
      <c r="CY34" s="303" t="s">
        <v>354</v>
      </c>
      <c r="CZ34" s="303" t="s">
        <v>354</v>
      </c>
      <c r="DA34" s="303" t="s">
        <v>354</v>
      </c>
      <c r="DB34" s="303" t="s">
        <v>354</v>
      </c>
      <c r="DC34" s="303" t="s">
        <v>354</v>
      </c>
      <c r="DD34" s="303" t="s">
        <v>354</v>
      </c>
      <c r="DE34" s="303" t="s">
        <v>354</v>
      </c>
      <c r="DF34" s="303" t="s">
        <v>354</v>
      </c>
      <c r="DG34" s="303" t="s">
        <v>354</v>
      </c>
      <c r="DH34" s="303" t="s">
        <v>354</v>
      </c>
      <c r="DI34" s="303" t="s">
        <v>354</v>
      </c>
      <c r="DJ34" s="303" t="s">
        <v>354</v>
      </c>
      <c r="DK34" s="303" t="s">
        <v>354</v>
      </c>
      <c r="DL34" s="303" t="s">
        <v>354</v>
      </c>
      <c r="DM34" s="303" t="s">
        <v>354</v>
      </c>
      <c r="DN34" s="303" t="s">
        <v>354</v>
      </c>
      <c r="DO34" s="303" t="s">
        <v>354</v>
      </c>
      <c r="DP34" s="303" t="s">
        <v>354</v>
      </c>
      <c r="DQ34" s="303" t="s">
        <v>354</v>
      </c>
      <c r="DR34" s="303" t="s">
        <v>354</v>
      </c>
      <c r="DS34" s="303" t="s">
        <v>354</v>
      </c>
      <c r="DT34" s="303" t="s">
        <v>354</v>
      </c>
      <c r="DU34" s="303" t="s">
        <v>354</v>
      </c>
      <c r="DV34" s="303" t="s">
        <v>354</v>
      </c>
      <c r="DW34" s="303" t="s">
        <v>354</v>
      </c>
      <c r="DX34" s="303" t="s">
        <v>354</v>
      </c>
      <c r="DY34" s="303" t="s">
        <v>354</v>
      </c>
      <c r="DZ34" s="303" t="s">
        <v>354</v>
      </c>
      <c r="EA34" s="303" t="s">
        <v>354</v>
      </c>
      <c r="EB34" s="303" t="s">
        <v>354</v>
      </c>
      <c r="EC34" s="303" t="s">
        <v>354</v>
      </c>
      <c r="ED34" s="303" t="s">
        <v>354</v>
      </c>
      <c r="EE34" s="303" t="s">
        <v>354</v>
      </c>
      <c r="EF34" s="303" t="s">
        <v>354</v>
      </c>
      <c r="EG34" s="303" t="s">
        <v>354</v>
      </c>
      <c r="EH34" s="303" t="s">
        <v>354</v>
      </c>
      <c r="EI34" s="303" t="s">
        <v>354</v>
      </c>
      <c r="EJ34" s="303" t="s">
        <v>354</v>
      </c>
      <c r="EK34" s="303" t="s">
        <v>354</v>
      </c>
      <c r="EL34" s="303" t="s">
        <v>354</v>
      </c>
      <c r="EM34" s="303" t="s">
        <v>354</v>
      </c>
      <c r="EN34" s="303" t="s">
        <v>354</v>
      </c>
      <c r="EO34" s="303" t="s">
        <v>354</v>
      </c>
      <c r="EP34" s="303" t="s">
        <v>354</v>
      </c>
      <c r="EQ34" s="303" t="s">
        <v>354</v>
      </c>
      <c r="ER34" s="303" t="s">
        <v>354</v>
      </c>
      <c r="ES34" s="303" t="s">
        <v>354</v>
      </c>
      <c r="ET34" s="303" t="s">
        <v>354</v>
      </c>
      <c r="EU34" s="303" t="s">
        <v>354</v>
      </c>
      <c r="EV34" s="303" t="s">
        <v>354</v>
      </c>
      <c r="EW34" s="303" t="s">
        <v>354</v>
      </c>
      <c r="EX34" s="303" t="s">
        <v>354</v>
      </c>
      <c r="EY34" s="303" t="s">
        <v>354</v>
      </c>
      <c r="EZ34" s="303" t="s">
        <v>354</v>
      </c>
      <c r="FA34" s="303" t="s">
        <v>354</v>
      </c>
      <c r="FB34" s="303" t="s">
        <v>354</v>
      </c>
      <c r="FC34" s="303" t="s">
        <v>354</v>
      </c>
      <c r="FD34" s="303" t="s">
        <v>354</v>
      </c>
      <c r="FE34" s="303" t="s">
        <v>354</v>
      </c>
      <c r="FF34" s="303" t="s">
        <v>354</v>
      </c>
      <c r="FG34" s="303" t="s">
        <v>354</v>
      </c>
      <c r="FH34" s="303" t="s">
        <v>354</v>
      </c>
      <c r="FI34" s="303" t="s">
        <v>354</v>
      </c>
      <c r="FJ34" s="303" t="s">
        <v>354</v>
      </c>
      <c r="FK34" s="303" t="s">
        <v>354</v>
      </c>
      <c r="FL34" s="303" t="s">
        <v>354</v>
      </c>
      <c r="FM34" s="303" t="s">
        <v>354</v>
      </c>
      <c r="FN34" s="303" t="s">
        <v>354</v>
      </c>
      <c r="FO34" s="303" t="s">
        <v>354</v>
      </c>
      <c r="FP34" s="303" t="s">
        <v>354</v>
      </c>
      <c r="FQ34" s="303" t="s">
        <v>354</v>
      </c>
      <c r="FR34" s="303" t="s">
        <v>354</v>
      </c>
      <c r="FS34" s="303" t="s">
        <v>354</v>
      </c>
      <c r="FT34" s="303" t="s">
        <v>354</v>
      </c>
      <c r="FU34" s="303" t="s">
        <v>354</v>
      </c>
      <c r="FV34" s="303" t="s">
        <v>354</v>
      </c>
      <c r="FW34" s="303" t="s">
        <v>354</v>
      </c>
      <c r="FX34" s="303" t="s">
        <v>354</v>
      </c>
      <c r="FY34" s="303" t="s">
        <v>354</v>
      </c>
      <c r="FZ34" s="303" t="s">
        <v>354</v>
      </c>
      <c r="GA34" s="303" t="s">
        <v>354</v>
      </c>
      <c r="GB34" s="303" t="s">
        <v>354</v>
      </c>
      <c r="GC34" s="303" t="s">
        <v>354</v>
      </c>
      <c r="GD34" s="303" t="s">
        <v>354</v>
      </c>
      <c r="GE34" s="303" t="s">
        <v>354</v>
      </c>
      <c r="GF34" s="303" t="s">
        <v>354</v>
      </c>
      <c r="GG34" s="303" t="s">
        <v>354</v>
      </c>
      <c r="GH34" s="303" t="s">
        <v>354</v>
      </c>
      <c r="GI34" s="303" t="s">
        <v>354</v>
      </c>
      <c r="GJ34" s="303" t="s">
        <v>354</v>
      </c>
      <c r="GK34" s="303" t="s">
        <v>354</v>
      </c>
      <c r="GL34" s="303" t="s">
        <v>354</v>
      </c>
      <c r="GM34" s="303" t="s">
        <v>354</v>
      </c>
      <c r="GN34" s="303" t="s">
        <v>354</v>
      </c>
      <c r="GO34" s="303" t="s">
        <v>354</v>
      </c>
      <c r="GP34" s="303" t="s">
        <v>354</v>
      </c>
      <c r="GQ34" s="303" t="s">
        <v>354</v>
      </c>
      <c r="GR34" s="303" t="s">
        <v>354</v>
      </c>
      <c r="GS34" s="303" t="s">
        <v>354</v>
      </c>
      <c r="GT34" s="303" t="s">
        <v>354</v>
      </c>
      <c r="GU34" s="303" t="s">
        <v>354</v>
      </c>
      <c r="GV34" s="303" t="s">
        <v>354</v>
      </c>
      <c r="GW34" s="303" t="s">
        <v>354</v>
      </c>
      <c r="GX34" s="303" t="s">
        <v>354</v>
      </c>
      <c r="GY34" s="303" t="s">
        <v>354</v>
      </c>
      <c r="GZ34" s="303" t="s">
        <v>354</v>
      </c>
      <c r="HA34" s="303" t="s">
        <v>354</v>
      </c>
      <c r="HB34" s="303" t="s">
        <v>354</v>
      </c>
      <c r="HC34" s="303" t="s">
        <v>354</v>
      </c>
      <c r="HD34" s="303" t="s">
        <v>354</v>
      </c>
      <c r="HE34" s="303" t="s">
        <v>354</v>
      </c>
      <c r="HF34" s="303" t="s">
        <v>354</v>
      </c>
      <c r="HG34" s="303" t="s">
        <v>354</v>
      </c>
      <c r="HH34" s="303" t="s">
        <v>354</v>
      </c>
      <c r="HI34" s="303" t="s">
        <v>354</v>
      </c>
      <c r="HJ34" s="303" t="s">
        <v>354</v>
      </c>
      <c r="HK34" s="303" t="s">
        <v>354</v>
      </c>
      <c r="HL34" s="303" t="s">
        <v>354</v>
      </c>
      <c r="HM34" s="303" t="s">
        <v>354</v>
      </c>
      <c r="HN34" s="303" t="s">
        <v>354</v>
      </c>
      <c r="HO34" s="303" t="s">
        <v>354</v>
      </c>
      <c r="HP34" s="303" t="s">
        <v>354</v>
      </c>
      <c r="HQ34" s="303" t="s">
        <v>354</v>
      </c>
      <c r="HR34" s="303" t="s">
        <v>354</v>
      </c>
      <c r="HS34" s="303" t="s">
        <v>354</v>
      </c>
      <c r="HT34" s="303" t="s">
        <v>354</v>
      </c>
      <c r="HU34" s="303" t="s">
        <v>354</v>
      </c>
      <c r="HV34" s="303" t="s">
        <v>354</v>
      </c>
      <c r="HW34" s="303" t="s">
        <v>354</v>
      </c>
      <c r="HX34" s="303" t="s">
        <v>354</v>
      </c>
      <c r="HY34" s="303" t="s">
        <v>354</v>
      </c>
      <c r="HZ34" s="303" t="s">
        <v>354</v>
      </c>
      <c r="IA34" s="303" t="s">
        <v>354</v>
      </c>
      <c r="IB34" s="303" t="s">
        <v>354</v>
      </c>
      <c r="IC34" s="303" t="s">
        <v>354</v>
      </c>
      <c r="ID34" s="303" t="s">
        <v>354</v>
      </c>
      <c r="IE34" s="303" t="s">
        <v>354</v>
      </c>
      <c r="IF34" s="303" t="s">
        <v>354</v>
      </c>
      <c r="IG34" s="303" t="s">
        <v>354</v>
      </c>
      <c r="IH34" s="303" t="s">
        <v>354</v>
      </c>
      <c r="II34" s="303" t="s">
        <v>354</v>
      </c>
      <c r="IJ34" s="303" t="s">
        <v>354</v>
      </c>
      <c r="IK34" s="303" t="s">
        <v>354</v>
      </c>
      <c r="IL34" s="303" t="s">
        <v>354</v>
      </c>
      <c r="IM34" s="303" t="s">
        <v>354</v>
      </c>
      <c r="IN34" s="303" t="s">
        <v>354</v>
      </c>
      <c r="IO34" s="303" t="s">
        <v>354</v>
      </c>
      <c r="IP34" s="303" t="s">
        <v>354</v>
      </c>
      <c r="IQ34" s="303" t="s">
        <v>354</v>
      </c>
      <c r="IR34" s="303" t="s">
        <v>354</v>
      </c>
      <c r="IS34" s="303" t="s">
        <v>354</v>
      </c>
      <c r="IT34" s="303" t="s">
        <v>354</v>
      </c>
      <c r="IU34" s="303" t="s">
        <v>354</v>
      </c>
      <c r="IV34" s="303" t="s">
        <v>354</v>
      </c>
      <c r="IW34" s="303" t="s">
        <v>354</v>
      </c>
      <c r="IX34" s="303" t="s">
        <v>354</v>
      </c>
      <c r="IY34" s="303" t="s">
        <v>354</v>
      </c>
      <c r="IZ34" s="303" t="s">
        <v>354</v>
      </c>
      <c r="JA34" s="303" t="s">
        <v>354</v>
      </c>
      <c r="JB34" s="303" t="s">
        <v>354</v>
      </c>
      <c r="JC34" s="303" t="s">
        <v>354</v>
      </c>
      <c r="JD34" s="303" t="s">
        <v>354</v>
      </c>
      <c r="JE34" s="303" t="s">
        <v>354</v>
      </c>
      <c r="JF34" s="303" t="s">
        <v>354</v>
      </c>
      <c r="JG34" s="303" t="s">
        <v>354</v>
      </c>
      <c r="JH34" s="303" t="s">
        <v>354</v>
      </c>
      <c r="JI34" s="303" t="s">
        <v>354</v>
      </c>
      <c r="JJ34" s="303" t="s">
        <v>354</v>
      </c>
      <c r="JK34" s="303" t="s">
        <v>354</v>
      </c>
      <c r="JL34" s="303" t="s">
        <v>354</v>
      </c>
      <c r="JM34" s="303" t="s">
        <v>354</v>
      </c>
      <c r="JN34" s="303" t="s">
        <v>354</v>
      </c>
      <c r="JO34" s="303" t="s">
        <v>354</v>
      </c>
      <c r="JP34" s="303" t="s">
        <v>354</v>
      </c>
      <c r="JQ34" s="303" t="s">
        <v>354</v>
      </c>
      <c r="JR34" s="303" t="s">
        <v>354</v>
      </c>
      <c r="JS34" s="303" t="s">
        <v>354</v>
      </c>
      <c r="JT34" s="303" t="s">
        <v>354</v>
      </c>
      <c r="JU34" s="303" t="s">
        <v>354</v>
      </c>
      <c r="JV34" s="303" t="s">
        <v>354</v>
      </c>
      <c r="JW34" s="303" t="s">
        <v>354</v>
      </c>
      <c r="JX34" s="303" t="s">
        <v>354</v>
      </c>
      <c r="JY34" s="303" t="s">
        <v>354</v>
      </c>
      <c r="JZ34" s="303" t="s">
        <v>354</v>
      </c>
      <c r="KA34" s="303" t="s">
        <v>354</v>
      </c>
      <c r="KB34" s="303" t="s">
        <v>354</v>
      </c>
      <c r="KC34" s="303" t="s">
        <v>354</v>
      </c>
      <c r="KD34" s="303" t="s">
        <v>354</v>
      </c>
      <c r="KE34" s="303" t="s">
        <v>354</v>
      </c>
      <c r="KF34" s="303" t="s">
        <v>354</v>
      </c>
      <c r="KG34" s="303" t="s">
        <v>354</v>
      </c>
      <c r="KH34" s="303" t="s">
        <v>354</v>
      </c>
      <c r="KI34" s="303" t="s">
        <v>354</v>
      </c>
      <c r="KJ34" s="303" t="s">
        <v>354</v>
      </c>
      <c r="KK34" s="303" t="s">
        <v>354</v>
      </c>
      <c r="KL34" s="303" t="s">
        <v>354</v>
      </c>
      <c r="KM34" s="303" t="s">
        <v>354</v>
      </c>
      <c r="KN34" s="303" t="s">
        <v>354</v>
      </c>
      <c r="KO34" s="303" t="s">
        <v>354</v>
      </c>
      <c r="KP34" s="303" t="s">
        <v>354</v>
      </c>
      <c r="KQ34" s="303" t="s">
        <v>354</v>
      </c>
      <c r="KR34" s="303" t="s">
        <v>354</v>
      </c>
      <c r="KS34" s="303" t="s">
        <v>354</v>
      </c>
      <c r="KT34" s="303" t="s">
        <v>354</v>
      </c>
      <c r="KU34" s="303" t="s">
        <v>354</v>
      </c>
      <c r="KV34" s="303" t="s">
        <v>354</v>
      </c>
      <c r="KW34" s="303" t="s">
        <v>354</v>
      </c>
      <c r="KX34" s="303" t="s">
        <v>354</v>
      </c>
      <c r="KY34" s="303" t="s">
        <v>354</v>
      </c>
      <c r="KZ34" s="303" t="s">
        <v>354</v>
      </c>
      <c r="LA34" s="303" t="s">
        <v>354</v>
      </c>
      <c r="LB34" s="303" t="s">
        <v>354</v>
      </c>
      <c r="LC34" s="303" t="s">
        <v>354</v>
      </c>
      <c r="LD34" s="303" t="s">
        <v>354</v>
      </c>
      <c r="LE34" s="303" t="s">
        <v>354</v>
      </c>
      <c r="LF34" s="303" t="s">
        <v>354</v>
      </c>
      <c r="LG34" s="303" t="s">
        <v>354</v>
      </c>
      <c r="LH34" s="303" t="s">
        <v>354</v>
      </c>
      <c r="LI34" s="303" t="s">
        <v>354</v>
      </c>
      <c r="LJ34" s="303" t="s">
        <v>354</v>
      </c>
      <c r="LK34" s="303" t="s">
        <v>354</v>
      </c>
      <c r="LL34" s="303" t="s">
        <v>354</v>
      </c>
      <c r="LM34" s="303" t="s">
        <v>354</v>
      </c>
      <c r="LN34" s="303" t="s">
        <v>354</v>
      </c>
      <c r="LO34" s="303" t="s">
        <v>354</v>
      </c>
      <c r="LP34" s="303" t="s">
        <v>354</v>
      </c>
      <c r="LQ34" s="303" t="s">
        <v>354</v>
      </c>
      <c r="LR34" s="303" t="s">
        <v>354</v>
      </c>
      <c r="LS34" s="303" t="s">
        <v>354</v>
      </c>
      <c r="LT34" s="303" t="s">
        <v>354</v>
      </c>
      <c r="LU34" s="303" t="s">
        <v>354</v>
      </c>
      <c r="LV34" s="303" t="s">
        <v>354</v>
      </c>
      <c r="LW34" s="303" t="s">
        <v>354</v>
      </c>
      <c r="LX34" s="303" t="s">
        <v>354</v>
      </c>
      <c r="LY34" s="303" t="s">
        <v>354</v>
      </c>
      <c r="LZ34" s="303" t="s">
        <v>354</v>
      </c>
      <c r="MA34" s="303" t="s">
        <v>354</v>
      </c>
      <c r="MB34" s="303" t="s">
        <v>354</v>
      </c>
      <c r="MC34" s="303" t="s">
        <v>354</v>
      </c>
      <c r="MD34" s="303" t="s">
        <v>354</v>
      </c>
      <c r="ME34" s="303" t="s">
        <v>354</v>
      </c>
      <c r="MF34" s="303" t="s">
        <v>354</v>
      </c>
      <c r="MG34" s="303" t="s">
        <v>354</v>
      </c>
      <c r="MH34" s="303" t="s">
        <v>354</v>
      </c>
      <c r="MI34" s="303" t="s">
        <v>354</v>
      </c>
      <c r="MJ34" s="303" t="s">
        <v>354</v>
      </c>
      <c r="MK34" s="303" t="s">
        <v>354</v>
      </c>
      <c r="ML34" s="303" t="s">
        <v>354</v>
      </c>
      <c r="MM34" s="303" t="s">
        <v>354</v>
      </c>
      <c r="MN34" s="303" t="s">
        <v>354</v>
      </c>
      <c r="MO34" s="303" t="s">
        <v>354</v>
      </c>
      <c r="MP34" s="303" t="s">
        <v>354</v>
      </c>
      <c r="MQ34" s="303" t="s">
        <v>354</v>
      </c>
      <c r="MR34" s="303" t="s">
        <v>354</v>
      </c>
      <c r="MS34" s="303" t="s">
        <v>354</v>
      </c>
      <c r="MT34" s="303" t="s">
        <v>354</v>
      </c>
      <c r="MU34" s="303" t="s">
        <v>354</v>
      </c>
      <c r="MV34" s="303" t="s">
        <v>354</v>
      </c>
      <c r="MW34" s="303" t="s">
        <v>354</v>
      </c>
      <c r="MX34" s="303" t="s">
        <v>354</v>
      </c>
      <c r="MY34" s="303" t="s">
        <v>354</v>
      </c>
      <c r="MZ34" s="303" t="s">
        <v>354</v>
      </c>
      <c r="NA34" s="303" t="s">
        <v>354</v>
      </c>
      <c r="NB34" s="303" t="s">
        <v>354</v>
      </c>
      <c r="NC34" s="303" t="s">
        <v>354</v>
      </c>
      <c r="ND34" s="303" t="s">
        <v>354</v>
      </c>
      <c r="NE34" s="303" t="s">
        <v>354</v>
      </c>
      <c r="NF34" s="303" t="s">
        <v>354</v>
      </c>
      <c r="NG34" s="303" t="s">
        <v>354</v>
      </c>
      <c r="NH34" s="303" t="s">
        <v>354</v>
      </c>
      <c r="NI34" s="303" t="s">
        <v>354</v>
      </c>
      <c r="NJ34" s="303" t="s">
        <v>354</v>
      </c>
      <c r="NK34" s="303" t="s">
        <v>354</v>
      </c>
      <c r="NL34" s="303" t="s">
        <v>354</v>
      </c>
      <c r="NM34" s="303" t="s">
        <v>354</v>
      </c>
      <c r="NN34" s="303" t="s">
        <v>354</v>
      </c>
      <c r="NO34" s="303" t="s">
        <v>354</v>
      </c>
      <c r="NP34" s="303" t="s">
        <v>354</v>
      </c>
      <c r="NQ34" s="303" t="s">
        <v>354</v>
      </c>
      <c r="NR34" s="303" t="s">
        <v>354</v>
      </c>
      <c r="NS34" s="303" t="s">
        <v>354</v>
      </c>
      <c r="NT34" s="303" t="s">
        <v>354</v>
      </c>
      <c r="NU34" s="303" t="s">
        <v>354</v>
      </c>
      <c r="NV34" s="303" t="s">
        <v>354</v>
      </c>
      <c r="NW34" s="303" t="s">
        <v>354</v>
      </c>
      <c r="NX34" s="303" t="s">
        <v>354</v>
      </c>
      <c r="NY34" s="303" t="s">
        <v>354</v>
      </c>
      <c r="NZ34" s="303" t="s">
        <v>354</v>
      </c>
      <c r="OA34" s="303" t="s">
        <v>354</v>
      </c>
      <c r="OB34" s="303" t="s">
        <v>354</v>
      </c>
      <c r="OC34" s="303" t="s">
        <v>354</v>
      </c>
      <c r="OD34" s="303" t="s">
        <v>354</v>
      </c>
      <c r="OE34" s="303" t="s">
        <v>354</v>
      </c>
      <c r="OF34" s="303" t="s">
        <v>354</v>
      </c>
      <c r="OG34" s="303" t="s">
        <v>354</v>
      </c>
      <c r="OH34" s="303" t="s">
        <v>354</v>
      </c>
      <c r="OI34" s="303" t="s">
        <v>354</v>
      </c>
      <c r="OJ34" s="303" t="s">
        <v>354</v>
      </c>
      <c r="OK34" s="303" t="s">
        <v>354</v>
      </c>
      <c r="OL34" s="303" t="s">
        <v>354</v>
      </c>
      <c r="OM34" s="303" t="s">
        <v>354</v>
      </c>
      <c r="ON34" s="303" t="s">
        <v>354</v>
      </c>
      <c r="OO34" s="303" t="s">
        <v>354</v>
      </c>
      <c r="OP34" s="303" t="s">
        <v>354</v>
      </c>
      <c r="OQ34" s="303" t="s">
        <v>354</v>
      </c>
      <c r="OR34" s="303" t="s">
        <v>354</v>
      </c>
      <c r="OS34" s="303" t="s">
        <v>354</v>
      </c>
      <c r="OT34" s="303" t="s">
        <v>354</v>
      </c>
      <c r="OU34" s="303" t="s">
        <v>354</v>
      </c>
      <c r="OV34" s="303" t="s">
        <v>354</v>
      </c>
      <c r="OW34" s="303" t="s">
        <v>354</v>
      </c>
      <c r="OX34" s="303" t="s">
        <v>354</v>
      </c>
      <c r="OY34" s="303" t="s">
        <v>354</v>
      </c>
      <c r="OZ34" s="303" t="s">
        <v>354</v>
      </c>
      <c r="PA34" s="303" t="s">
        <v>354</v>
      </c>
      <c r="PB34" s="303" t="s">
        <v>354</v>
      </c>
      <c r="PC34" s="303" t="s">
        <v>354</v>
      </c>
      <c r="PD34" s="303" t="s">
        <v>354</v>
      </c>
      <c r="PE34" s="303" t="s">
        <v>354</v>
      </c>
      <c r="PF34" s="303" t="s">
        <v>354</v>
      </c>
      <c r="PG34" s="303" t="s">
        <v>354</v>
      </c>
      <c r="PH34" s="303" t="s">
        <v>354</v>
      </c>
      <c r="PI34" s="303" t="s">
        <v>354</v>
      </c>
      <c r="PJ34" s="303" t="s">
        <v>354</v>
      </c>
      <c r="PK34" s="303" t="s">
        <v>354</v>
      </c>
      <c r="PL34" s="303" t="s">
        <v>354</v>
      </c>
      <c r="PM34" s="303" t="s">
        <v>354</v>
      </c>
      <c r="PN34" s="303" t="s">
        <v>354</v>
      </c>
      <c r="PO34" s="303" t="s">
        <v>354</v>
      </c>
      <c r="PP34" s="303" t="s">
        <v>354</v>
      </c>
      <c r="PQ34" s="303" t="s">
        <v>354</v>
      </c>
      <c r="PR34" s="303" t="s">
        <v>354</v>
      </c>
      <c r="PS34" s="303" t="s">
        <v>354</v>
      </c>
      <c r="PT34" s="303" t="s">
        <v>354</v>
      </c>
      <c r="PU34" s="303" t="s">
        <v>354</v>
      </c>
      <c r="PV34" s="303" t="s">
        <v>354</v>
      </c>
      <c r="PW34" s="303" t="s">
        <v>354</v>
      </c>
      <c r="PX34" s="303" t="s">
        <v>354</v>
      </c>
      <c r="PY34" s="303" t="s">
        <v>354</v>
      </c>
      <c r="PZ34" s="303" t="s">
        <v>354</v>
      </c>
      <c r="QA34" s="303" t="s">
        <v>354</v>
      </c>
      <c r="QB34" s="303" t="s">
        <v>354</v>
      </c>
      <c r="QC34" s="303" t="s">
        <v>354</v>
      </c>
      <c r="QD34" s="303" t="s">
        <v>354</v>
      </c>
      <c r="QE34" s="303" t="s">
        <v>354</v>
      </c>
      <c r="QF34" s="303" t="s">
        <v>354</v>
      </c>
      <c r="QG34" s="303" t="s">
        <v>354</v>
      </c>
      <c r="QH34" s="303" t="s">
        <v>354</v>
      </c>
      <c r="QI34" s="303" t="s">
        <v>354</v>
      </c>
      <c r="QJ34" s="303" t="s">
        <v>354</v>
      </c>
      <c r="QK34" s="303" t="s">
        <v>354</v>
      </c>
      <c r="QL34" s="303" t="s">
        <v>354</v>
      </c>
      <c r="QM34" s="303" t="s">
        <v>354</v>
      </c>
      <c r="QN34" s="303" t="s">
        <v>354</v>
      </c>
      <c r="QO34" s="303" t="s">
        <v>354</v>
      </c>
      <c r="QP34" s="303" t="s">
        <v>354</v>
      </c>
      <c r="QQ34" s="303" t="s">
        <v>354</v>
      </c>
      <c r="QR34" s="303" t="s">
        <v>354</v>
      </c>
      <c r="QS34" s="303" t="s">
        <v>354</v>
      </c>
      <c r="QT34" s="303" t="s">
        <v>354</v>
      </c>
      <c r="QU34" s="303" t="s">
        <v>354</v>
      </c>
      <c r="QV34" s="303" t="s">
        <v>354</v>
      </c>
      <c r="QW34" s="303" t="s">
        <v>354</v>
      </c>
      <c r="QX34" s="303" t="s">
        <v>354</v>
      </c>
      <c r="QY34" s="303" t="s">
        <v>354</v>
      </c>
      <c r="QZ34" s="303" t="s">
        <v>354</v>
      </c>
      <c r="RA34" s="303" t="s">
        <v>354</v>
      </c>
      <c r="RB34" s="303" t="s">
        <v>354</v>
      </c>
      <c r="RC34" s="303" t="s">
        <v>354</v>
      </c>
      <c r="RD34" s="303" t="s">
        <v>354</v>
      </c>
      <c r="RE34" s="303" t="s">
        <v>354</v>
      </c>
      <c r="RF34" s="303" t="s">
        <v>354</v>
      </c>
      <c r="RG34" s="303" t="s">
        <v>354</v>
      </c>
      <c r="RH34" s="303" t="s">
        <v>354</v>
      </c>
      <c r="RI34" s="303" t="s">
        <v>354</v>
      </c>
      <c r="RJ34" s="303" t="s">
        <v>354</v>
      </c>
      <c r="RK34" s="303" t="s">
        <v>354</v>
      </c>
      <c r="RL34" s="303" t="s">
        <v>354</v>
      </c>
      <c r="RM34" s="303" t="s">
        <v>354</v>
      </c>
      <c r="RN34" s="303" t="s">
        <v>354</v>
      </c>
      <c r="RO34" s="303" t="s">
        <v>354</v>
      </c>
      <c r="RP34" s="303" t="s">
        <v>354</v>
      </c>
      <c r="RQ34" s="303" t="s">
        <v>354</v>
      </c>
      <c r="RR34" s="303" t="s">
        <v>354</v>
      </c>
      <c r="RS34" s="303" t="s">
        <v>354</v>
      </c>
      <c r="RT34" s="303" t="s">
        <v>354</v>
      </c>
      <c r="RU34" s="303" t="s">
        <v>354</v>
      </c>
      <c r="RV34" s="303" t="s">
        <v>354</v>
      </c>
      <c r="RW34" s="303" t="s">
        <v>354</v>
      </c>
      <c r="RX34" s="303" t="s">
        <v>354</v>
      </c>
      <c r="RY34" s="303" t="s">
        <v>354</v>
      </c>
      <c r="RZ34" s="303" t="s">
        <v>354</v>
      </c>
      <c r="SA34" s="303" t="s">
        <v>354</v>
      </c>
      <c r="SB34" s="303" t="s">
        <v>354</v>
      </c>
      <c r="SC34" s="303" t="s">
        <v>354</v>
      </c>
      <c r="SD34" s="303" t="s">
        <v>354</v>
      </c>
      <c r="SE34" s="303" t="s">
        <v>354</v>
      </c>
      <c r="SF34" s="303" t="s">
        <v>354</v>
      </c>
      <c r="SG34" s="303" t="s">
        <v>354</v>
      </c>
      <c r="SH34" s="303" t="s">
        <v>354</v>
      </c>
      <c r="SI34" s="303" t="s">
        <v>354</v>
      </c>
      <c r="SJ34" s="303" t="s">
        <v>354</v>
      </c>
      <c r="SK34" s="303" t="s">
        <v>354</v>
      </c>
      <c r="SL34" s="303" t="s">
        <v>354</v>
      </c>
      <c r="SM34" s="303" t="s">
        <v>354</v>
      </c>
      <c r="SN34" s="303" t="s">
        <v>354</v>
      </c>
      <c r="SO34" s="303" t="s">
        <v>354</v>
      </c>
      <c r="SP34" s="303" t="s">
        <v>354</v>
      </c>
      <c r="SQ34" s="303" t="s">
        <v>354</v>
      </c>
      <c r="SR34" s="303" t="s">
        <v>354</v>
      </c>
      <c r="SS34" s="303" t="s">
        <v>354</v>
      </c>
      <c r="ST34" s="303" t="s">
        <v>354</v>
      </c>
      <c r="SU34" s="303" t="s">
        <v>354</v>
      </c>
      <c r="SV34" s="303" t="s">
        <v>354</v>
      </c>
      <c r="SW34" s="303" t="s">
        <v>354</v>
      </c>
      <c r="SX34" s="303" t="s">
        <v>354</v>
      </c>
      <c r="SY34" s="303" t="s">
        <v>354</v>
      </c>
      <c r="SZ34" s="303" t="s">
        <v>354</v>
      </c>
      <c r="TA34" s="303" t="s">
        <v>354</v>
      </c>
      <c r="TB34" s="303" t="s">
        <v>354</v>
      </c>
      <c r="TC34" s="303" t="s">
        <v>354</v>
      </c>
      <c r="TD34" s="303" t="s">
        <v>354</v>
      </c>
      <c r="TE34" s="303" t="s">
        <v>354</v>
      </c>
      <c r="TF34" s="303" t="s">
        <v>354</v>
      </c>
      <c r="TG34" s="303" t="s">
        <v>354</v>
      </c>
      <c r="TH34" s="303" t="s">
        <v>354</v>
      </c>
      <c r="TI34" s="303" t="s">
        <v>354</v>
      </c>
      <c r="TJ34" s="303" t="s">
        <v>354</v>
      </c>
      <c r="TK34" s="303" t="s">
        <v>354</v>
      </c>
      <c r="TL34" s="303" t="s">
        <v>354</v>
      </c>
      <c r="TM34" s="303" t="s">
        <v>354</v>
      </c>
      <c r="TN34" s="303" t="s">
        <v>354</v>
      </c>
      <c r="TO34" s="303" t="s">
        <v>354</v>
      </c>
      <c r="TP34" s="303" t="s">
        <v>354</v>
      </c>
      <c r="TQ34" s="303" t="s">
        <v>354</v>
      </c>
      <c r="TR34" s="303" t="s">
        <v>354</v>
      </c>
      <c r="TS34" s="303" t="s">
        <v>354</v>
      </c>
      <c r="TT34" s="303" t="s">
        <v>354</v>
      </c>
      <c r="TU34" s="303" t="s">
        <v>354</v>
      </c>
      <c r="TV34" s="303" t="s">
        <v>354</v>
      </c>
      <c r="TW34" s="303" t="s">
        <v>354</v>
      </c>
      <c r="TX34" s="303" t="s">
        <v>354</v>
      </c>
      <c r="TY34" s="303" t="s">
        <v>354</v>
      </c>
      <c r="TZ34" s="303" t="s">
        <v>354</v>
      </c>
      <c r="UA34" s="303" t="s">
        <v>354</v>
      </c>
      <c r="UB34" s="303" t="s">
        <v>354</v>
      </c>
      <c r="UC34" s="303" t="s">
        <v>354</v>
      </c>
      <c r="UD34" s="303" t="s">
        <v>354</v>
      </c>
      <c r="UE34" s="303" t="s">
        <v>354</v>
      </c>
      <c r="UF34" s="303" t="s">
        <v>354</v>
      </c>
      <c r="UG34" s="303" t="s">
        <v>354</v>
      </c>
      <c r="UH34" s="303" t="s">
        <v>354</v>
      </c>
      <c r="UI34" s="303" t="s">
        <v>354</v>
      </c>
      <c r="UJ34" s="303" t="s">
        <v>354</v>
      </c>
      <c r="UK34" s="303" t="s">
        <v>354</v>
      </c>
      <c r="UL34" s="303" t="s">
        <v>354</v>
      </c>
      <c r="UM34" s="303" t="s">
        <v>354</v>
      </c>
      <c r="UN34" s="303" t="s">
        <v>354</v>
      </c>
      <c r="UO34" s="303" t="s">
        <v>354</v>
      </c>
      <c r="UP34" s="303" t="s">
        <v>354</v>
      </c>
      <c r="UQ34" s="303" t="s">
        <v>354</v>
      </c>
      <c r="UR34" s="303" t="s">
        <v>354</v>
      </c>
      <c r="US34" s="303" t="s">
        <v>354</v>
      </c>
      <c r="UT34" s="303" t="s">
        <v>354</v>
      </c>
      <c r="UU34" s="303" t="s">
        <v>354</v>
      </c>
      <c r="UV34" s="303" t="s">
        <v>354</v>
      </c>
      <c r="UW34" s="303" t="s">
        <v>354</v>
      </c>
      <c r="UX34" s="303" t="s">
        <v>354</v>
      </c>
      <c r="UY34" s="303" t="s">
        <v>354</v>
      </c>
      <c r="UZ34" s="303" t="s">
        <v>354</v>
      </c>
      <c r="VA34" s="303" t="s">
        <v>354</v>
      </c>
      <c r="VB34" s="303" t="s">
        <v>354</v>
      </c>
      <c r="VC34" s="303" t="s">
        <v>354</v>
      </c>
      <c r="VD34" s="303" t="s">
        <v>354</v>
      </c>
      <c r="VE34" s="303" t="s">
        <v>354</v>
      </c>
      <c r="VF34" s="303" t="s">
        <v>354</v>
      </c>
      <c r="VG34" s="303" t="s">
        <v>354</v>
      </c>
      <c r="VH34" s="303" t="s">
        <v>354</v>
      </c>
      <c r="VI34" s="303" t="s">
        <v>354</v>
      </c>
      <c r="VJ34" s="303" t="s">
        <v>354</v>
      </c>
      <c r="VK34" s="303" t="s">
        <v>354</v>
      </c>
      <c r="VL34" s="303" t="s">
        <v>354</v>
      </c>
      <c r="VM34" s="303" t="s">
        <v>354</v>
      </c>
      <c r="VN34" s="303" t="s">
        <v>354</v>
      </c>
      <c r="VO34" s="303" t="s">
        <v>354</v>
      </c>
      <c r="VP34" s="303" t="s">
        <v>354</v>
      </c>
      <c r="VQ34" s="303" t="s">
        <v>354</v>
      </c>
      <c r="VR34" s="303" t="s">
        <v>354</v>
      </c>
      <c r="VS34" s="303" t="s">
        <v>354</v>
      </c>
      <c r="VT34" s="303" t="s">
        <v>354</v>
      </c>
      <c r="VU34" s="303" t="s">
        <v>354</v>
      </c>
      <c r="VV34" s="303" t="s">
        <v>354</v>
      </c>
      <c r="VW34" s="303" t="s">
        <v>354</v>
      </c>
      <c r="VX34" s="303" t="s">
        <v>354</v>
      </c>
      <c r="VY34" s="303" t="s">
        <v>354</v>
      </c>
      <c r="VZ34" s="303" t="s">
        <v>354</v>
      </c>
      <c r="WA34" s="303" t="s">
        <v>354</v>
      </c>
      <c r="WB34" s="303" t="s">
        <v>354</v>
      </c>
      <c r="WC34" s="303" t="s">
        <v>354</v>
      </c>
      <c r="WD34" s="303" t="s">
        <v>354</v>
      </c>
      <c r="WE34" s="303" t="s">
        <v>354</v>
      </c>
      <c r="WF34" s="303" t="s">
        <v>354</v>
      </c>
      <c r="WG34" s="303" t="s">
        <v>354</v>
      </c>
      <c r="WH34" s="303" t="s">
        <v>354</v>
      </c>
      <c r="WI34" s="303" t="s">
        <v>354</v>
      </c>
      <c r="WJ34" s="303" t="s">
        <v>354</v>
      </c>
      <c r="WK34" s="303" t="s">
        <v>354</v>
      </c>
      <c r="WL34" s="303" t="s">
        <v>354</v>
      </c>
      <c r="WM34" s="330" t="s">
        <v>354</v>
      </c>
    </row>
    <row r="35" spans="2:611" s="176" customFormat="1">
      <c r="E35" s="99"/>
      <c r="F35" s="99"/>
      <c r="G35" s="120"/>
      <c r="H35" s="100"/>
      <c r="I35" s="100"/>
    </row>
    <row r="36" spans="2:611" s="176" customFormat="1">
      <c r="E36" s="99"/>
      <c r="F36" s="99"/>
      <c r="G36" s="120"/>
      <c r="H36" s="100"/>
      <c r="I36" s="100"/>
    </row>
    <row r="37" spans="2:611" s="176" customFormat="1">
      <c r="E37" s="99"/>
      <c r="F37" s="99"/>
      <c r="G37" s="120"/>
      <c r="H37" s="100"/>
      <c r="I37" s="100"/>
    </row>
    <row r="38" spans="2:611" s="176" customFormat="1">
      <c r="B38" s="35"/>
      <c r="E38" s="99"/>
      <c r="F38" s="99"/>
      <c r="G38" s="120"/>
      <c r="H38" s="100"/>
      <c r="I38" s="100"/>
    </row>
    <row r="39" spans="2:611" s="176" customFormat="1">
      <c r="B39" s="214"/>
    </row>
    <row r="40" spans="2:611">
      <c r="B40" s="176"/>
    </row>
  </sheetData>
  <mergeCells count="1">
    <mergeCell ref="A1:AI1"/>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41"/>
  <sheetViews>
    <sheetView workbookViewId="0">
      <selection activeCell="R30" sqref="R30"/>
    </sheetView>
  </sheetViews>
  <sheetFormatPr defaultColWidth="0" defaultRowHeight="12.75" zeroHeight="1"/>
  <cols>
    <col min="1" max="1" width="2.140625" style="150" customWidth="1"/>
    <col min="2" max="2" width="9.140625" style="150" customWidth="1"/>
    <col min="3" max="3" width="21.5703125" style="150" bestFit="1" customWidth="1"/>
    <col min="4" max="4" width="9.140625" style="175" customWidth="1"/>
    <col min="5" max="7" width="9.140625" style="150" customWidth="1"/>
    <col min="8" max="8" width="12.5703125" style="150" customWidth="1"/>
    <col min="9" max="9" width="11.28515625" style="150" customWidth="1"/>
    <col min="10" max="10" width="11.7109375" style="150" customWidth="1"/>
    <col min="11" max="12" width="12" style="150" bestFit="1" customWidth="1"/>
    <col min="13" max="36" width="9.140625" style="150" customWidth="1"/>
    <col min="37" max="16384" width="9.140625" style="150" hidden="1"/>
  </cols>
  <sheetData>
    <row r="1" spans="1:36" ht="120" customHeight="1">
      <c r="A1" s="333" t="s">
        <v>412</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row>
    <row r="2" spans="1:36"/>
    <row r="3" spans="1:36">
      <c r="A3" s="14"/>
      <c r="B3" s="15"/>
      <c r="E3" s="74"/>
      <c r="F3" s="74"/>
    </row>
    <row r="4" spans="1:36"/>
    <row r="5" spans="1:36"/>
    <row r="6" spans="1:36">
      <c r="B6" s="16"/>
    </row>
    <row r="7" spans="1:36"/>
    <row r="8" spans="1:36"/>
    <row r="9" spans="1:36">
      <c r="A9" s="14"/>
      <c r="C9" s="5"/>
      <c r="D9" s="5"/>
    </row>
    <row r="10" spans="1:36"/>
    <row r="11" spans="1:36"/>
    <row r="12" spans="1:36">
      <c r="B12" s="16"/>
    </row>
    <row r="13" spans="1:36">
      <c r="B13" s="17"/>
    </row>
    <row r="14" spans="1:36">
      <c r="B14" s="17"/>
    </row>
    <row r="15" spans="1:36">
      <c r="B15" s="17"/>
    </row>
    <row r="16" spans="1:36"/>
    <row r="17" spans="2:20">
      <c r="B17" s="17"/>
    </row>
    <row r="18" spans="2:20">
      <c r="B18" s="17"/>
    </row>
    <row r="19" spans="2:20"/>
    <row r="20" spans="2:20"/>
    <row r="21" spans="2:20"/>
    <row r="22" spans="2:20"/>
    <row r="23" spans="2:20" ht="11.25" customHeight="1"/>
    <row r="24" spans="2:20" s="28" customFormat="1">
      <c r="D24" s="176"/>
    </row>
    <row r="25" spans="2:20" s="28" customFormat="1">
      <c r="D25" s="176"/>
    </row>
    <row r="26" spans="2:20" s="28" customFormat="1">
      <c r="D26" s="176"/>
    </row>
    <row r="27" spans="2:20" s="28" customFormat="1">
      <c r="D27" s="176"/>
    </row>
    <row r="28" spans="2:20" s="28" customFormat="1">
      <c r="D28" s="176"/>
      <c r="E28" s="151"/>
      <c r="F28" s="151"/>
    </row>
    <row r="29" spans="2:20" s="28" customFormat="1">
      <c r="D29" s="176"/>
    </row>
    <row r="30" spans="2:20" s="28" customFormat="1">
      <c r="C30" s="232" t="s">
        <v>394</v>
      </c>
      <c r="D30" s="164"/>
      <c r="E30" s="164"/>
      <c r="F30" s="164"/>
      <c r="G30" s="164"/>
      <c r="H30" s="164"/>
    </row>
    <row r="31" spans="2:20" s="28" customFormat="1">
      <c r="D31" s="176"/>
    </row>
    <row r="32" spans="2:20" s="28" customFormat="1">
      <c r="C32" s="61"/>
      <c r="D32" s="238">
        <v>2010</v>
      </c>
      <c r="E32" s="238">
        <v>2012</v>
      </c>
      <c r="F32" s="238">
        <v>2013</v>
      </c>
      <c r="G32" s="239">
        <v>2014</v>
      </c>
      <c r="I32" s="21"/>
      <c r="J32" s="21"/>
      <c r="K32" s="21"/>
      <c r="L32" s="21"/>
      <c r="M32" s="21"/>
      <c r="N32" s="21"/>
      <c r="O32" s="21"/>
      <c r="P32" s="21"/>
      <c r="Q32" s="21"/>
      <c r="R32" s="21"/>
      <c r="S32" s="21"/>
      <c r="T32" s="152"/>
    </row>
    <row r="33" spans="3:20" s="28" customFormat="1">
      <c r="C33" s="64" t="s">
        <v>347</v>
      </c>
      <c r="D33" s="234">
        <v>0.75</v>
      </c>
      <c r="E33" s="234">
        <v>0.75</v>
      </c>
      <c r="F33" s="234">
        <v>0.73</v>
      </c>
      <c r="G33" s="235">
        <v>0.71</v>
      </c>
      <c r="I33" s="21"/>
      <c r="J33" s="21"/>
      <c r="K33" s="21"/>
      <c r="L33" s="21"/>
      <c r="M33" s="21"/>
      <c r="N33" s="21"/>
      <c r="O33" s="21"/>
      <c r="P33" s="21"/>
      <c r="Q33" s="21"/>
      <c r="R33" s="21"/>
      <c r="S33" s="21"/>
      <c r="T33" s="152"/>
    </row>
    <row r="34" spans="3:20" s="28" customFormat="1">
      <c r="C34" s="67" t="s">
        <v>348</v>
      </c>
      <c r="D34" s="236">
        <v>0.25</v>
      </c>
      <c r="E34" s="236">
        <v>0.25</v>
      </c>
      <c r="F34" s="236">
        <v>0.27</v>
      </c>
      <c r="G34" s="237">
        <v>0.28999999999999998</v>
      </c>
      <c r="I34" s="21"/>
      <c r="J34" s="21"/>
      <c r="K34" s="21"/>
      <c r="L34" s="21"/>
      <c r="M34" s="21"/>
      <c r="N34" s="21"/>
      <c r="O34" s="21"/>
      <c r="P34" s="21"/>
      <c r="Q34" s="21"/>
      <c r="R34" s="21"/>
      <c r="S34" s="21"/>
      <c r="T34" s="152"/>
    </row>
    <row r="35" spans="3:20" s="28" customFormat="1">
      <c r="I35" s="21"/>
      <c r="J35" s="21"/>
      <c r="K35" s="21"/>
      <c r="L35" s="21"/>
      <c r="M35" s="21"/>
      <c r="N35" s="21"/>
      <c r="O35" s="21"/>
      <c r="P35" s="21"/>
      <c r="Q35" s="21"/>
      <c r="R35" s="21"/>
      <c r="S35" s="21"/>
      <c r="T35" s="152"/>
    </row>
    <row r="36" spans="3:20" s="28" customFormat="1">
      <c r="I36" s="76"/>
      <c r="J36" s="76"/>
      <c r="K36" s="76"/>
      <c r="L36" s="76"/>
      <c r="M36" s="76"/>
      <c r="N36" s="76"/>
      <c r="O36" s="76"/>
      <c r="P36" s="76"/>
      <c r="Q36" s="75"/>
    </row>
    <row r="37" spans="3:20" s="28" customFormat="1">
      <c r="D37" s="176"/>
      <c r="E37" s="153"/>
      <c r="F37" s="153"/>
      <c r="G37" s="91"/>
      <c r="H37" s="91"/>
      <c r="I37" s="91"/>
      <c r="J37" s="91"/>
      <c r="K37" s="91"/>
      <c r="L37" s="91"/>
      <c r="M37" s="91"/>
      <c r="N37" s="91"/>
      <c r="O37" s="91"/>
      <c r="P37" s="91"/>
      <c r="Q37" s="153"/>
      <c r="R37" s="153"/>
      <c r="S37" s="153"/>
      <c r="T37" s="153"/>
    </row>
    <row r="38" spans="3:20" s="28" customFormat="1">
      <c r="D38" s="176"/>
      <c r="E38" s="153"/>
      <c r="F38" s="153"/>
      <c r="G38" s="153"/>
      <c r="H38" s="153"/>
      <c r="I38" s="153"/>
      <c r="J38" s="153"/>
      <c r="K38" s="153"/>
      <c r="L38" s="153"/>
      <c r="M38" s="153"/>
      <c r="N38" s="153"/>
      <c r="O38" s="153"/>
      <c r="P38" s="153"/>
      <c r="Q38" s="153"/>
      <c r="R38" s="153"/>
      <c r="S38" s="153"/>
      <c r="T38" s="153"/>
    </row>
    <row r="39" spans="3:20" s="28" customFormat="1">
      <c r="D39" s="176"/>
      <c r="E39" s="153"/>
      <c r="F39" s="153"/>
      <c r="G39" s="153"/>
      <c r="H39" s="153"/>
      <c r="I39" s="153"/>
      <c r="J39" s="153"/>
      <c r="K39" s="153"/>
      <c r="L39" s="153"/>
      <c r="M39" s="153"/>
      <c r="N39" s="153"/>
      <c r="O39" s="153"/>
      <c r="P39" s="153"/>
      <c r="Q39" s="153"/>
      <c r="R39" s="153"/>
      <c r="S39" s="153"/>
      <c r="T39" s="153"/>
    </row>
    <row r="40" spans="3:20" s="28" customFormat="1">
      <c r="D40" s="176"/>
      <c r="E40" s="153"/>
      <c r="F40" s="153"/>
      <c r="G40" s="153"/>
      <c r="H40" s="153"/>
      <c r="I40" s="153"/>
      <c r="J40" s="153"/>
      <c r="K40" s="153"/>
      <c r="L40" s="153"/>
      <c r="M40" s="153"/>
      <c r="N40" s="153"/>
      <c r="O40" s="153"/>
      <c r="P40" s="153"/>
      <c r="Q40" s="153"/>
      <c r="R40" s="153"/>
      <c r="S40" s="153"/>
      <c r="T40" s="153"/>
    </row>
    <row r="41" spans="3:20" s="28" customFormat="1">
      <c r="D41" s="176"/>
      <c r="E41" s="153"/>
      <c r="F41" s="153"/>
      <c r="G41" s="153"/>
      <c r="H41" s="153"/>
      <c r="I41" s="153"/>
      <c r="J41" s="153"/>
      <c r="K41" s="153"/>
      <c r="L41" s="153"/>
      <c r="M41" s="153"/>
      <c r="N41" s="153"/>
      <c r="O41" s="153"/>
      <c r="P41" s="153"/>
      <c r="Q41" s="153"/>
      <c r="R41" s="153"/>
      <c r="S41" s="153"/>
      <c r="T41" s="153"/>
    </row>
    <row r="42" spans="3:20" s="28" customFormat="1">
      <c r="D42" s="176"/>
      <c r="E42" s="154"/>
      <c r="F42" s="154"/>
      <c r="H42" s="153"/>
      <c r="I42" s="153"/>
      <c r="J42" s="153"/>
      <c r="K42" s="153"/>
      <c r="L42" s="153"/>
      <c r="M42" s="153"/>
      <c r="N42" s="153"/>
      <c r="O42" s="153"/>
      <c r="P42" s="153"/>
      <c r="Q42" s="153"/>
      <c r="R42" s="153"/>
      <c r="S42" s="153"/>
      <c r="T42" s="153"/>
    </row>
    <row r="43" spans="3:20" s="28" customFormat="1">
      <c r="D43" s="176"/>
      <c r="E43" s="153"/>
      <c r="F43" s="154"/>
      <c r="H43" s="153"/>
      <c r="I43" s="153"/>
      <c r="J43" s="153"/>
      <c r="K43" s="153"/>
      <c r="L43" s="153"/>
      <c r="M43" s="153"/>
      <c r="N43" s="153"/>
      <c r="O43" s="153"/>
      <c r="P43" s="153"/>
      <c r="Q43" s="153"/>
      <c r="R43" s="153"/>
      <c r="S43" s="153"/>
      <c r="T43" s="153"/>
    </row>
    <row r="44" spans="3:20" s="28" customFormat="1">
      <c r="D44" s="176"/>
      <c r="E44" s="153"/>
      <c r="F44" s="154"/>
      <c r="H44" s="153"/>
      <c r="I44" s="153"/>
      <c r="J44" s="153"/>
      <c r="K44" s="153"/>
      <c r="L44" s="153"/>
      <c r="M44" s="153"/>
      <c r="N44" s="153"/>
      <c r="O44" s="153"/>
      <c r="P44" s="153"/>
      <c r="Q44" s="153"/>
      <c r="R44" s="153"/>
      <c r="S44" s="153"/>
      <c r="T44" s="153"/>
    </row>
    <row r="45" spans="3:20" s="28" customFormat="1">
      <c r="D45" s="176"/>
      <c r="E45" s="154"/>
      <c r="F45" s="154"/>
      <c r="H45" s="153"/>
      <c r="I45" s="153"/>
      <c r="J45" s="153"/>
      <c r="K45" s="153"/>
      <c r="L45" s="153"/>
      <c r="M45" s="153"/>
      <c r="N45" s="153"/>
      <c r="O45" s="153"/>
      <c r="P45" s="153"/>
      <c r="Q45" s="153"/>
      <c r="R45" s="153"/>
      <c r="S45" s="153"/>
      <c r="T45" s="153"/>
    </row>
    <row r="46" spans="3:20" s="28" customFormat="1">
      <c r="D46" s="176"/>
      <c r="E46" s="153"/>
      <c r="F46" s="154"/>
      <c r="H46" s="153"/>
      <c r="I46" s="153"/>
      <c r="J46" s="153"/>
      <c r="K46" s="153"/>
      <c r="L46" s="153"/>
      <c r="M46" s="153"/>
      <c r="N46" s="153"/>
      <c r="O46" s="153"/>
      <c r="P46" s="153"/>
      <c r="Q46" s="153"/>
      <c r="R46" s="153"/>
      <c r="S46" s="153"/>
      <c r="T46" s="153"/>
    </row>
    <row r="47" spans="3:20" s="28" customFormat="1">
      <c r="D47" s="176"/>
      <c r="E47" s="153"/>
      <c r="F47" s="154"/>
      <c r="H47" s="153"/>
      <c r="I47" s="153"/>
      <c r="J47" s="153"/>
      <c r="K47" s="153"/>
      <c r="L47" s="153"/>
      <c r="M47" s="153"/>
      <c r="N47" s="153"/>
      <c r="O47" s="153"/>
      <c r="P47" s="153"/>
      <c r="Q47" s="153"/>
      <c r="R47" s="153"/>
      <c r="S47" s="153"/>
      <c r="T47" s="153"/>
    </row>
    <row r="48" spans="3:20" s="28" customFormat="1">
      <c r="D48" s="176"/>
      <c r="E48" s="154"/>
      <c r="F48" s="154"/>
      <c r="H48" s="153"/>
      <c r="I48" s="153"/>
      <c r="J48" s="153"/>
      <c r="K48" s="153"/>
      <c r="L48" s="153"/>
      <c r="M48" s="153"/>
      <c r="N48" s="153"/>
      <c r="O48" s="153"/>
      <c r="P48" s="153"/>
      <c r="Q48" s="153"/>
      <c r="R48" s="153"/>
      <c r="S48" s="153"/>
      <c r="T48" s="153"/>
    </row>
    <row r="49" spans="4:20" s="28" customFormat="1">
      <c r="D49" s="176"/>
      <c r="E49" s="153"/>
      <c r="F49" s="154"/>
      <c r="G49" s="153"/>
      <c r="H49" s="153"/>
      <c r="I49" s="153"/>
      <c r="J49" s="153"/>
      <c r="K49" s="153"/>
      <c r="L49" s="153"/>
      <c r="M49" s="153"/>
      <c r="N49" s="153"/>
      <c r="O49" s="153"/>
      <c r="P49" s="153"/>
      <c r="Q49" s="153"/>
      <c r="R49" s="153"/>
      <c r="S49" s="153"/>
      <c r="T49" s="153"/>
    </row>
    <row r="50" spans="4:20" s="28" customFormat="1">
      <c r="D50" s="176"/>
      <c r="E50" s="153"/>
      <c r="F50" s="154"/>
      <c r="G50" s="153"/>
      <c r="H50" s="153"/>
      <c r="I50" s="153"/>
      <c r="J50" s="153"/>
      <c r="K50" s="153"/>
      <c r="L50" s="153"/>
      <c r="M50" s="153"/>
      <c r="N50" s="153"/>
      <c r="O50" s="153"/>
      <c r="P50" s="153"/>
      <c r="Q50" s="153"/>
      <c r="R50" s="153"/>
      <c r="S50" s="153"/>
      <c r="T50" s="153"/>
    </row>
    <row r="51" spans="4:20" s="28" customFormat="1">
      <c r="D51" s="176"/>
      <c r="E51" s="153"/>
      <c r="F51" s="153"/>
      <c r="G51" s="155"/>
      <c r="H51" s="155"/>
      <c r="I51" s="153"/>
      <c r="J51" s="153"/>
      <c r="K51" s="153"/>
      <c r="L51" s="153"/>
      <c r="M51" s="153"/>
      <c r="N51" s="153"/>
      <c r="O51" s="153"/>
      <c r="P51" s="153"/>
      <c r="Q51" s="153"/>
      <c r="R51" s="153"/>
      <c r="S51" s="153"/>
      <c r="T51" s="153"/>
    </row>
    <row r="52" spans="4:20" s="28" customFormat="1">
      <c r="D52" s="176"/>
      <c r="E52" s="153"/>
      <c r="F52" s="153"/>
      <c r="G52" s="153"/>
      <c r="H52" s="153"/>
      <c r="I52" s="155"/>
      <c r="J52" s="155"/>
      <c r="K52" s="153"/>
      <c r="L52" s="153"/>
      <c r="M52" s="153"/>
      <c r="N52" s="153"/>
      <c r="O52" s="153"/>
      <c r="P52" s="153"/>
      <c r="Q52" s="153"/>
      <c r="R52" s="153"/>
      <c r="S52" s="153"/>
      <c r="T52" s="153"/>
    </row>
    <row r="53" spans="4:20" s="28" customFormat="1">
      <c r="D53" s="176"/>
      <c r="E53" s="153"/>
      <c r="F53" s="153"/>
      <c r="G53" s="153"/>
      <c r="H53" s="153"/>
      <c r="I53" s="155"/>
      <c r="J53" s="155"/>
      <c r="K53" s="153"/>
      <c r="L53" s="153"/>
      <c r="M53" s="153"/>
      <c r="N53" s="153"/>
      <c r="O53" s="153"/>
      <c r="P53" s="153"/>
      <c r="Q53" s="153"/>
      <c r="R53" s="153"/>
      <c r="S53" s="153"/>
      <c r="T53" s="153"/>
    </row>
    <row r="54" spans="4:20" s="28" customFormat="1">
      <c r="D54" s="176"/>
      <c r="E54" s="153"/>
      <c r="F54" s="153"/>
      <c r="G54" s="155"/>
      <c r="H54" s="155"/>
      <c r="I54" s="153"/>
      <c r="J54" s="153"/>
      <c r="K54" s="153"/>
      <c r="L54" s="153"/>
      <c r="M54" s="153"/>
      <c r="N54" s="153"/>
      <c r="O54" s="153"/>
      <c r="P54" s="153"/>
      <c r="Q54" s="153"/>
      <c r="R54" s="153"/>
      <c r="S54" s="153"/>
      <c r="T54" s="153"/>
    </row>
    <row r="55" spans="4:20" s="28" customFormat="1">
      <c r="D55" s="176"/>
      <c r="E55" s="153"/>
      <c r="F55" s="153"/>
      <c r="G55" s="153"/>
      <c r="H55" s="153"/>
      <c r="I55" s="155"/>
      <c r="J55" s="155"/>
      <c r="K55" s="153"/>
      <c r="L55" s="153"/>
      <c r="M55" s="153"/>
      <c r="N55" s="153"/>
      <c r="O55" s="153"/>
      <c r="P55" s="153"/>
      <c r="Q55" s="153"/>
      <c r="R55" s="153"/>
      <c r="S55" s="153"/>
      <c r="T55" s="153"/>
    </row>
    <row r="56" spans="4:20" s="28" customFormat="1">
      <c r="D56" s="176"/>
      <c r="E56" s="153"/>
      <c r="F56" s="153"/>
      <c r="G56" s="153"/>
      <c r="H56" s="153"/>
      <c r="I56" s="155"/>
      <c r="J56" s="155"/>
      <c r="K56" s="153"/>
      <c r="L56" s="153"/>
      <c r="M56" s="153"/>
      <c r="N56" s="153"/>
      <c r="O56" s="153"/>
      <c r="P56" s="153"/>
      <c r="Q56" s="153"/>
      <c r="R56" s="153"/>
      <c r="S56" s="153"/>
      <c r="T56" s="153"/>
    </row>
    <row r="57" spans="4:20" s="28" customFormat="1">
      <c r="D57" s="176"/>
      <c r="E57" s="153"/>
      <c r="F57" s="153"/>
      <c r="G57" s="155"/>
      <c r="H57" s="155"/>
      <c r="I57" s="153"/>
      <c r="J57" s="153"/>
      <c r="K57" s="153"/>
      <c r="L57" s="153"/>
      <c r="M57" s="153"/>
      <c r="N57" s="153"/>
      <c r="O57" s="153"/>
      <c r="P57" s="153"/>
      <c r="Q57" s="153"/>
      <c r="R57" s="153"/>
      <c r="S57" s="153"/>
      <c r="T57" s="153"/>
    </row>
    <row r="58" spans="4:20" s="28" customFormat="1">
      <c r="D58" s="176"/>
      <c r="E58" s="153"/>
      <c r="F58" s="153"/>
      <c r="G58" s="153"/>
      <c r="H58" s="153"/>
      <c r="I58" s="155"/>
      <c r="J58" s="155"/>
      <c r="K58" s="153"/>
      <c r="L58" s="153"/>
      <c r="M58" s="153"/>
      <c r="N58" s="153"/>
      <c r="O58" s="153"/>
      <c r="P58" s="153"/>
      <c r="Q58" s="153"/>
      <c r="R58" s="153"/>
      <c r="S58" s="153"/>
      <c r="T58" s="153"/>
    </row>
    <row r="59" spans="4:20" s="28" customFormat="1">
      <c r="D59" s="176"/>
      <c r="E59" s="153"/>
      <c r="F59" s="153"/>
      <c r="G59" s="153"/>
      <c r="H59" s="153"/>
      <c r="I59" s="155"/>
      <c r="J59" s="155"/>
      <c r="K59" s="153"/>
      <c r="L59" s="153"/>
      <c r="M59" s="153"/>
      <c r="N59" s="153"/>
      <c r="O59" s="153"/>
      <c r="P59" s="153"/>
      <c r="Q59" s="153"/>
      <c r="R59" s="153"/>
      <c r="S59" s="153"/>
      <c r="T59" s="153"/>
    </row>
    <row r="60" spans="4:20" s="28" customFormat="1">
      <c r="D60" s="176"/>
      <c r="E60" s="153"/>
      <c r="F60" s="153"/>
      <c r="G60" s="155"/>
      <c r="H60" s="155"/>
      <c r="I60" s="153"/>
      <c r="J60" s="153"/>
      <c r="K60" s="153"/>
      <c r="L60" s="153"/>
      <c r="M60" s="153"/>
      <c r="N60" s="153"/>
      <c r="O60" s="153"/>
      <c r="P60" s="153"/>
      <c r="Q60" s="153"/>
      <c r="R60" s="153"/>
      <c r="S60" s="153"/>
      <c r="T60" s="153"/>
    </row>
    <row r="61" spans="4:20" s="28" customFormat="1">
      <c r="D61" s="176"/>
      <c r="E61" s="153"/>
      <c r="F61" s="153"/>
      <c r="G61" s="153"/>
      <c r="H61" s="153"/>
      <c r="I61" s="155"/>
      <c r="J61" s="155"/>
      <c r="K61" s="153"/>
      <c r="L61" s="153"/>
      <c r="M61" s="153"/>
      <c r="N61" s="153"/>
      <c r="O61" s="153"/>
      <c r="P61" s="153"/>
      <c r="Q61" s="153"/>
      <c r="R61" s="153"/>
      <c r="S61" s="153"/>
      <c r="T61" s="153"/>
    </row>
    <row r="62" spans="4:20" s="28" customFormat="1">
      <c r="D62" s="176"/>
      <c r="E62" s="153"/>
      <c r="F62" s="153"/>
      <c r="G62" s="153"/>
      <c r="H62" s="153"/>
      <c r="I62" s="155"/>
      <c r="J62" s="155"/>
      <c r="K62" s="153"/>
      <c r="L62" s="153"/>
      <c r="M62" s="153"/>
      <c r="N62" s="153"/>
      <c r="O62" s="153"/>
      <c r="P62" s="153"/>
      <c r="Q62" s="153"/>
      <c r="R62" s="153"/>
      <c r="S62" s="153"/>
      <c r="T62" s="153"/>
    </row>
    <row r="63" spans="4:20" s="28" customFormat="1">
      <c r="D63" s="176"/>
      <c r="E63" s="153"/>
      <c r="F63" s="153"/>
      <c r="G63" s="155"/>
      <c r="H63" s="155"/>
      <c r="I63" s="153"/>
      <c r="J63" s="153"/>
      <c r="K63" s="153"/>
      <c r="L63" s="153"/>
      <c r="M63" s="153"/>
      <c r="N63" s="153"/>
      <c r="O63" s="153"/>
      <c r="P63" s="153"/>
      <c r="Q63" s="153"/>
      <c r="R63" s="153"/>
      <c r="S63" s="153"/>
      <c r="T63" s="153"/>
    </row>
    <row r="64" spans="4:20" s="28" customFormat="1">
      <c r="D64" s="176"/>
      <c r="E64" s="153"/>
      <c r="F64" s="153"/>
      <c r="G64" s="153"/>
      <c r="H64" s="153"/>
      <c r="I64" s="155"/>
      <c r="J64" s="155"/>
      <c r="K64" s="153"/>
      <c r="L64" s="153"/>
      <c r="M64" s="153"/>
      <c r="N64" s="153"/>
      <c r="O64" s="153"/>
      <c r="P64" s="153"/>
      <c r="Q64" s="153"/>
      <c r="R64" s="153"/>
      <c r="S64" s="153"/>
      <c r="T64" s="153"/>
    </row>
    <row r="65" spans="4:20" s="28" customFormat="1">
      <c r="D65" s="176"/>
      <c r="E65" s="153"/>
      <c r="F65" s="153"/>
      <c r="G65" s="153"/>
      <c r="H65" s="153"/>
      <c r="I65" s="155"/>
      <c r="J65" s="155"/>
      <c r="K65" s="153"/>
      <c r="L65" s="153"/>
      <c r="M65" s="153"/>
      <c r="N65" s="153"/>
      <c r="O65" s="153"/>
      <c r="P65" s="153"/>
      <c r="Q65" s="153"/>
      <c r="R65" s="153"/>
      <c r="S65" s="153"/>
      <c r="T65" s="153"/>
    </row>
    <row r="66" spans="4:20" s="28" customFormat="1">
      <c r="D66" s="176"/>
      <c r="E66" s="153"/>
      <c r="F66" s="153"/>
      <c r="G66" s="155"/>
      <c r="H66" s="155"/>
      <c r="I66" s="153"/>
      <c r="J66" s="153"/>
      <c r="K66" s="153"/>
      <c r="L66" s="153"/>
      <c r="M66" s="153"/>
      <c r="N66" s="153"/>
      <c r="O66" s="153"/>
      <c r="P66" s="153"/>
      <c r="Q66" s="153"/>
      <c r="R66" s="153"/>
      <c r="S66" s="153"/>
      <c r="T66" s="153"/>
    </row>
    <row r="67" spans="4:20" s="28" customFormat="1">
      <c r="D67" s="176"/>
      <c r="E67" s="153"/>
      <c r="F67" s="153"/>
      <c r="G67" s="153"/>
      <c r="H67" s="153"/>
      <c r="I67" s="155"/>
      <c r="J67" s="155"/>
      <c r="K67" s="153"/>
      <c r="L67" s="153"/>
      <c r="M67" s="153"/>
      <c r="N67" s="153"/>
      <c r="O67" s="153"/>
      <c r="P67" s="153"/>
      <c r="Q67" s="153"/>
      <c r="R67" s="153"/>
      <c r="S67" s="153"/>
      <c r="T67" s="153"/>
    </row>
    <row r="68" spans="4:20" s="28" customFormat="1">
      <c r="D68" s="176"/>
      <c r="E68" s="153"/>
      <c r="F68" s="153"/>
      <c r="G68" s="153"/>
      <c r="H68" s="153"/>
      <c r="I68" s="155"/>
      <c r="J68" s="155"/>
      <c r="K68" s="153"/>
      <c r="L68" s="153"/>
      <c r="M68" s="153"/>
      <c r="N68" s="153"/>
      <c r="O68" s="153"/>
      <c r="P68" s="153"/>
      <c r="Q68" s="153"/>
      <c r="R68" s="153"/>
      <c r="S68" s="153"/>
      <c r="T68" s="153"/>
    </row>
    <row r="69" spans="4:20" s="28" customFormat="1">
      <c r="D69" s="176"/>
      <c r="E69" s="153"/>
      <c r="F69" s="153"/>
      <c r="G69" s="155"/>
      <c r="H69" s="155"/>
      <c r="I69" s="153"/>
      <c r="J69" s="153"/>
      <c r="K69" s="153"/>
      <c r="L69" s="153"/>
      <c r="M69" s="153"/>
      <c r="N69" s="153"/>
      <c r="O69" s="153"/>
      <c r="P69" s="153"/>
      <c r="Q69" s="153"/>
      <c r="R69" s="153"/>
      <c r="S69" s="153"/>
      <c r="T69" s="153"/>
    </row>
    <row r="70" spans="4:20" s="28" customFormat="1">
      <c r="D70" s="176"/>
      <c r="E70" s="153"/>
      <c r="F70" s="153"/>
      <c r="G70" s="153"/>
      <c r="H70" s="153"/>
      <c r="I70" s="155"/>
      <c r="J70" s="155"/>
      <c r="K70" s="153"/>
      <c r="L70" s="153"/>
      <c r="M70" s="153"/>
      <c r="N70" s="153"/>
      <c r="O70" s="153"/>
      <c r="P70" s="153"/>
      <c r="Q70" s="153"/>
      <c r="R70" s="153"/>
      <c r="S70" s="153"/>
      <c r="T70" s="153"/>
    </row>
    <row r="71" spans="4:20" s="28" customFormat="1">
      <c r="D71" s="176"/>
      <c r="E71" s="153"/>
      <c r="F71" s="153"/>
      <c r="G71" s="153"/>
      <c r="H71" s="153"/>
      <c r="I71" s="155"/>
      <c r="J71" s="155"/>
      <c r="K71" s="153"/>
      <c r="L71" s="153"/>
      <c r="M71" s="153"/>
      <c r="N71" s="153"/>
      <c r="O71" s="153"/>
      <c r="P71" s="153"/>
      <c r="Q71" s="153"/>
      <c r="R71" s="153"/>
      <c r="S71" s="153"/>
      <c r="T71" s="153"/>
    </row>
    <row r="72" spans="4:20" s="28" customFormat="1">
      <c r="D72" s="176"/>
      <c r="E72" s="153"/>
      <c r="F72" s="153"/>
      <c r="G72" s="154"/>
      <c r="H72" s="154"/>
      <c r="I72" s="155"/>
      <c r="J72" s="155"/>
      <c r="K72" s="153"/>
      <c r="L72" s="153"/>
      <c r="M72" s="153"/>
      <c r="N72" s="153"/>
      <c r="O72" s="153"/>
      <c r="P72" s="153"/>
      <c r="Q72" s="153"/>
      <c r="R72" s="153"/>
      <c r="S72" s="153"/>
      <c r="T72" s="153"/>
    </row>
    <row r="73" spans="4:20" s="28" customFormat="1">
      <c r="D73" s="176"/>
      <c r="E73" s="75"/>
      <c r="F73" s="153"/>
      <c r="G73" s="155"/>
      <c r="H73" s="155"/>
      <c r="I73" s="154"/>
      <c r="J73" s="154"/>
      <c r="K73" s="153"/>
      <c r="L73" s="75"/>
      <c r="M73" s="75"/>
      <c r="N73" s="75"/>
      <c r="O73" s="75"/>
      <c r="P73" s="75"/>
      <c r="Q73" s="75"/>
    </row>
    <row r="74" spans="4:20" s="28" customFormat="1">
      <c r="D74" s="176"/>
      <c r="E74" s="75"/>
      <c r="F74" s="153"/>
      <c r="G74" s="155"/>
      <c r="H74" s="155"/>
      <c r="I74" s="154"/>
      <c r="J74" s="154"/>
      <c r="K74" s="153"/>
      <c r="L74" s="75"/>
      <c r="M74" s="75"/>
      <c r="N74" s="75"/>
      <c r="O74" s="75"/>
      <c r="P74" s="75"/>
      <c r="Q74" s="75"/>
    </row>
    <row r="75" spans="4:20" s="28" customFormat="1">
      <c r="D75" s="176"/>
      <c r="E75" s="75"/>
      <c r="F75" s="153"/>
      <c r="G75" s="154"/>
      <c r="H75" s="154"/>
      <c r="I75" s="155"/>
      <c r="J75" s="155"/>
      <c r="K75" s="153"/>
      <c r="L75" s="75"/>
      <c r="M75" s="75"/>
      <c r="N75" s="75"/>
      <c r="O75" s="75"/>
      <c r="P75" s="75"/>
      <c r="Q75" s="75"/>
    </row>
    <row r="76" spans="4:20" s="28" customFormat="1">
      <c r="D76" s="176"/>
      <c r="E76" s="75"/>
      <c r="F76" s="153"/>
      <c r="G76" s="155"/>
      <c r="H76" s="155"/>
      <c r="I76" s="154"/>
      <c r="J76" s="154"/>
      <c r="K76" s="153"/>
      <c r="L76" s="75"/>
      <c r="M76" s="75"/>
      <c r="N76" s="75"/>
      <c r="O76" s="75"/>
      <c r="P76" s="75"/>
      <c r="Q76" s="75"/>
    </row>
    <row r="77" spans="4:20" s="28" customFormat="1">
      <c r="D77" s="176"/>
      <c r="E77" s="75"/>
      <c r="F77" s="153"/>
      <c r="G77" s="155"/>
      <c r="H77" s="155"/>
      <c r="I77" s="154"/>
      <c r="J77" s="154"/>
      <c r="K77" s="153"/>
      <c r="L77" s="75"/>
      <c r="M77" s="75"/>
      <c r="N77" s="75"/>
      <c r="O77" s="75"/>
      <c r="P77" s="75"/>
      <c r="Q77" s="75"/>
    </row>
    <row r="78" spans="4:20" s="28" customFormat="1">
      <c r="D78" s="176"/>
      <c r="E78" s="75"/>
      <c r="F78" s="153"/>
      <c r="G78" s="154"/>
      <c r="H78" s="154"/>
      <c r="I78" s="155"/>
      <c r="J78" s="155"/>
      <c r="K78" s="153"/>
      <c r="L78" s="75"/>
      <c r="M78" s="75"/>
      <c r="N78" s="75"/>
      <c r="O78" s="75"/>
      <c r="P78" s="75"/>
      <c r="Q78" s="75"/>
    </row>
    <row r="79" spans="4:20" s="28" customFormat="1">
      <c r="D79" s="176"/>
      <c r="E79" s="75"/>
      <c r="F79" s="75"/>
      <c r="G79" s="155"/>
      <c r="H79" s="155"/>
      <c r="I79" s="154"/>
      <c r="J79" s="154"/>
      <c r="K79" s="153"/>
      <c r="L79" s="75"/>
      <c r="M79" s="75"/>
      <c r="N79" s="75"/>
      <c r="O79" s="75"/>
      <c r="P79" s="75"/>
      <c r="Q79" s="75"/>
    </row>
    <row r="80" spans="4:20" s="28" customFormat="1">
      <c r="D80" s="176"/>
      <c r="E80" s="75"/>
      <c r="F80" s="75"/>
      <c r="G80" s="75"/>
      <c r="H80" s="75"/>
      <c r="I80" s="75"/>
      <c r="J80" s="75"/>
      <c r="K80" s="75"/>
      <c r="L80" s="75"/>
      <c r="M80" s="75"/>
      <c r="N80" s="75"/>
      <c r="O80" s="75"/>
      <c r="P80" s="75"/>
      <c r="Q80" s="75"/>
    </row>
    <row r="81" spans="4:17" s="28" customFormat="1">
      <c r="D81" s="176"/>
      <c r="E81" s="75"/>
      <c r="F81" s="75"/>
      <c r="G81" s="156"/>
      <c r="H81" s="156"/>
      <c r="I81" s="75"/>
      <c r="J81" s="75"/>
      <c r="K81" s="75"/>
      <c r="L81" s="75"/>
      <c r="M81" s="75"/>
      <c r="N81" s="75"/>
      <c r="O81" s="75"/>
      <c r="P81" s="75"/>
      <c r="Q81" s="75"/>
    </row>
    <row r="82" spans="4:17" s="28" customFormat="1">
      <c r="D82" s="176"/>
      <c r="E82" s="75"/>
      <c r="F82" s="75"/>
      <c r="G82" s="75"/>
      <c r="H82" s="75"/>
      <c r="I82" s="156"/>
      <c r="J82" s="156"/>
      <c r="K82" s="75"/>
      <c r="L82" s="75"/>
      <c r="M82" s="75"/>
      <c r="N82" s="75"/>
      <c r="O82" s="75"/>
      <c r="P82" s="75"/>
      <c r="Q82" s="75"/>
    </row>
    <row r="83" spans="4:17" s="28" customFormat="1">
      <c r="D83" s="176"/>
      <c r="E83" s="75"/>
      <c r="F83" s="75"/>
      <c r="G83" s="75"/>
      <c r="H83" s="75"/>
      <c r="I83" s="75"/>
      <c r="J83" s="75"/>
      <c r="K83" s="75"/>
      <c r="L83" s="75"/>
      <c r="M83" s="75"/>
      <c r="N83" s="75"/>
      <c r="O83" s="75"/>
      <c r="P83" s="75"/>
      <c r="Q83" s="75"/>
    </row>
    <row r="84" spans="4:17" s="28" customFormat="1">
      <c r="D84" s="176"/>
      <c r="E84" s="75"/>
      <c r="F84" s="75"/>
      <c r="G84" s="75"/>
      <c r="H84" s="75"/>
      <c r="I84" s="75"/>
      <c r="J84" s="75"/>
      <c r="K84" s="75"/>
      <c r="L84" s="75"/>
      <c r="M84" s="75"/>
      <c r="N84" s="75"/>
      <c r="O84" s="75"/>
      <c r="P84" s="75"/>
      <c r="Q84" s="75"/>
    </row>
    <row r="85" spans="4:17" s="28" customFormat="1">
      <c r="D85" s="176"/>
      <c r="E85" s="75"/>
      <c r="F85" s="75"/>
      <c r="G85" s="75"/>
      <c r="H85" s="75"/>
      <c r="I85" s="75"/>
      <c r="J85" s="75"/>
      <c r="K85" s="75"/>
      <c r="L85" s="75"/>
      <c r="M85" s="75"/>
      <c r="N85" s="75"/>
      <c r="O85" s="75"/>
      <c r="P85" s="75"/>
      <c r="Q85" s="75"/>
    </row>
    <row r="86" spans="4:17" s="28" customFormat="1">
      <c r="D86" s="176"/>
      <c r="E86" s="75"/>
      <c r="F86" s="75"/>
      <c r="G86" s="75"/>
      <c r="H86" s="75"/>
      <c r="I86" s="75"/>
      <c r="J86" s="75"/>
      <c r="K86" s="75"/>
      <c r="L86" s="75"/>
      <c r="M86" s="75"/>
      <c r="N86" s="75"/>
      <c r="O86" s="75"/>
      <c r="P86" s="75"/>
      <c r="Q86" s="75"/>
    </row>
    <row r="87" spans="4:17" s="28" customFormat="1">
      <c r="D87" s="176"/>
      <c r="E87" s="75"/>
      <c r="F87" s="75"/>
      <c r="G87" s="75"/>
      <c r="H87" s="75"/>
      <c r="I87" s="75"/>
      <c r="J87" s="75"/>
      <c r="K87" s="75"/>
      <c r="L87" s="75"/>
      <c r="M87" s="75"/>
      <c r="N87" s="75"/>
      <c r="O87" s="75"/>
      <c r="P87" s="75"/>
      <c r="Q87" s="75"/>
    </row>
    <row r="88" spans="4:17" s="28" customFormat="1">
      <c r="D88" s="176"/>
      <c r="E88" s="75"/>
      <c r="F88" s="75"/>
      <c r="G88" s="75"/>
      <c r="H88" s="75"/>
      <c r="I88" s="75"/>
      <c r="J88" s="75"/>
      <c r="K88" s="75"/>
      <c r="L88" s="75"/>
      <c r="M88" s="75"/>
      <c r="N88" s="75"/>
      <c r="O88" s="75"/>
      <c r="P88" s="75"/>
      <c r="Q88" s="75"/>
    </row>
    <row r="89" spans="4:17" s="28" customFormat="1">
      <c r="D89" s="176"/>
      <c r="E89" s="75"/>
      <c r="F89" s="75"/>
      <c r="G89" s="75"/>
      <c r="H89" s="75"/>
      <c r="I89" s="75"/>
      <c r="J89" s="75"/>
      <c r="K89" s="75"/>
      <c r="L89" s="75"/>
      <c r="M89" s="75"/>
      <c r="N89" s="75"/>
      <c r="O89" s="75"/>
      <c r="P89" s="75"/>
      <c r="Q89" s="75"/>
    </row>
    <row r="90" spans="4:17" s="28" customFormat="1">
      <c r="D90" s="176"/>
      <c r="E90" s="75"/>
      <c r="F90" s="75"/>
      <c r="G90" s="75"/>
      <c r="H90" s="75"/>
      <c r="I90" s="75"/>
      <c r="J90" s="75"/>
      <c r="K90" s="75"/>
      <c r="L90" s="75"/>
      <c r="M90" s="75"/>
      <c r="N90" s="75"/>
      <c r="O90" s="75"/>
      <c r="P90" s="75"/>
      <c r="Q90" s="75"/>
    </row>
    <row r="91" spans="4:17" s="28" customFormat="1">
      <c r="D91" s="176"/>
      <c r="E91" s="75"/>
      <c r="F91" s="75"/>
      <c r="G91" s="75"/>
      <c r="H91" s="75"/>
      <c r="I91" s="75"/>
      <c r="J91" s="75"/>
      <c r="K91" s="75"/>
      <c r="L91" s="75"/>
      <c r="M91" s="75"/>
      <c r="N91" s="75"/>
      <c r="O91" s="75"/>
      <c r="P91" s="75"/>
      <c r="Q91" s="75"/>
    </row>
    <row r="92" spans="4:17" s="28" customFormat="1">
      <c r="D92" s="176"/>
    </row>
    <row r="93" spans="4:17" s="28" customFormat="1">
      <c r="D93" s="176"/>
    </row>
    <row r="94" spans="4:17" s="28" customFormat="1">
      <c r="D94" s="176"/>
    </row>
    <row r="95" spans="4:17" s="28" customFormat="1">
      <c r="D95" s="176"/>
    </row>
    <row r="96" spans="4:17" s="28" customFormat="1">
      <c r="D96" s="176"/>
    </row>
    <row r="97" spans="4:4" s="28" customFormat="1">
      <c r="D97" s="176"/>
    </row>
    <row r="98" spans="4:4" s="28" customFormat="1">
      <c r="D98" s="176"/>
    </row>
    <row r="99" spans="4:4" s="28" customFormat="1">
      <c r="D99" s="176"/>
    </row>
    <row r="100" spans="4:4" s="28" customFormat="1">
      <c r="D100" s="176"/>
    </row>
    <row r="101" spans="4:4" s="28" customFormat="1">
      <c r="D101" s="176"/>
    </row>
    <row r="102" spans="4:4" s="28" customFormat="1">
      <c r="D102" s="176"/>
    </row>
    <row r="103" spans="4:4" s="28" customFormat="1">
      <c r="D103" s="176"/>
    </row>
    <row r="104" spans="4:4"/>
    <row r="105" spans="4:4"/>
    <row r="106" spans="4:4"/>
    <row r="107" spans="4:4"/>
    <row r="108" spans="4:4"/>
    <row r="109" spans="4:4"/>
    <row r="110" spans="4:4"/>
    <row r="111" spans="4:4"/>
    <row r="112" spans="4:4"/>
    <row r="113"/>
    <row r="114"/>
    <row r="115"/>
    <row r="116"/>
    <row r="117"/>
    <row r="118"/>
    <row r="119"/>
    <row r="120"/>
    <row r="121"/>
    <row r="122"/>
    <row r="123"/>
    <row r="124"/>
    <row r="125"/>
    <row r="126"/>
    <row r="127"/>
    <row r="128"/>
    <row r="129"/>
    <row r="130"/>
    <row r="131"/>
    <row r="132"/>
    <row r="133"/>
    <row r="134"/>
    <row r="135"/>
    <row r="136"/>
    <row r="137"/>
    <row r="138" ht="12.75" customHeight="1"/>
    <row r="139" ht="12.75" customHeight="1"/>
    <row r="140" ht="12.75" customHeight="1"/>
    <row r="141" ht="12.75" hidden="1" customHeight="1"/>
  </sheetData>
  <mergeCells count="1">
    <mergeCell ref="A1:AJ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0"/>
  <sheetViews>
    <sheetView workbookViewId="0">
      <selection activeCell="C37" sqref="C37"/>
    </sheetView>
  </sheetViews>
  <sheetFormatPr defaultColWidth="0" defaultRowHeight="12.75" zeroHeight="1"/>
  <cols>
    <col min="1" max="1" width="2.140625" style="94" customWidth="1"/>
    <col min="2" max="2" width="9.140625" style="94" customWidth="1"/>
    <col min="3" max="3" width="24.5703125" style="94" bestFit="1" customWidth="1"/>
    <col min="4" max="5" width="7.5703125" style="94" bestFit="1" customWidth="1"/>
    <col min="6" max="6" width="13.42578125" style="94" bestFit="1" customWidth="1"/>
    <col min="7" max="7" width="8.28515625" style="94" bestFit="1" customWidth="1"/>
    <col min="8" max="8" width="6.5703125" style="94" bestFit="1" customWidth="1"/>
    <col min="9" max="9" width="26.140625" style="94" bestFit="1" customWidth="1"/>
    <col min="10" max="12" width="9.140625" style="94" customWidth="1"/>
    <col min="13" max="13" width="26.140625" style="94" bestFit="1" customWidth="1"/>
    <col min="14" max="34" width="9.140625" style="94" customWidth="1"/>
    <col min="35" max="16384" width="9.140625" style="94" hidden="1"/>
  </cols>
  <sheetData>
    <row r="1" spans="1:34" ht="120" customHeight="1">
      <c r="A1" s="335" t="s">
        <v>365</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row>
    <row r="2" spans="1:34"/>
    <row r="3" spans="1:34">
      <c r="A3" s="2"/>
      <c r="B3" s="3"/>
    </row>
    <row r="4" spans="1:34"/>
    <row r="5" spans="1:34"/>
    <row r="6" spans="1:34">
      <c r="B6" s="4"/>
    </row>
    <row r="7" spans="1:34"/>
    <row r="8" spans="1:34"/>
    <row r="9" spans="1:34">
      <c r="A9" s="2"/>
      <c r="C9" s="5"/>
    </row>
    <row r="10" spans="1:34"/>
    <row r="11" spans="1:34"/>
    <row r="12" spans="1:34">
      <c r="B12" s="4"/>
    </row>
    <row r="13" spans="1:34">
      <c r="B13" s="6"/>
    </row>
    <row r="14" spans="1:34">
      <c r="B14" s="6"/>
    </row>
    <row r="15" spans="1:34">
      <c r="B15" s="6"/>
    </row>
    <row r="16" spans="1:34"/>
    <row r="17" spans="2:13">
      <c r="B17" s="6"/>
    </row>
    <row r="18" spans="2:13">
      <c r="B18" s="6"/>
    </row>
    <row r="19" spans="2:13"/>
    <row r="20" spans="2:13"/>
    <row r="21" spans="2:13"/>
    <row r="22" spans="2:13"/>
    <row r="23" spans="2:13"/>
    <row r="24" spans="2:13"/>
    <row r="25" spans="2:13"/>
    <row r="26" spans="2:13">
      <c r="B26" s="35"/>
      <c r="C26" s="35"/>
      <c r="D26" s="35"/>
      <c r="E26" s="35"/>
      <c r="F26" s="35"/>
      <c r="G26" s="35"/>
      <c r="H26" s="35"/>
      <c r="I26" s="35"/>
      <c r="J26" s="35"/>
      <c r="K26" s="35"/>
      <c r="L26" s="35"/>
      <c r="M26" s="35"/>
    </row>
    <row r="27" spans="2:13">
      <c r="B27" s="35"/>
      <c r="C27" s="35"/>
      <c r="D27" s="35"/>
      <c r="E27" s="35"/>
      <c r="F27" s="35"/>
      <c r="G27" s="35"/>
      <c r="H27" s="35"/>
      <c r="I27" s="35"/>
      <c r="J27" s="35"/>
      <c r="K27" s="35"/>
      <c r="L27" s="35"/>
      <c r="M27" s="35"/>
    </row>
    <row r="28" spans="2:13">
      <c r="B28" s="35"/>
      <c r="C28" s="35"/>
      <c r="D28" s="35"/>
      <c r="E28" s="35"/>
      <c r="F28" s="35"/>
      <c r="G28" s="35"/>
      <c r="H28" s="35"/>
      <c r="I28" s="35"/>
      <c r="J28" s="35"/>
      <c r="K28" s="35"/>
      <c r="L28" s="35"/>
      <c r="M28" s="35"/>
    </row>
    <row r="29" spans="2:13">
      <c r="B29" s="35"/>
      <c r="C29" s="35"/>
      <c r="D29" s="35"/>
      <c r="E29" s="35"/>
      <c r="F29" s="35"/>
      <c r="G29" s="35"/>
      <c r="H29" s="35"/>
      <c r="I29" s="35"/>
      <c r="J29" s="35"/>
      <c r="K29" s="35"/>
      <c r="L29" s="35"/>
      <c r="M29" s="35"/>
    </row>
    <row r="30" spans="2:13">
      <c r="B30" s="35"/>
      <c r="C30" s="305"/>
      <c r="D30" s="35"/>
      <c r="E30" s="35"/>
      <c r="F30" s="35"/>
      <c r="G30" s="35"/>
      <c r="H30" s="35"/>
      <c r="I30" s="35"/>
      <c r="J30" s="35"/>
      <c r="K30" s="35"/>
      <c r="L30" s="35"/>
      <c r="M30" s="35"/>
    </row>
    <row r="31" spans="2:13">
      <c r="B31" s="35"/>
      <c r="C31" s="35"/>
      <c r="D31" s="35"/>
      <c r="E31" s="35"/>
      <c r="F31" s="35"/>
      <c r="G31" s="35"/>
      <c r="H31" s="35"/>
      <c r="I31" s="35"/>
      <c r="J31" s="35"/>
      <c r="K31" s="35"/>
      <c r="L31" s="35"/>
      <c r="M31" s="35"/>
    </row>
    <row r="32" spans="2:13">
      <c r="B32" s="35"/>
      <c r="C32" s="58"/>
      <c r="D32" s="58"/>
      <c r="E32" s="58"/>
      <c r="F32" s="58"/>
      <c r="G32" s="58"/>
      <c r="H32" s="58"/>
      <c r="I32" s="58"/>
      <c r="J32" s="35"/>
      <c r="K32" s="35"/>
      <c r="L32" s="35"/>
      <c r="M32" s="35"/>
    </row>
    <row r="33" spans="2:14">
      <c r="B33" s="35"/>
      <c r="C33" s="58"/>
      <c r="D33" s="58"/>
      <c r="E33" s="58"/>
      <c r="F33" s="58"/>
      <c r="G33" s="58"/>
      <c r="H33" s="157"/>
      <c r="I33" s="306"/>
      <c r="J33" s="35"/>
      <c r="K33" s="35"/>
      <c r="L33" s="35"/>
      <c r="M33" s="35"/>
    </row>
    <row r="34" spans="2:14">
      <c r="B34" s="35"/>
      <c r="C34" s="58"/>
      <c r="D34" s="157"/>
      <c r="E34" s="58"/>
      <c r="F34" s="58"/>
      <c r="G34" s="157"/>
      <c r="H34" s="58"/>
      <c r="I34" s="306"/>
      <c r="J34" s="35"/>
      <c r="K34" s="35"/>
      <c r="L34" s="35"/>
      <c r="M34" s="35"/>
    </row>
    <row r="35" spans="2:14">
      <c r="B35" s="35"/>
      <c r="C35" s="58"/>
      <c r="D35" s="157"/>
      <c r="E35" s="58"/>
      <c r="F35" s="58"/>
      <c r="G35" s="157"/>
      <c r="H35" s="58"/>
      <c r="I35" s="306"/>
      <c r="J35" s="35"/>
      <c r="K35" s="35"/>
      <c r="L35" s="35"/>
      <c r="M35" s="35"/>
    </row>
    <row r="36" spans="2:14">
      <c r="B36" s="35"/>
      <c r="C36" s="222" t="s">
        <v>416</v>
      </c>
      <c r="D36" s="157"/>
      <c r="E36" s="58"/>
      <c r="F36" s="58"/>
      <c r="G36" s="157"/>
      <c r="H36" s="58"/>
      <c r="I36" s="306"/>
      <c r="J36" s="35"/>
      <c r="K36" s="35"/>
      <c r="L36" s="35"/>
      <c r="M36" s="35"/>
      <c r="N36" s="79"/>
    </row>
    <row r="37" spans="2:14">
      <c r="B37" s="35"/>
      <c r="C37" s="58"/>
      <c r="D37" s="157"/>
      <c r="E37" s="58"/>
      <c r="F37" s="58"/>
      <c r="G37" s="157"/>
      <c r="H37" s="58"/>
      <c r="I37" s="306"/>
      <c r="J37" s="35"/>
      <c r="K37" s="35"/>
      <c r="L37" s="35"/>
      <c r="M37" s="35"/>
    </row>
    <row r="38" spans="2:14">
      <c r="B38" s="35"/>
      <c r="C38" s="58"/>
      <c r="D38" s="58"/>
      <c r="E38" s="157"/>
      <c r="F38" s="58"/>
      <c r="G38" s="58"/>
      <c r="H38" s="58"/>
      <c r="I38" s="58"/>
      <c r="J38" s="35"/>
      <c r="K38" s="35"/>
      <c r="L38" s="35"/>
      <c r="M38" s="35"/>
    </row>
    <row r="39" spans="2:14">
      <c r="B39" s="35"/>
      <c r="C39" s="35"/>
      <c r="D39" s="35"/>
      <c r="E39" s="35"/>
      <c r="F39" s="35"/>
      <c r="G39" s="35"/>
      <c r="H39" s="35"/>
      <c r="I39" s="35"/>
      <c r="J39" s="35"/>
      <c r="K39" s="35"/>
      <c r="L39" s="35"/>
      <c r="M39" s="35"/>
    </row>
    <row r="40" spans="2:14" ht="12.75" customHeight="1">
      <c r="B40" s="35"/>
      <c r="C40" s="35"/>
      <c r="D40" s="35"/>
      <c r="E40" s="35"/>
      <c r="F40" s="35"/>
      <c r="G40" s="35"/>
      <c r="H40" s="35"/>
      <c r="I40" s="35"/>
      <c r="J40" s="35"/>
      <c r="K40" s="35"/>
      <c r="L40" s="35"/>
      <c r="M40" s="35"/>
    </row>
    <row r="41" spans="2:14">
      <c r="B41" s="35"/>
      <c r="C41" s="35"/>
      <c r="D41" s="35"/>
      <c r="E41" s="35"/>
      <c r="F41" s="35"/>
      <c r="G41" s="35"/>
      <c r="H41" s="35"/>
      <c r="I41" s="35"/>
      <c r="J41" s="35"/>
      <c r="K41" s="35"/>
      <c r="L41" s="35"/>
      <c r="M41" s="35"/>
    </row>
    <row r="42" spans="2:14">
      <c r="B42" s="35"/>
      <c r="C42" s="35"/>
      <c r="D42" s="35"/>
      <c r="E42" s="35"/>
      <c r="F42" s="35"/>
      <c r="G42" s="35"/>
      <c r="H42" s="35"/>
      <c r="I42" s="35"/>
      <c r="J42" s="35"/>
      <c r="K42" s="35"/>
      <c r="L42" s="35"/>
      <c r="M42" s="35"/>
    </row>
    <row r="43" spans="2:14">
      <c r="B43" s="35"/>
      <c r="C43" s="35"/>
      <c r="D43" s="35"/>
      <c r="E43" s="35"/>
      <c r="F43" s="35"/>
      <c r="G43" s="35"/>
      <c r="H43" s="35"/>
      <c r="I43" s="35"/>
      <c r="J43" s="35"/>
      <c r="K43" s="35"/>
      <c r="L43" s="35"/>
      <c r="M43" s="35"/>
    </row>
    <row r="44" spans="2:14"/>
    <row r="45" spans="2:14"/>
    <row r="46" spans="2:14"/>
    <row r="47" spans="2:14"/>
    <row r="48" spans="2:14"/>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1">
    <mergeCell ref="A1:AH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workbookViewId="0">
      <pane ySplit="1" topLeftCell="A2" activePane="bottomLeft" state="frozen"/>
      <selection pane="bottomLeft" activeCell="N23" sqref="N23"/>
    </sheetView>
  </sheetViews>
  <sheetFormatPr defaultColWidth="0" defaultRowHeight="12.75" customHeight="1" zeroHeight="1"/>
  <cols>
    <col min="1" max="1" width="2.140625" style="13" customWidth="1"/>
    <col min="2" max="3" width="9.140625" style="13" customWidth="1"/>
    <col min="4" max="4" width="34.7109375" style="13" customWidth="1"/>
    <col min="5" max="33" width="9.140625" style="13" customWidth="1"/>
    <col min="34" max="34" width="0" style="13" hidden="1" customWidth="1"/>
    <col min="35" max="16384" width="9.140625" style="13" hidden="1"/>
  </cols>
  <sheetData>
    <row r="1" spans="1:33" ht="120" customHeight="1">
      <c r="A1" s="333" t="s">
        <v>373</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row>
    <row r="2" spans="1:33"/>
    <row r="3" spans="1:33">
      <c r="A3" s="14"/>
      <c r="B3" s="15"/>
    </row>
    <row r="4" spans="1:33"/>
    <row r="5" spans="1:33"/>
    <row r="6" spans="1:33">
      <c r="B6" s="16"/>
    </row>
    <row r="7" spans="1:33"/>
    <row r="8" spans="1:33"/>
    <row r="9" spans="1:33">
      <c r="A9" s="14"/>
      <c r="C9" s="5"/>
    </row>
    <row r="10" spans="1:33"/>
    <row r="11" spans="1:33"/>
    <row r="12" spans="1:33">
      <c r="B12" s="16"/>
    </row>
    <row r="13" spans="1:33">
      <c r="B13" s="17"/>
    </row>
    <row r="14" spans="1:33">
      <c r="B14" s="17"/>
    </row>
    <row r="15" spans="1:33">
      <c r="B15" s="17"/>
    </row>
    <row r="16" spans="1:33"/>
    <row r="17" spans="2:15">
      <c r="B17" s="17"/>
    </row>
    <row r="18" spans="2:15">
      <c r="B18" s="17"/>
    </row>
    <row r="19" spans="2:15"/>
    <row r="20" spans="2:15"/>
    <row r="21" spans="2:15"/>
    <row r="22" spans="2:15"/>
    <row r="23" spans="2:15"/>
    <row r="24" spans="2:15"/>
    <row r="25" spans="2:15"/>
    <row r="26" spans="2:15"/>
    <row r="27" spans="2:15"/>
    <row r="28" spans="2:15"/>
    <row r="29" spans="2:15"/>
    <row r="30" spans="2:15">
      <c r="D30" s="229" t="s">
        <v>406</v>
      </c>
      <c r="E30" s="221"/>
    </row>
    <row r="31" spans="2:15"/>
    <row r="32" spans="2:15">
      <c r="D32" s="61"/>
      <c r="E32" s="62" t="s">
        <v>14</v>
      </c>
      <c r="F32" s="62" t="s">
        <v>15</v>
      </c>
      <c r="G32" s="62" t="s">
        <v>16</v>
      </c>
      <c r="H32" s="62" t="s">
        <v>17</v>
      </c>
      <c r="I32" s="62" t="s">
        <v>18</v>
      </c>
      <c r="J32" s="62" t="s">
        <v>19</v>
      </c>
      <c r="K32" s="62" t="s">
        <v>20</v>
      </c>
      <c r="L32" s="62" t="s">
        <v>21</v>
      </c>
      <c r="M32" s="62" t="s">
        <v>22</v>
      </c>
      <c r="N32" s="62" t="s">
        <v>23</v>
      </c>
      <c r="O32" s="63" t="s">
        <v>24</v>
      </c>
    </row>
    <row r="33" spans="4:15">
      <c r="D33" s="64" t="s">
        <v>35</v>
      </c>
      <c r="E33" s="224">
        <f t="shared" ref="E33:M33" si="0">E34/SUM(E34:E40)</f>
        <v>0.38430693520459308</v>
      </c>
      <c r="F33" s="224">
        <f t="shared" si="0"/>
        <v>0.38570127504553736</v>
      </c>
      <c r="G33" s="224">
        <f t="shared" si="0"/>
        <v>0.39423076923076922</v>
      </c>
      <c r="H33" s="224">
        <f t="shared" si="0"/>
        <v>0.38043655318455777</v>
      </c>
      <c r="I33" s="224">
        <f t="shared" si="0"/>
        <v>0.36935073201782304</v>
      </c>
      <c r="J33" s="224">
        <f t="shared" si="0"/>
        <v>0.37511773940345366</v>
      </c>
      <c r="K33" s="224">
        <f t="shared" si="0"/>
        <v>0.37375699192044748</v>
      </c>
      <c r="L33" s="224">
        <f t="shared" si="0"/>
        <v>0.38517553273033883</v>
      </c>
      <c r="M33" s="224">
        <f t="shared" si="0"/>
        <v>0.37575534266764921</v>
      </c>
      <c r="N33" s="224">
        <f>N34/SUM(N34:N40)</f>
        <v>0.37197057126370459</v>
      </c>
      <c r="O33" s="225">
        <f>O34/SUM(O34:O40)</f>
        <v>0.37999240685693991</v>
      </c>
    </row>
    <row r="34" spans="4:15">
      <c r="D34" s="64" t="s">
        <v>27</v>
      </c>
      <c r="E34" s="226">
        <v>421.7</v>
      </c>
      <c r="F34" s="226">
        <v>423.5</v>
      </c>
      <c r="G34" s="226">
        <v>434.6</v>
      </c>
      <c r="H34" s="226">
        <v>467.1</v>
      </c>
      <c r="I34" s="226">
        <v>464.2</v>
      </c>
      <c r="J34" s="226">
        <v>477.9</v>
      </c>
      <c r="K34" s="226">
        <v>481.1</v>
      </c>
      <c r="L34" s="226">
        <v>502.5</v>
      </c>
      <c r="M34" s="226">
        <v>509.9</v>
      </c>
      <c r="N34" s="226">
        <v>515.70000000000005</v>
      </c>
      <c r="O34" s="311">
        <v>532.72</v>
      </c>
    </row>
    <row r="35" spans="4:15">
      <c r="D35" s="64" t="s">
        <v>28</v>
      </c>
      <c r="E35" s="226">
        <v>264.5</v>
      </c>
      <c r="F35" s="226">
        <v>263.8</v>
      </c>
      <c r="G35" s="226">
        <v>263.39999999999998</v>
      </c>
      <c r="H35" s="226">
        <v>263.89999999999998</v>
      </c>
      <c r="I35" s="226">
        <v>275.89999999999998</v>
      </c>
      <c r="J35" s="226">
        <v>278.8</v>
      </c>
      <c r="K35" s="226">
        <v>269.89999999999998</v>
      </c>
      <c r="L35" s="226">
        <v>267.60000000000002</v>
      </c>
      <c r="M35" s="226">
        <v>270.60000000000002</v>
      </c>
      <c r="N35" s="226">
        <v>287.10000000000002</v>
      </c>
      <c r="O35" s="311">
        <v>287.20400000000001</v>
      </c>
    </row>
    <row r="36" spans="4:15">
      <c r="D36" s="64" t="s">
        <v>36</v>
      </c>
      <c r="E36" s="226">
        <v>7.3</v>
      </c>
      <c r="F36" s="226">
        <v>8.9</v>
      </c>
      <c r="G36" s="226">
        <v>10.1</v>
      </c>
      <c r="H36" s="226">
        <v>11.5</v>
      </c>
      <c r="I36" s="226">
        <v>14.7</v>
      </c>
      <c r="J36" s="226">
        <v>9.4</v>
      </c>
      <c r="K36" s="226">
        <v>11.6</v>
      </c>
      <c r="L36" s="226">
        <v>13.9</v>
      </c>
      <c r="M36" s="226">
        <v>14.3</v>
      </c>
      <c r="N36" s="226">
        <v>15.6</v>
      </c>
      <c r="O36" s="311">
        <v>11.497150000000001</v>
      </c>
    </row>
    <row r="37" spans="4:15">
      <c r="D37" s="64" t="s">
        <v>29</v>
      </c>
      <c r="E37" s="226">
        <v>130.4</v>
      </c>
      <c r="F37" s="226">
        <v>131.9</v>
      </c>
      <c r="G37" s="226">
        <v>121.5</v>
      </c>
      <c r="H37" s="226">
        <v>137.9</v>
      </c>
      <c r="I37" s="226">
        <v>146.5</v>
      </c>
      <c r="J37" s="226">
        <v>135</v>
      </c>
      <c r="K37" s="226">
        <v>120.7</v>
      </c>
      <c r="L37" s="226">
        <v>124.8</v>
      </c>
      <c r="M37" s="226">
        <v>124.9</v>
      </c>
      <c r="N37" s="226">
        <v>126.5</v>
      </c>
      <c r="O37" s="311">
        <v>116.39460000000001</v>
      </c>
    </row>
    <row r="38" spans="4:15">
      <c r="D38" s="64" t="s">
        <v>30</v>
      </c>
      <c r="E38" s="226">
        <v>113.1</v>
      </c>
      <c r="F38" s="226">
        <v>113.2</v>
      </c>
      <c r="G38" s="226">
        <v>114.5</v>
      </c>
      <c r="H38" s="226">
        <v>181.5</v>
      </c>
      <c r="I38" s="226">
        <v>193.9</v>
      </c>
      <c r="J38" s="226">
        <v>194.9</v>
      </c>
      <c r="K38" s="226">
        <v>196.3</v>
      </c>
      <c r="L38" s="226">
        <v>193.3</v>
      </c>
      <c r="M38" s="226">
        <v>241.8</v>
      </c>
      <c r="N38" s="226">
        <v>235.1</v>
      </c>
      <c r="O38" s="311">
        <v>251.58910000000003</v>
      </c>
    </row>
    <row r="39" spans="4:15">
      <c r="D39" s="64" t="s">
        <v>31</v>
      </c>
      <c r="E39" s="226">
        <v>14.8</v>
      </c>
      <c r="F39" s="226">
        <v>15.5</v>
      </c>
      <c r="G39" s="226">
        <v>18.7</v>
      </c>
      <c r="H39" s="226">
        <v>34.299999999999997</v>
      </c>
      <c r="I39" s="226">
        <v>31.3</v>
      </c>
      <c r="J39" s="226">
        <v>40</v>
      </c>
      <c r="K39" s="226">
        <v>46.5</v>
      </c>
      <c r="L39" s="226">
        <v>41</v>
      </c>
      <c r="M39" s="226">
        <v>42</v>
      </c>
      <c r="N39" s="226">
        <v>44.9</v>
      </c>
      <c r="O39" s="311">
        <v>47.400000000000006</v>
      </c>
    </row>
    <row r="40" spans="4:15">
      <c r="D40" s="67" t="s">
        <v>32</v>
      </c>
      <c r="E40" s="227">
        <v>145.5</v>
      </c>
      <c r="F40" s="227">
        <v>141.19999999999999</v>
      </c>
      <c r="G40" s="227">
        <v>139.6</v>
      </c>
      <c r="H40" s="227">
        <v>131.6</v>
      </c>
      <c r="I40" s="227">
        <v>130.30000000000001</v>
      </c>
      <c r="J40" s="227">
        <v>138</v>
      </c>
      <c r="K40" s="227">
        <v>161.1</v>
      </c>
      <c r="L40" s="227">
        <v>161.5</v>
      </c>
      <c r="M40" s="227">
        <v>153.5</v>
      </c>
      <c r="N40" s="227">
        <v>161.5</v>
      </c>
      <c r="O40" s="312">
        <v>155.11790000000002</v>
      </c>
    </row>
    <row r="41" spans="4:15"/>
    <row r="42" spans="4:15"/>
    <row r="43" spans="4:15">
      <c r="D43" s="15"/>
    </row>
    <row r="44" spans="4:15"/>
    <row r="45" spans="4:15"/>
    <row r="46" spans="4:15"/>
    <row r="47" spans="4:15"/>
    <row r="48" spans="4:15"/>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sheetData>
  <mergeCells count="1">
    <mergeCell ref="A1:AG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workbookViewId="0">
      <pane ySplit="1" topLeftCell="A2" activePane="bottomLeft" state="frozen"/>
      <selection pane="bottomLeft" activeCell="O28" sqref="O28"/>
    </sheetView>
  </sheetViews>
  <sheetFormatPr defaultColWidth="0" defaultRowHeight="12.75" customHeight="1" zeroHeight="1"/>
  <cols>
    <col min="1" max="1" width="2.140625" style="13" customWidth="1"/>
    <col min="2" max="3" width="9.140625" style="13" customWidth="1"/>
    <col min="4" max="4" width="17.42578125" style="13" bestFit="1" customWidth="1"/>
    <col min="5" max="26" width="9.140625" style="13" customWidth="1"/>
    <col min="27" max="34" width="0" style="13" hidden="1" customWidth="1"/>
    <col min="35" max="16384" width="9.140625" style="13" hidden="1"/>
  </cols>
  <sheetData>
    <row r="1" spans="1:26" ht="120.75" customHeight="1">
      <c r="A1" s="333" t="s">
        <v>374</v>
      </c>
      <c r="B1" s="333"/>
      <c r="C1" s="333"/>
      <c r="D1" s="333"/>
      <c r="E1" s="333"/>
      <c r="F1" s="333"/>
      <c r="G1" s="333"/>
      <c r="H1" s="333"/>
      <c r="I1" s="333"/>
      <c r="J1" s="333"/>
      <c r="K1" s="333"/>
      <c r="L1" s="333"/>
      <c r="M1" s="333"/>
      <c r="N1" s="333"/>
      <c r="O1" s="333"/>
      <c r="P1" s="333"/>
      <c r="Q1" s="333"/>
      <c r="R1" s="333"/>
      <c r="S1" s="333"/>
      <c r="T1" s="333"/>
      <c r="U1" s="333"/>
      <c r="V1" s="333"/>
      <c r="W1" s="333"/>
      <c r="X1" s="333"/>
      <c r="Y1" s="333"/>
      <c r="Z1" s="333"/>
    </row>
    <row r="2" spans="1:26"/>
    <row r="3" spans="1:26">
      <c r="A3" s="14"/>
      <c r="B3" s="15"/>
    </row>
    <row r="4" spans="1:26"/>
    <row r="5" spans="1:26"/>
    <row r="6" spans="1:26">
      <c r="B6" s="16"/>
    </row>
    <row r="7" spans="1:26"/>
    <row r="8" spans="1:26"/>
    <row r="9" spans="1:26">
      <c r="A9" s="14"/>
      <c r="C9" s="5"/>
    </row>
    <row r="10" spans="1:26"/>
    <row r="11" spans="1:26"/>
    <row r="12" spans="1:26">
      <c r="B12" s="16"/>
    </row>
    <row r="13" spans="1:26">
      <c r="B13" s="17"/>
    </row>
    <row r="14" spans="1:26">
      <c r="B14" s="17"/>
    </row>
    <row r="15" spans="1:26">
      <c r="B15" s="17"/>
    </row>
    <row r="16" spans="1:26"/>
    <row r="17" spans="2:15">
      <c r="B17" s="17"/>
    </row>
    <row r="18" spans="2:15">
      <c r="B18" s="17"/>
    </row>
    <row r="19" spans="2:15"/>
    <row r="20" spans="2:15"/>
    <row r="21" spans="2:15"/>
    <row r="22" spans="2:15"/>
    <row r="23" spans="2:15"/>
    <row r="24" spans="2:15"/>
    <row r="25" spans="2:15"/>
    <row r="26" spans="2:15"/>
    <row r="27" spans="2:15"/>
    <row r="28" spans="2:15"/>
    <row r="29" spans="2:15"/>
    <row r="30" spans="2:15">
      <c r="C30" s="221"/>
      <c r="D30" s="229" t="s">
        <v>407</v>
      </c>
      <c r="E30" s="221"/>
      <c r="F30" s="221"/>
    </row>
    <row r="31" spans="2:15"/>
    <row r="32" spans="2:15">
      <c r="D32" s="61"/>
      <c r="E32" s="62" t="s">
        <v>14</v>
      </c>
      <c r="F32" s="62" t="s">
        <v>15</v>
      </c>
      <c r="G32" s="62" t="s">
        <v>16</v>
      </c>
      <c r="H32" s="62" t="s">
        <v>17</v>
      </c>
      <c r="I32" s="62" t="s">
        <v>18</v>
      </c>
      <c r="J32" s="62" t="s">
        <v>19</v>
      </c>
      <c r="K32" s="62" t="s">
        <v>20</v>
      </c>
      <c r="L32" s="62" t="s">
        <v>21</v>
      </c>
      <c r="M32" s="62" t="s">
        <v>22</v>
      </c>
      <c r="N32" s="62" t="s">
        <v>23</v>
      </c>
      <c r="O32" s="63" t="s">
        <v>24</v>
      </c>
    </row>
    <row r="33" spans="3:15">
      <c r="D33" s="64" t="s">
        <v>37</v>
      </c>
      <c r="E33" s="65">
        <v>0.16300144997583374</v>
      </c>
      <c r="F33" s="65">
        <v>0.1605982591639083</v>
      </c>
      <c r="G33" s="65">
        <v>0.15392947406426769</v>
      </c>
      <c r="H33" s="65">
        <v>0.1429367201426025</v>
      </c>
      <c r="I33" s="65">
        <v>0.13207757467677217</v>
      </c>
      <c r="J33" s="65">
        <v>0.15043769588241651</v>
      </c>
      <c r="K33" s="65">
        <v>0.13846323448351891</v>
      </c>
      <c r="L33" s="65">
        <v>0.134237845616199</v>
      </c>
      <c r="M33" s="65">
        <v>0.12355441336364535</v>
      </c>
      <c r="N33" s="65">
        <v>0.13179896665100987</v>
      </c>
      <c r="O33" s="66">
        <v>0.12561951963400686</v>
      </c>
    </row>
    <row r="34" spans="3:15">
      <c r="D34" s="64" t="s">
        <v>38</v>
      </c>
      <c r="E34" s="65">
        <v>0.31343644272595456</v>
      </c>
      <c r="F34" s="65">
        <v>0.30292999877405907</v>
      </c>
      <c r="G34" s="65">
        <v>0.29919364544469851</v>
      </c>
      <c r="H34" s="65">
        <v>0.31127450980392152</v>
      </c>
      <c r="I34" s="65">
        <v>0.32790905037895673</v>
      </c>
      <c r="J34" s="65">
        <v>0.31816708094671997</v>
      </c>
      <c r="K34" s="65">
        <v>0.32179473045970675</v>
      </c>
      <c r="L34" s="65">
        <v>0.3419673142152328</v>
      </c>
      <c r="M34" s="65">
        <v>0.36344766235049919</v>
      </c>
      <c r="N34" s="65">
        <v>0.37078440582433064</v>
      </c>
      <c r="O34" s="66">
        <v>0.34778879146016006</v>
      </c>
    </row>
    <row r="35" spans="3:15">
      <c r="D35" s="64" t="s">
        <v>334</v>
      </c>
      <c r="E35" s="65">
        <v>0.50954567423876262</v>
      </c>
      <c r="F35" s="65">
        <v>0.51918597523599364</v>
      </c>
      <c r="G35" s="65">
        <v>0.52304729811048267</v>
      </c>
      <c r="H35" s="65">
        <v>0.52038770053475936</v>
      </c>
      <c r="I35" s="65">
        <v>0.5173874275523852</v>
      </c>
      <c r="J35" s="65">
        <v>0.51486004539068408</v>
      </c>
      <c r="K35" s="65">
        <v>0.52397751074853938</v>
      </c>
      <c r="L35" s="65">
        <v>0.50847980265186554</v>
      </c>
      <c r="M35" s="65">
        <v>0.4963922111297816</v>
      </c>
      <c r="N35" s="65">
        <v>0.48097698449976517</v>
      </c>
      <c r="O35" s="66">
        <v>0.5077201677468548</v>
      </c>
    </row>
    <row r="36" spans="3:15">
      <c r="D36" s="67" t="s">
        <v>39</v>
      </c>
      <c r="E36" s="68">
        <v>1.4016433059449107E-2</v>
      </c>
      <c r="F36" s="68">
        <v>1.7285766826038995E-2</v>
      </c>
      <c r="G36" s="68">
        <v>2.3829582380551106E-2</v>
      </c>
      <c r="H36" s="68">
        <v>2.5401069518716568E-2</v>
      </c>
      <c r="I36" s="68">
        <v>2.2625947391885948E-2</v>
      </c>
      <c r="J36" s="68">
        <v>1.6535177780179402E-2</v>
      </c>
      <c r="K36" s="68">
        <v>1.5764524308235037E-2</v>
      </c>
      <c r="L36" s="68">
        <v>1.5315037516702643E-2</v>
      </c>
      <c r="M36" s="68">
        <v>1.6605713156073936E-2</v>
      </c>
      <c r="N36" s="68">
        <v>1.6439643024894316E-2</v>
      </c>
      <c r="O36" s="69">
        <v>1.887152115897827E-2</v>
      </c>
    </row>
    <row r="37" spans="3:15">
      <c r="C37" s="28"/>
      <c r="D37" s="28"/>
      <c r="E37" s="28"/>
      <c r="F37" s="28"/>
      <c r="G37" s="28"/>
      <c r="H37" s="28"/>
      <c r="I37" s="28"/>
      <c r="J37" s="28"/>
      <c r="K37" s="28"/>
      <c r="L37" s="28"/>
      <c r="M37" s="28"/>
    </row>
    <row r="38" spans="3:15" ht="15">
      <c r="C38" s="28"/>
      <c r="D38" s="114"/>
      <c r="E38" s="115"/>
      <c r="F38" s="116"/>
      <c r="G38" s="116"/>
      <c r="H38" s="116"/>
      <c r="I38" s="116"/>
      <c r="J38" s="116"/>
      <c r="K38" s="116"/>
      <c r="L38" s="28"/>
      <c r="M38" s="28"/>
    </row>
    <row r="39" spans="3:15" ht="15">
      <c r="C39" s="28"/>
      <c r="D39" s="117"/>
      <c r="E39" s="115"/>
      <c r="F39" s="118"/>
      <c r="G39" s="118"/>
      <c r="H39" s="118"/>
      <c r="I39" s="118"/>
      <c r="J39" s="118"/>
      <c r="K39" s="118"/>
      <c r="L39" s="28"/>
      <c r="M39" s="28"/>
    </row>
    <row r="40" spans="3:15" ht="15">
      <c r="C40" s="28"/>
      <c r="D40" s="117"/>
      <c r="E40" s="115"/>
      <c r="F40" s="118"/>
      <c r="G40" s="118"/>
      <c r="H40" s="118"/>
      <c r="I40" s="118"/>
      <c r="J40" s="118"/>
      <c r="K40" s="118"/>
      <c r="L40" s="28"/>
      <c r="M40" s="28"/>
    </row>
    <row r="41" spans="3:15" ht="15">
      <c r="C41" s="28"/>
      <c r="D41" s="117"/>
      <c r="E41" s="115"/>
      <c r="F41" s="118"/>
      <c r="G41" s="118"/>
      <c r="H41" s="118"/>
      <c r="I41" s="118"/>
      <c r="J41" s="118"/>
      <c r="K41" s="118"/>
      <c r="L41" s="28"/>
      <c r="M41" s="28"/>
    </row>
    <row r="42" spans="3:15" ht="15">
      <c r="C42" s="28"/>
      <c r="D42" s="117"/>
      <c r="E42" s="115"/>
      <c r="F42" s="118"/>
      <c r="G42" s="118"/>
      <c r="H42" s="118"/>
      <c r="I42" s="118"/>
      <c r="J42" s="118"/>
      <c r="K42" s="118"/>
      <c r="L42" s="28"/>
      <c r="M42" s="28"/>
    </row>
    <row r="43" spans="3:15">
      <c r="C43" s="28"/>
      <c r="D43" s="28"/>
      <c r="E43" s="28"/>
      <c r="F43" s="28"/>
      <c r="G43" s="28"/>
      <c r="H43" s="28"/>
      <c r="I43" s="28"/>
      <c r="J43" s="28"/>
      <c r="K43" s="28"/>
      <c r="L43" s="28"/>
      <c r="M43" s="28"/>
    </row>
    <row r="44" spans="3:15">
      <c r="C44" s="28"/>
      <c r="D44" s="28"/>
      <c r="E44" s="28"/>
      <c r="F44" s="28"/>
      <c r="G44" s="28"/>
      <c r="H44" s="28"/>
      <c r="I44" s="28"/>
      <c r="J44" s="28"/>
      <c r="K44" s="28"/>
      <c r="L44" s="28"/>
      <c r="M44" s="28"/>
    </row>
    <row r="45" spans="3:15">
      <c r="C45" s="28"/>
      <c r="D45" s="28"/>
      <c r="E45" s="28"/>
      <c r="F45" s="28"/>
      <c r="G45" s="28"/>
      <c r="H45" s="28"/>
      <c r="I45" s="28"/>
      <c r="J45" s="28"/>
      <c r="K45" s="28"/>
      <c r="L45" s="28"/>
      <c r="M45" s="28"/>
    </row>
    <row r="46" spans="3:15"/>
    <row r="47" spans="3:15"/>
    <row r="48" spans="3:15"/>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ht="12.75" customHeight="1"/>
    <row r="120" ht="12.75" customHeight="1"/>
    <row r="121" ht="12.75" customHeight="1"/>
    <row r="122" ht="12.75" customHeight="1"/>
    <row r="123" ht="12.75" customHeight="1"/>
  </sheetData>
  <mergeCells count="1">
    <mergeCell ref="A1:Z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0"/>
  <sheetViews>
    <sheetView zoomScaleNormal="100" workbookViewId="0">
      <pane ySplit="1" topLeftCell="A2" activePane="bottomLeft" state="frozen"/>
      <selection pane="bottomLeft" activeCell="D31" sqref="D31"/>
    </sheetView>
  </sheetViews>
  <sheetFormatPr defaultColWidth="0" defaultRowHeight="12.75"/>
  <cols>
    <col min="1" max="1" width="2.140625" style="72" customWidth="1"/>
    <col min="2" max="2" width="10.28515625" style="72" bestFit="1" customWidth="1"/>
    <col min="3" max="3" width="10.140625" style="72" bestFit="1" customWidth="1"/>
    <col min="4" max="4" width="16" style="72" bestFit="1" customWidth="1"/>
    <col min="5" max="5" width="22.140625" style="72" bestFit="1" customWidth="1"/>
    <col min="6" max="6" width="33.140625" style="72" bestFit="1" customWidth="1"/>
    <col min="7" max="7" width="36.85546875" style="95" bestFit="1" customWidth="1"/>
    <col min="8" max="10" width="6.140625" style="72" bestFit="1" customWidth="1"/>
    <col min="11" max="35" width="9.140625" style="72" customWidth="1"/>
    <col min="36" max="16384" width="9.140625" style="72" hidden="1"/>
  </cols>
  <sheetData>
    <row r="1" spans="1:35" ht="120" customHeight="1">
      <c r="A1" s="333" t="s">
        <v>366</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row>
    <row r="2" spans="1:35" s="95" customFormat="1">
      <c r="A2" s="97"/>
      <c r="B2" s="97"/>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row>
    <row r="4" spans="1:35" s="95" customFormat="1"/>
    <row r="5" spans="1:35" s="95" customFormat="1"/>
    <row r="6" spans="1:35">
      <c r="A6" s="14"/>
      <c r="B6" s="15"/>
    </row>
    <row r="9" spans="1:35">
      <c r="B9" s="16"/>
    </row>
    <row r="12" spans="1:35">
      <c r="A12" s="14"/>
      <c r="C12" s="5"/>
    </row>
    <row r="15" spans="1:35">
      <c r="B15" s="16"/>
    </row>
    <row r="16" spans="1:35">
      <c r="B16" s="17"/>
    </row>
    <row r="17" spans="2:9">
      <c r="B17" s="17"/>
    </row>
    <row r="18" spans="2:9">
      <c r="B18" s="17"/>
    </row>
    <row r="20" spans="2:9">
      <c r="B20" s="17"/>
    </row>
    <row r="21" spans="2:9">
      <c r="B21" s="17"/>
    </row>
    <row r="30" spans="2:9">
      <c r="D30" s="223" t="s">
        <v>416</v>
      </c>
    </row>
    <row r="32" spans="2:9">
      <c r="D32" s="170" t="s">
        <v>180</v>
      </c>
      <c r="E32" s="142" t="s">
        <v>223</v>
      </c>
      <c r="F32" s="143" t="s">
        <v>224</v>
      </c>
      <c r="H32" s="98" t="s">
        <v>181</v>
      </c>
      <c r="I32" s="98" t="s">
        <v>182</v>
      </c>
    </row>
    <row r="33" spans="2:9">
      <c r="D33" s="171" t="s">
        <v>183</v>
      </c>
      <c r="E33" s="123">
        <v>58</v>
      </c>
      <c r="F33" s="137">
        <v>0.17245207425874304</v>
      </c>
      <c r="H33" s="100"/>
      <c r="I33" s="100"/>
    </row>
    <row r="34" spans="2:9">
      <c r="D34" s="171" t="s">
        <v>184</v>
      </c>
      <c r="E34" s="123">
        <v>6</v>
      </c>
      <c r="F34" s="137">
        <v>0.12837053844719076</v>
      </c>
      <c r="H34" s="100"/>
      <c r="I34" s="100"/>
    </row>
    <row r="35" spans="2:9">
      <c r="B35" s="28"/>
      <c r="D35" s="171" t="s">
        <v>185</v>
      </c>
      <c r="E35" s="123">
        <v>11</v>
      </c>
      <c r="F35" s="137">
        <v>0.19951343674292918</v>
      </c>
      <c r="H35" s="100"/>
      <c r="I35" s="100"/>
    </row>
    <row r="36" spans="2:9">
      <c r="B36" s="28"/>
      <c r="D36" s="171" t="s">
        <v>186</v>
      </c>
      <c r="E36" s="123">
        <v>1</v>
      </c>
      <c r="F36" s="137">
        <v>3.3380117398259759E-2</v>
      </c>
      <c r="H36" s="100"/>
      <c r="I36" s="100"/>
    </row>
    <row r="37" spans="2:9">
      <c r="B37" s="28"/>
      <c r="D37" s="171" t="s">
        <v>187</v>
      </c>
      <c r="E37" s="123">
        <v>2</v>
      </c>
      <c r="F37" s="137">
        <v>8.3282941977869035E-2</v>
      </c>
      <c r="H37" s="100"/>
      <c r="I37" s="100"/>
    </row>
    <row r="38" spans="2:9">
      <c r="B38" s="35"/>
      <c r="D38" s="172" t="s">
        <v>188</v>
      </c>
      <c r="E38" s="132">
        <v>5</v>
      </c>
      <c r="F38" s="140">
        <v>0.36206398076017843</v>
      </c>
      <c r="H38" s="100"/>
      <c r="I38" s="100"/>
    </row>
    <row r="39" spans="2:9">
      <c r="B39"/>
    </row>
    <row r="40" spans="2:9">
      <c r="B40" s="28"/>
    </row>
  </sheetData>
  <mergeCells count="1">
    <mergeCell ref="A1:AI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897"/>
  <sheetViews>
    <sheetView workbookViewId="0">
      <pane ySplit="1" topLeftCell="A2" activePane="bottomLeft" state="frozen"/>
      <selection pane="bottomLeft" activeCell="J26" sqref="J26"/>
    </sheetView>
  </sheetViews>
  <sheetFormatPr defaultColWidth="0" defaultRowHeight="12.75" customHeight="1" zeroHeight="1"/>
  <cols>
    <col min="1" max="1" width="2.140625" style="94" customWidth="1"/>
    <col min="2" max="3" width="9.140625" style="94" customWidth="1"/>
    <col min="4" max="4" width="18.7109375" style="94" customWidth="1"/>
    <col min="5" max="33" width="9.140625" style="94" customWidth="1"/>
    <col min="34" max="34" width="0" style="94" hidden="1" customWidth="1"/>
    <col min="35" max="16384" width="9.140625" style="94" hidden="1"/>
  </cols>
  <sheetData>
    <row r="1" spans="1:33" ht="120" customHeight="1">
      <c r="A1" s="335" t="s">
        <v>375</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row>
    <row r="2" spans="1:33"/>
    <row r="3" spans="1:33">
      <c r="A3" s="2"/>
      <c r="B3" s="3"/>
    </row>
    <row r="4" spans="1:33"/>
    <row r="5" spans="1:33">
      <c r="O5" s="5"/>
    </row>
    <row r="6" spans="1:33">
      <c r="B6" s="4"/>
    </row>
    <row r="7" spans="1:33"/>
    <row r="8" spans="1:33"/>
    <row r="9" spans="1:33">
      <c r="A9" s="2"/>
      <c r="C9" s="5"/>
    </row>
    <row r="10" spans="1:33"/>
    <row r="11" spans="1:33"/>
    <row r="12" spans="1:33">
      <c r="B12" s="4"/>
    </row>
    <row r="13" spans="1:33">
      <c r="B13" s="6"/>
    </row>
    <row r="14" spans="1:33">
      <c r="B14" s="6"/>
    </row>
    <row r="15" spans="1:33">
      <c r="B15" s="6"/>
    </row>
    <row r="16" spans="1:33"/>
    <row r="17" spans="2:29">
      <c r="B17" s="6"/>
    </row>
    <row r="18" spans="2:29">
      <c r="B18" s="6"/>
    </row>
    <row r="19" spans="2:29"/>
    <row r="20" spans="2:29"/>
    <row r="21" spans="2:29"/>
    <row r="22" spans="2:29"/>
    <row r="23" spans="2:29"/>
    <row r="24" spans="2:29">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row>
    <row r="25" spans="2:29">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row>
    <row r="26" spans="2:29">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row>
    <row r="27" spans="2:29">
      <c r="C27" s="35"/>
      <c r="D27" s="307"/>
      <c r="E27" s="35"/>
      <c r="F27" s="35"/>
      <c r="G27" s="35"/>
      <c r="H27" s="35"/>
      <c r="I27" s="35"/>
      <c r="J27" s="35"/>
      <c r="K27" s="35"/>
      <c r="L27" s="35"/>
      <c r="M27" s="35"/>
      <c r="N27" s="35"/>
      <c r="O27" s="35"/>
      <c r="P27" s="35"/>
      <c r="Q27" s="35"/>
      <c r="R27" s="35"/>
      <c r="S27" s="35"/>
      <c r="T27" s="35"/>
      <c r="U27" s="35"/>
      <c r="V27" s="35"/>
      <c r="W27" s="35"/>
      <c r="X27" s="35"/>
      <c r="Y27" s="35"/>
      <c r="Z27" s="35"/>
      <c r="AA27" s="35"/>
      <c r="AB27" s="35"/>
      <c r="AC27" s="35"/>
    </row>
    <row r="28" spans="2:29">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row>
    <row r="29" spans="2:29">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row>
    <row r="30" spans="2:29">
      <c r="C30" s="35"/>
      <c r="D30" s="30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row>
    <row r="31" spans="2:29">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row>
    <row r="32" spans="2:29">
      <c r="C32" s="35"/>
      <c r="D32" s="35"/>
      <c r="E32" s="35"/>
      <c r="F32" s="39"/>
      <c r="G32" s="39"/>
      <c r="H32" s="39"/>
      <c r="I32" s="39"/>
      <c r="J32" s="39"/>
      <c r="K32" s="39"/>
      <c r="L32" s="39"/>
      <c r="M32" s="39"/>
      <c r="N32" s="39"/>
      <c r="O32" s="39"/>
      <c r="P32" s="39"/>
      <c r="Q32" s="39"/>
      <c r="R32" s="39"/>
      <c r="S32" s="39"/>
      <c r="T32" s="39"/>
      <c r="U32" s="39"/>
      <c r="V32" s="39"/>
      <c r="W32" s="39"/>
      <c r="X32" s="39"/>
      <c r="Y32" s="39"/>
      <c r="Z32" s="39"/>
      <c r="AA32" s="39"/>
      <c r="AB32" s="35"/>
      <c r="AC32" s="35"/>
    </row>
    <row r="33" spans="3:29">
      <c r="C33" s="35"/>
      <c r="D33" s="35"/>
      <c r="E33" s="39"/>
      <c r="F33" s="39"/>
      <c r="G33" s="39"/>
      <c r="H33" s="39"/>
      <c r="I33" s="39"/>
      <c r="J33" s="39"/>
      <c r="K33" s="39"/>
      <c r="L33" s="39"/>
      <c r="M33" s="39"/>
      <c r="N33" s="39"/>
      <c r="O33" s="39"/>
      <c r="P33" s="39"/>
      <c r="Q33" s="39"/>
      <c r="R33" s="39"/>
      <c r="S33" s="39"/>
      <c r="T33" s="39"/>
      <c r="U33" s="39"/>
      <c r="V33" s="39"/>
      <c r="W33" s="39"/>
      <c r="X33" s="39"/>
      <c r="Y33" s="39"/>
      <c r="Z33" s="39"/>
      <c r="AA33" s="39"/>
      <c r="AB33" s="35"/>
      <c r="AC33" s="35"/>
    </row>
    <row r="34" spans="3:29">
      <c r="C34" s="35"/>
      <c r="D34" s="35"/>
      <c r="E34" s="39"/>
      <c r="F34" s="39"/>
      <c r="G34" s="39"/>
      <c r="H34" s="39"/>
      <c r="I34" s="39"/>
      <c r="J34" s="39"/>
      <c r="K34" s="39"/>
      <c r="L34" s="39"/>
      <c r="M34" s="39"/>
      <c r="N34" s="39"/>
      <c r="O34" s="39"/>
      <c r="P34" s="39"/>
      <c r="Q34" s="39"/>
      <c r="R34" s="39"/>
      <c r="S34" s="39"/>
      <c r="T34" s="39"/>
      <c r="U34" s="39"/>
      <c r="V34" s="39"/>
      <c r="W34" s="39"/>
      <c r="X34" s="39"/>
      <c r="Y34" s="39"/>
      <c r="Z34" s="39"/>
      <c r="AA34" s="39"/>
      <c r="AB34" s="39"/>
      <c r="AC34" s="39"/>
    </row>
    <row r="35" spans="3:29">
      <c r="C35" s="35"/>
      <c r="D35" s="35"/>
      <c r="E35" s="39"/>
      <c r="F35" s="39"/>
      <c r="G35" s="39"/>
      <c r="H35" s="39"/>
      <c r="I35" s="39"/>
      <c r="J35" s="39"/>
      <c r="K35" s="39"/>
      <c r="L35" s="39"/>
      <c r="M35" s="39"/>
      <c r="N35" s="39"/>
      <c r="O35" s="39"/>
      <c r="P35" s="39"/>
      <c r="Q35" s="39"/>
      <c r="R35" s="39"/>
      <c r="S35" s="39"/>
      <c r="T35" s="39"/>
      <c r="U35" s="39"/>
      <c r="V35" s="39"/>
      <c r="W35" s="39"/>
      <c r="X35" s="39"/>
      <c r="Y35" s="39"/>
      <c r="Z35" s="39"/>
      <c r="AA35" s="39"/>
      <c r="AB35" s="39"/>
      <c r="AC35" s="39"/>
    </row>
    <row r="36" spans="3:29">
      <c r="C36" s="35"/>
      <c r="D36" s="35"/>
      <c r="E36" s="39"/>
      <c r="F36" s="39"/>
      <c r="G36" s="39"/>
      <c r="H36" s="39"/>
      <c r="I36" s="39"/>
      <c r="J36" s="39"/>
      <c r="K36" s="39"/>
      <c r="L36" s="39"/>
      <c r="M36" s="39"/>
      <c r="N36" s="39"/>
      <c r="O36" s="39"/>
      <c r="P36" s="39"/>
      <c r="Q36" s="39"/>
      <c r="R36" s="39"/>
      <c r="S36" s="39"/>
      <c r="T36" s="39"/>
      <c r="U36" s="39"/>
      <c r="V36" s="39"/>
      <c r="W36" s="39"/>
      <c r="X36" s="39"/>
      <c r="Y36" s="39"/>
      <c r="Z36" s="39"/>
      <c r="AA36" s="39"/>
      <c r="AB36" s="39"/>
      <c r="AC36" s="39"/>
    </row>
    <row r="37" spans="3:29">
      <c r="C37" s="35"/>
      <c r="D37" s="35"/>
      <c r="E37" s="39"/>
      <c r="F37" s="39"/>
      <c r="G37" s="39"/>
      <c r="H37" s="39"/>
      <c r="I37" s="39"/>
      <c r="J37" s="39"/>
      <c r="K37" s="39"/>
      <c r="L37" s="39"/>
      <c r="M37" s="39"/>
      <c r="N37" s="39"/>
      <c r="O37" s="39"/>
      <c r="P37" s="39"/>
      <c r="Q37" s="39"/>
      <c r="R37" s="39"/>
      <c r="S37" s="39"/>
      <c r="T37" s="39"/>
      <c r="U37" s="39"/>
      <c r="V37" s="39"/>
      <c r="W37" s="39"/>
      <c r="X37" s="39"/>
      <c r="Y37" s="39"/>
      <c r="Z37" s="39"/>
      <c r="AA37" s="39"/>
      <c r="AB37" s="39"/>
      <c r="AC37" s="39"/>
    </row>
    <row r="38" spans="3:29">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9"/>
      <c r="AC38" s="39"/>
    </row>
    <row r="39" spans="3:29">
      <c r="D39" s="35"/>
      <c r="E39" s="35"/>
      <c r="F39" s="35"/>
      <c r="G39" s="35"/>
      <c r="H39" s="35"/>
      <c r="I39" s="35"/>
      <c r="J39" s="35"/>
      <c r="K39" s="35"/>
      <c r="L39" s="35"/>
      <c r="M39" s="35"/>
      <c r="N39" s="35"/>
      <c r="O39" s="35"/>
      <c r="P39" s="35"/>
      <c r="Q39" s="35"/>
      <c r="R39" s="35"/>
      <c r="S39" s="35"/>
      <c r="T39" s="35"/>
      <c r="U39" s="35"/>
      <c r="V39" s="35"/>
      <c r="W39" s="35"/>
      <c r="X39" s="35"/>
      <c r="Y39" s="35"/>
      <c r="Z39" s="35"/>
      <c r="AA39" s="39"/>
      <c r="AB39" s="39"/>
      <c r="AC39" s="39"/>
    </row>
    <row r="40" spans="3:29">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row>
    <row r="41" spans="3:29"/>
    <row r="42" spans="3:29"/>
    <row r="43" spans="3:29"/>
    <row r="44" spans="3:29"/>
    <row r="45" spans="3:29"/>
    <row r="46" spans="3:29"/>
    <row r="47" spans="3:29"/>
    <row r="48" spans="3:29"/>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ht="12.75" customHeight="1"/>
    <row r="126" ht="12.75"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row r="520" ht="12.75" hidden="1" customHeight="1"/>
    <row r="521" ht="12.75" hidden="1" customHeight="1"/>
    <row r="522" ht="12.75" hidden="1" customHeight="1"/>
    <row r="523" ht="12.75" hidden="1" customHeight="1"/>
    <row r="524" ht="12.75" hidden="1" customHeight="1"/>
    <row r="525" ht="12.75" hidden="1" customHeight="1"/>
    <row r="526" ht="12.75" hidden="1" customHeight="1"/>
    <row r="527" ht="12.75" hidden="1" customHeight="1"/>
    <row r="528" ht="12.75" hidden="1" customHeight="1"/>
    <row r="529" ht="12.75" hidden="1" customHeight="1"/>
    <row r="530" ht="12.75" hidden="1" customHeight="1"/>
    <row r="531" ht="12.75" hidden="1" customHeight="1"/>
    <row r="532" ht="12.75" hidden="1" customHeight="1"/>
    <row r="533" ht="12.75" hidden="1" customHeight="1"/>
    <row r="534" ht="12.75" hidden="1" customHeight="1"/>
    <row r="535" ht="12.75" hidden="1" customHeight="1"/>
    <row r="536" ht="12.75" hidden="1" customHeight="1"/>
    <row r="537" ht="12.75" hidden="1" customHeight="1"/>
    <row r="538" ht="12.75" hidden="1" customHeight="1"/>
    <row r="539" ht="12.75" hidden="1" customHeight="1"/>
    <row r="540" ht="12.75" hidden="1" customHeight="1"/>
    <row r="541" ht="12.75" hidden="1" customHeight="1"/>
    <row r="542" ht="12.75" hidden="1" customHeight="1"/>
    <row r="543" ht="12.75" hidden="1" customHeight="1"/>
    <row r="544" ht="12.75" hidden="1" customHeight="1"/>
    <row r="545" ht="12.75" hidden="1" customHeight="1"/>
    <row r="546" ht="12.75" hidden="1" customHeight="1"/>
    <row r="547" ht="12.75" hidden="1" customHeight="1"/>
    <row r="548" ht="12.75" hidden="1" customHeight="1"/>
    <row r="549" ht="12.75" hidden="1" customHeight="1"/>
    <row r="550" ht="12.75" hidden="1" customHeight="1"/>
    <row r="551" ht="12.75" hidden="1" customHeight="1"/>
    <row r="552" ht="12.75" hidden="1" customHeight="1"/>
    <row r="553" ht="12.75" hidden="1" customHeight="1"/>
    <row r="554" ht="12.75" hidden="1" customHeight="1"/>
    <row r="555" ht="12.75" hidden="1" customHeight="1"/>
    <row r="556" ht="12.75" hidden="1" customHeight="1"/>
    <row r="557" ht="12.75" hidden="1" customHeight="1"/>
    <row r="558" ht="12.75" hidden="1" customHeight="1"/>
    <row r="559" ht="12.75" hidden="1" customHeight="1"/>
    <row r="560" ht="12.75" hidden="1" customHeight="1"/>
    <row r="561" ht="12.75" hidden="1" customHeight="1"/>
    <row r="562" ht="12.75" hidden="1" customHeight="1"/>
    <row r="563" ht="12.75" hidden="1" customHeight="1"/>
    <row r="564" ht="12.75" hidden="1" customHeight="1"/>
    <row r="565" ht="12.75" hidden="1" customHeight="1"/>
    <row r="566" ht="12.75" hidden="1" customHeight="1"/>
    <row r="567" ht="12.75" hidden="1" customHeight="1"/>
    <row r="568" ht="12.75" hidden="1" customHeight="1"/>
    <row r="569" ht="12.75" hidden="1" customHeight="1"/>
    <row r="570" ht="12.75" hidden="1" customHeight="1"/>
    <row r="571" ht="12.75" hidden="1" customHeight="1"/>
    <row r="572" ht="12.75" hidden="1" customHeight="1"/>
    <row r="573" ht="12.75" hidden="1" customHeight="1"/>
    <row r="574" ht="12.75" hidden="1" customHeight="1"/>
    <row r="575" ht="12.75" hidden="1" customHeight="1"/>
    <row r="576" ht="12.75" hidden="1" customHeight="1"/>
    <row r="577" ht="12.75" hidden="1" customHeight="1"/>
    <row r="578" ht="12.75" hidden="1" customHeight="1"/>
    <row r="579" ht="12.75" hidden="1" customHeight="1"/>
    <row r="580" ht="12.75" hidden="1" customHeight="1"/>
    <row r="581" ht="12.75" hidden="1" customHeight="1"/>
    <row r="582" ht="12.75" hidden="1" customHeight="1"/>
    <row r="583" ht="12.75" hidden="1" customHeight="1"/>
    <row r="584" ht="12.75" hidden="1" customHeight="1"/>
    <row r="585" ht="12.75" hidden="1" customHeight="1"/>
    <row r="586" ht="12.75" hidden="1" customHeight="1"/>
    <row r="587" ht="12.75" hidden="1" customHeight="1"/>
    <row r="588" ht="12.75" hidden="1" customHeight="1"/>
    <row r="589" ht="12.75" hidden="1" customHeight="1"/>
    <row r="590" ht="12.75" hidden="1" customHeight="1"/>
    <row r="591" ht="12.75" hidden="1" customHeight="1"/>
    <row r="592" ht="12.75" hidden="1" customHeight="1"/>
    <row r="593" ht="12.75" hidden="1" customHeight="1"/>
    <row r="594" ht="12.75" hidden="1" customHeight="1"/>
    <row r="595" ht="12.75" hidden="1" customHeight="1"/>
    <row r="596" ht="12.75" hidden="1" customHeight="1"/>
    <row r="597" ht="12.75" hidden="1" customHeight="1"/>
    <row r="598" ht="12.75" hidden="1" customHeight="1"/>
    <row r="599" ht="12.75" hidden="1" customHeight="1"/>
    <row r="600" ht="12.75" hidden="1" customHeight="1"/>
    <row r="601" ht="12.75" hidden="1" customHeight="1"/>
    <row r="602" ht="12.75" hidden="1" customHeight="1"/>
    <row r="603" ht="12.75" hidden="1" customHeight="1"/>
    <row r="604" ht="12.75" hidden="1" customHeight="1"/>
    <row r="605" ht="12.75" hidden="1" customHeight="1"/>
    <row r="606" ht="12.75" hidden="1" customHeight="1"/>
    <row r="607" ht="12.75" hidden="1" customHeight="1"/>
    <row r="608" ht="12.75" hidden="1" customHeight="1"/>
    <row r="609" ht="12.75" hidden="1" customHeight="1"/>
    <row r="610" ht="12.75" hidden="1" customHeight="1"/>
    <row r="611" ht="12.75" hidden="1" customHeight="1"/>
    <row r="612" ht="12.75" hidden="1" customHeight="1"/>
    <row r="613" ht="12.75" hidden="1" customHeight="1"/>
    <row r="614" ht="12.75" hidden="1" customHeight="1"/>
    <row r="615" ht="12.75" hidden="1" customHeight="1"/>
    <row r="616" ht="12.75" hidden="1" customHeight="1"/>
    <row r="617" ht="12.75" hidden="1" customHeight="1"/>
    <row r="618" ht="12.75" hidden="1" customHeight="1"/>
    <row r="619" ht="12.75" hidden="1" customHeight="1"/>
    <row r="620" ht="12.75" hidden="1" customHeight="1"/>
    <row r="621" ht="12.75" hidden="1" customHeight="1"/>
    <row r="622" ht="12.75" hidden="1" customHeight="1"/>
    <row r="623" ht="12.75" hidden="1" customHeight="1"/>
    <row r="624" ht="12.75" hidden="1" customHeight="1"/>
    <row r="625" ht="12.75" hidden="1" customHeight="1"/>
    <row r="626" ht="12.75" hidden="1" customHeight="1"/>
    <row r="627" ht="12.75" hidden="1" customHeight="1"/>
    <row r="628" ht="12.75" hidden="1" customHeight="1"/>
    <row r="629" ht="12.75" hidden="1" customHeight="1"/>
    <row r="630" ht="12.75" hidden="1" customHeight="1"/>
    <row r="631" ht="12.75" hidden="1" customHeight="1"/>
    <row r="632" ht="12.75" hidden="1" customHeight="1"/>
    <row r="633" ht="12.75" hidden="1" customHeight="1"/>
    <row r="634" ht="12.75" hidden="1" customHeight="1"/>
    <row r="635" ht="12.75" hidden="1" customHeight="1"/>
    <row r="636" ht="12.75" hidden="1" customHeight="1"/>
    <row r="637" ht="12.75" hidden="1" customHeight="1"/>
    <row r="638" ht="12.75" hidden="1" customHeight="1"/>
    <row r="639" ht="12.75" hidden="1" customHeight="1"/>
    <row r="640" ht="12.75" hidden="1" customHeight="1"/>
    <row r="641" ht="12.75" hidden="1" customHeight="1"/>
    <row r="642" ht="12.75" hidden="1" customHeight="1"/>
    <row r="643" ht="12.75" hidden="1" customHeight="1"/>
    <row r="644" ht="12.75" hidden="1" customHeight="1"/>
    <row r="645" ht="12.75" hidden="1" customHeight="1"/>
    <row r="646" ht="12.75" hidden="1" customHeight="1"/>
    <row r="647" ht="12.75" hidden="1" customHeight="1"/>
    <row r="648" ht="12.75" hidden="1" customHeight="1"/>
    <row r="649" ht="12.75" hidden="1" customHeight="1"/>
    <row r="650" ht="12.75" hidden="1" customHeight="1"/>
    <row r="651" ht="12.75" hidden="1" customHeight="1"/>
    <row r="652" ht="12.75" hidden="1" customHeight="1"/>
    <row r="653" ht="12.75" hidden="1" customHeight="1"/>
    <row r="654" ht="12.75" hidden="1" customHeight="1"/>
    <row r="655" ht="12.75" hidden="1" customHeight="1"/>
    <row r="656" ht="12.75" hidden="1" customHeight="1"/>
    <row r="657" ht="12.75" hidden="1" customHeight="1"/>
    <row r="658" ht="12.75" hidden="1" customHeight="1"/>
    <row r="659" ht="12.75" hidden="1" customHeight="1"/>
    <row r="660" ht="12.75" hidden="1" customHeight="1"/>
    <row r="661" ht="12.75" hidden="1" customHeight="1"/>
    <row r="662" ht="12.75" hidden="1" customHeight="1"/>
    <row r="663" ht="12.75" hidden="1" customHeight="1"/>
    <row r="664" ht="12.75" hidden="1" customHeight="1"/>
    <row r="665" ht="12.75" hidden="1" customHeight="1"/>
    <row r="666" ht="12.75" hidden="1" customHeight="1"/>
    <row r="667" ht="12.75" hidden="1" customHeight="1"/>
    <row r="668" ht="12.75" hidden="1" customHeight="1"/>
    <row r="669" ht="12.75" hidden="1" customHeight="1"/>
    <row r="670" ht="12.75" hidden="1" customHeight="1"/>
    <row r="671" ht="12.75" hidden="1" customHeight="1"/>
    <row r="672" ht="12.75" hidden="1" customHeight="1"/>
    <row r="673" ht="12.75" hidden="1" customHeight="1"/>
    <row r="674" ht="12.75" hidden="1" customHeight="1"/>
    <row r="675" ht="12.75" hidden="1" customHeight="1"/>
    <row r="676" ht="12.75" hidden="1" customHeight="1"/>
    <row r="677" ht="12.75" hidden="1" customHeight="1"/>
    <row r="678" ht="12.75" hidden="1" customHeight="1"/>
    <row r="679" ht="12.75" hidden="1" customHeight="1"/>
    <row r="680" ht="12.75" hidden="1" customHeight="1"/>
    <row r="681" ht="12.75" hidden="1" customHeight="1"/>
    <row r="682" ht="12.75" hidden="1" customHeight="1"/>
    <row r="683" ht="12.75" hidden="1" customHeight="1"/>
    <row r="684" ht="12.75" hidden="1" customHeight="1"/>
    <row r="685" ht="12.75" hidden="1" customHeight="1"/>
    <row r="686" ht="12.75" hidden="1" customHeight="1"/>
    <row r="687" ht="12.75" hidden="1" customHeight="1"/>
    <row r="688" ht="12.75" hidden="1" customHeight="1"/>
    <row r="689" ht="12.75" hidden="1" customHeight="1"/>
    <row r="690" ht="12.75" hidden="1" customHeight="1"/>
    <row r="691" ht="12.75" hidden="1" customHeight="1"/>
    <row r="692" ht="12.75" hidden="1" customHeight="1"/>
    <row r="693" ht="12.75" hidden="1" customHeight="1"/>
    <row r="694" ht="12.75" hidden="1" customHeight="1"/>
    <row r="695" ht="12.75" hidden="1" customHeight="1"/>
    <row r="696" ht="12.75" hidden="1" customHeight="1"/>
    <row r="697" ht="12.75" hidden="1" customHeight="1"/>
    <row r="698" ht="12.75" hidden="1" customHeight="1"/>
    <row r="699" ht="12.75" hidden="1" customHeight="1"/>
    <row r="700" ht="12.75" hidden="1" customHeight="1"/>
    <row r="701" ht="12.75" hidden="1" customHeight="1"/>
    <row r="702" ht="12.75" hidden="1" customHeight="1"/>
    <row r="703" ht="12.75" hidden="1" customHeight="1"/>
    <row r="704" ht="12.75" hidden="1" customHeight="1"/>
    <row r="705" ht="12.75" hidden="1" customHeight="1"/>
    <row r="706" ht="12.75" hidden="1" customHeight="1"/>
    <row r="707" ht="12.75" hidden="1" customHeight="1"/>
    <row r="708" ht="12.75" hidden="1" customHeight="1"/>
    <row r="709" ht="12.75" hidden="1" customHeight="1"/>
    <row r="710" ht="12.75" hidden="1" customHeight="1"/>
    <row r="711" ht="12.75" hidden="1" customHeight="1"/>
    <row r="712" ht="12.75" hidden="1" customHeight="1"/>
    <row r="713" ht="12.75" hidden="1" customHeight="1"/>
    <row r="714" ht="12.75" hidden="1" customHeight="1"/>
    <row r="715" ht="12.75" hidden="1" customHeight="1"/>
    <row r="716" ht="12.75" hidden="1" customHeight="1"/>
    <row r="717" ht="12.75" hidden="1" customHeight="1"/>
    <row r="718" ht="12.75" hidden="1" customHeight="1"/>
    <row r="719" ht="12.75" hidden="1" customHeight="1"/>
    <row r="720" ht="12.75" hidden="1" customHeight="1"/>
    <row r="721" ht="12.75" hidden="1" customHeight="1"/>
    <row r="722" ht="12.75" hidden="1" customHeight="1"/>
    <row r="723" ht="12.75" hidden="1" customHeight="1"/>
    <row r="724" ht="12.75" hidden="1" customHeight="1"/>
    <row r="725" ht="12.75" hidden="1" customHeight="1"/>
    <row r="726" ht="12.75" hidden="1" customHeight="1"/>
    <row r="727" ht="12.75" hidden="1" customHeight="1"/>
    <row r="728" ht="12.75" hidden="1" customHeight="1"/>
    <row r="729" ht="12.75" hidden="1" customHeight="1"/>
    <row r="730" ht="12.75" hidden="1" customHeight="1"/>
    <row r="731" ht="12.75" hidden="1" customHeight="1"/>
    <row r="732" ht="12.75" hidden="1" customHeight="1"/>
    <row r="733" ht="12.75" hidden="1" customHeight="1"/>
    <row r="734" ht="12.75" hidden="1" customHeight="1"/>
    <row r="735" ht="12.75" hidden="1" customHeight="1"/>
    <row r="736" ht="12.75" hidden="1" customHeight="1"/>
    <row r="737" ht="12.75" hidden="1" customHeight="1"/>
    <row r="738" ht="12.75" hidden="1" customHeight="1"/>
    <row r="739" ht="12.75" hidden="1" customHeight="1"/>
    <row r="740" ht="12.75" hidden="1" customHeight="1"/>
    <row r="741" ht="12.75" hidden="1" customHeight="1"/>
    <row r="742" ht="12.75" hidden="1" customHeight="1"/>
    <row r="743" ht="12.75" hidden="1" customHeight="1"/>
    <row r="744" ht="12.75" hidden="1" customHeight="1"/>
    <row r="745" ht="12.75" hidden="1" customHeight="1"/>
    <row r="746" ht="12.75" hidden="1" customHeight="1"/>
    <row r="747" ht="12.75" hidden="1" customHeight="1"/>
    <row r="748" ht="12.75" hidden="1" customHeight="1"/>
    <row r="749" ht="12.75" hidden="1" customHeight="1"/>
    <row r="750" ht="12.75" hidden="1" customHeight="1"/>
    <row r="751" ht="12.75" hidden="1" customHeight="1"/>
    <row r="752" ht="12.75" hidden="1" customHeight="1"/>
    <row r="753" ht="12.75" hidden="1" customHeight="1"/>
    <row r="754" ht="12.75" hidden="1" customHeight="1"/>
    <row r="755" ht="12.75" hidden="1" customHeight="1"/>
    <row r="756" ht="12.75" hidden="1" customHeight="1"/>
    <row r="757" ht="12.75" hidden="1" customHeight="1"/>
    <row r="758" ht="12.75" hidden="1" customHeight="1"/>
    <row r="759" ht="12.75" hidden="1" customHeight="1"/>
    <row r="760" ht="12.75" hidden="1" customHeight="1"/>
    <row r="761" ht="12.75" hidden="1" customHeight="1"/>
    <row r="762" ht="12.75" hidden="1" customHeight="1"/>
    <row r="763" ht="12.75" hidden="1" customHeight="1"/>
    <row r="764" ht="12.75" hidden="1" customHeight="1"/>
    <row r="765" ht="12.75" hidden="1" customHeight="1"/>
    <row r="766" ht="12.75" hidden="1" customHeight="1"/>
    <row r="767" ht="12.75" hidden="1" customHeight="1"/>
    <row r="768" ht="12.75" hidden="1" customHeight="1"/>
    <row r="769" ht="12.75" hidden="1" customHeight="1"/>
    <row r="770" ht="12.75" hidden="1" customHeight="1"/>
    <row r="771" ht="12.75" hidden="1" customHeight="1"/>
    <row r="772" ht="12.75" hidden="1" customHeight="1"/>
    <row r="773" ht="12.75" hidden="1" customHeight="1"/>
    <row r="774" ht="12.75" hidden="1" customHeight="1"/>
    <row r="775" ht="12.75" hidden="1" customHeight="1"/>
    <row r="776" ht="12.75" hidden="1" customHeight="1"/>
    <row r="777" ht="12.75" hidden="1" customHeight="1"/>
    <row r="778" ht="12.75" hidden="1" customHeight="1"/>
    <row r="779" ht="12.75" hidden="1" customHeight="1"/>
    <row r="780" ht="12.75" hidden="1" customHeight="1"/>
    <row r="781" ht="12.75" hidden="1" customHeight="1"/>
    <row r="782" ht="12.75" hidden="1" customHeight="1"/>
    <row r="783" ht="12.75" hidden="1" customHeight="1"/>
    <row r="784" ht="12.75" hidden="1" customHeight="1"/>
    <row r="785" ht="12.75" hidden="1" customHeight="1"/>
    <row r="786" ht="12.75" hidden="1" customHeight="1"/>
    <row r="787" ht="12.75" hidden="1" customHeight="1"/>
    <row r="788" ht="12.75" hidden="1" customHeight="1"/>
    <row r="789" ht="12.75" hidden="1" customHeight="1"/>
    <row r="790" ht="12.75" hidden="1" customHeight="1"/>
    <row r="791" ht="12.75" hidden="1" customHeight="1"/>
    <row r="792" ht="12.75" hidden="1" customHeight="1"/>
    <row r="793" ht="12.75" hidden="1" customHeight="1"/>
    <row r="794" ht="12.75" hidden="1" customHeight="1"/>
    <row r="795" ht="12.75" hidden="1" customHeight="1"/>
    <row r="796" ht="12.75" hidden="1" customHeight="1"/>
    <row r="797" ht="12.75" hidden="1" customHeight="1"/>
    <row r="798" ht="12.75" hidden="1" customHeight="1"/>
    <row r="799" ht="12.75" hidden="1" customHeight="1"/>
    <row r="800" ht="12.75" hidden="1" customHeight="1"/>
    <row r="801" ht="12.75" hidden="1" customHeight="1"/>
    <row r="802" ht="12.75" hidden="1" customHeight="1"/>
    <row r="803" ht="12.75" hidden="1" customHeight="1"/>
    <row r="804" ht="12.75" hidden="1" customHeight="1"/>
    <row r="805" ht="12.75" hidden="1" customHeight="1"/>
    <row r="806" ht="12.75" hidden="1" customHeight="1"/>
    <row r="807" ht="12.75" hidden="1" customHeight="1"/>
    <row r="808" ht="12.75" hidden="1" customHeight="1"/>
    <row r="809" ht="12.75" hidden="1" customHeight="1"/>
    <row r="810" ht="12.75" hidden="1" customHeight="1"/>
    <row r="811" ht="12.75" hidden="1" customHeight="1"/>
    <row r="812" ht="12.75" hidden="1" customHeight="1"/>
    <row r="813" ht="12.75" hidden="1" customHeight="1"/>
    <row r="814" ht="12.75" hidden="1" customHeight="1"/>
    <row r="815" ht="12.75" hidden="1" customHeight="1"/>
    <row r="816" ht="12.75" hidden="1" customHeight="1"/>
    <row r="817" ht="12.75" hidden="1" customHeight="1"/>
    <row r="818" ht="12.75" hidden="1" customHeight="1"/>
    <row r="819" ht="12.75" hidden="1" customHeight="1"/>
    <row r="820" ht="12.75" hidden="1" customHeight="1"/>
    <row r="821" ht="12.75" hidden="1" customHeight="1"/>
    <row r="822" ht="12.75" hidden="1" customHeight="1"/>
    <row r="823" ht="12.75" hidden="1" customHeight="1"/>
    <row r="824" ht="12.75" hidden="1" customHeight="1"/>
    <row r="825" ht="12.75" hidden="1" customHeight="1"/>
    <row r="826" ht="12.75" hidden="1" customHeight="1"/>
    <row r="827" ht="12.75" hidden="1" customHeight="1"/>
    <row r="828" ht="12.75" hidden="1" customHeight="1"/>
    <row r="829" ht="12.75" hidden="1" customHeight="1"/>
    <row r="830" ht="12.75" hidden="1" customHeight="1"/>
    <row r="831" ht="12.75" hidden="1" customHeight="1"/>
    <row r="832" ht="12.75" hidden="1" customHeight="1"/>
    <row r="833" ht="12.75" hidden="1" customHeight="1"/>
    <row r="834" ht="12.75" hidden="1" customHeight="1"/>
    <row r="835" ht="12.75" hidden="1" customHeight="1"/>
    <row r="836" ht="12.75" hidden="1" customHeight="1"/>
    <row r="837" ht="12.75" hidden="1" customHeight="1"/>
    <row r="838" ht="12.75" hidden="1" customHeight="1"/>
    <row r="839" ht="12.75" hidden="1" customHeight="1"/>
    <row r="840" ht="12.75" hidden="1" customHeight="1"/>
    <row r="841" ht="12.75" hidden="1" customHeight="1"/>
    <row r="842" ht="12.75" hidden="1" customHeight="1"/>
    <row r="843" ht="12.75" hidden="1" customHeight="1"/>
    <row r="844" ht="12.75" hidden="1" customHeight="1"/>
    <row r="845" ht="12.75" hidden="1" customHeight="1"/>
    <row r="846" ht="12.75" hidden="1" customHeight="1"/>
    <row r="847" ht="12.75" hidden="1" customHeight="1"/>
    <row r="848" ht="12.75" hidden="1" customHeight="1"/>
    <row r="849" ht="12.75" hidden="1" customHeight="1"/>
    <row r="850" ht="12.75" hidden="1" customHeight="1"/>
    <row r="851" ht="12.75" hidden="1" customHeight="1"/>
    <row r="852" ht="12.75" hidden="1" customHeight="1"/>
    <row r="853" ht="12.75" hidden="1" customHeight="1"/>
    <row r="854" ht="12.75" hidden="1" customHeight="1"/>
    <row r="855" ht="12.75" hidden="1" customHeight="1"/>
    <row r="856" ht="12.75" hidden="1" customHeight="1"/>
    <row r="857" ht="12.75" hidden="1" customHeight="1"/>
    <row r="858" ht="12.75" hidden="1" customHeight="1"/>
    <row r="859" ht="12.75" hidden="1" customHeight="1"/>
    <row r="860" ht="12.75" hidden="1" customHeight="1"/>
    <row r="861" ht="12.75" hidden="1" customHeight="1"/>
    <row r="862" ht="12.75" hidden="1" customHeight="1"/>
    <row r="863" ht="12.75" hidden="1" customHeight="1"/>
    <row r="864" ht="12.75" hidden="1" customHeight="1"/>
    <row r="865" ht="12.75" hidden="1" customHeight="1"/>
    <row r="866" ht="12.75" hidden="1" customHeight="1"/>
    <row r="867" ht="12.75" hidden="1" customHeight="1"/>
    <row r="868" ht="12.75" hidden="1" customHeight="1"/>
    <row r="869" ht="12.75" hidden="1" customHeight="1"/>
    <row r="870" ht="12.75" hidden="1" customHeight="1"/>
    <row r="871" ht="12.75" hidden="1" customHeight="1"/>
    <row r="872" ht="12.75" hidden="1" customHeight="1"/>
    <row r="873" ht="12.75" hidden="1" customHeight="1"/>
    <row r="874" ht="12.75" hidden="1" customHeight="1"/>
    <row r="875" ht="12.75" hidden="1" customHeight="1"/>
    <row r="876" ht="12.75" hidden="1" customHeight="1"/>
    <row r="877" ht="12.75" hidden="1" customHeight="1"/>
    <row r="878" ht="12.75" hidden="1" customHeight="1"/>
    <row r="879" ht="12.75" hidden="1" customHeight="1"/>
    <row r="880" ht="12.75" hidden="1" customHeight="1"/>
    <row r="881" ht="12.75" hidden="1" customHeight="1"/>
    <row r="882" ht="12.75" hidden="1" customHeight="1"/>
    <row r="883" ht="12.75" hidden="1" customHeight="1"/>
    <row r="884" ht="12.75" hidden="1" customHeight="1"/>
    <row r="885" ht="12.75" hidden="1" customHeight="1"/>
    <row r="886" ht="12.75" hidden="1" customHeight="1"/>
    <row r="887" ht="12.75" hidden="1" customHeight="1"/>
    <row r="888" ht="12.75" hidden="1" customHeight="1"/>
    <row r="889" ht="12.75" hidden="1" customHeight="1"/>
    <row r="890" ht="12.75" hidden="1" customHeight="1"/>
    <row r="891" ht="12.75" hidden="1" customHeight="1"/>
    <row r="892" ht="12.75" hidden="1" customHeight="1"/>
    <row r="893" ht="12.75" hidden="1" customHeight="1"/>
    <row r="894" ht="12.75" hidden="1" customHeight="1"/>
    <row r="895" ht="12.75" hidden="1" customHeight="1"/>
    <row r="896" ht="12.75" hidden="1" customHeight="1"/>
    <row r="897" ht="12.75" hidden="1" customHeight="1"/>
    <row r="898" ht="12.75" hidden="1" customHeight="1"/>
    <row r="899" ht="12.75" hidden="1" customHeight="1"/>
    <row r="900" ht="12.75" hidden="1" customHeight="1"/>
    <row r="901" ht="12.75" hidden="1" customHeight="1"/>
    <row r="902" ht="12.75" hidden="1" customHeight="1"/>
    <row r="903" ht="12.75" hidden="1" customHeight="1"/>
    <row r="904" ht="12.75" hidden="1" customHeight="1"/>
    <row r="905" ht="12.75" hidden="1" customHeight="1"/>
    <row r="906" ht="12.75" hidden="1" customHeight="1"/>
    <row r="907" ht="12.75" hidden="1" customHeight="1"/>
    <row r="908" ht="12.75" hidden="1" customHeight="1"/>
    <row r="909" ht="12.75" hidden="1" customHeight="1"/>
    <row r="910" ht="12.75" hidden="1" customHeight="1"/>
    <row r="911" ht="12.75" hidden="1" customHeight="1"/>
    <row r="912" ht="12.75" hidden="1" customHeight="1"/>
    <row r="913" ht="12.75" hidden="1" customHeight="1"/>
    <row r="914" ht="12.75" hidden="1" customHeight="1"/>
    <row r="915" ht="12.75" hidden="1" customHeight="1"/>
    <row r="916" ht="12.75" hidden="1" customHeight="1"/>
    <row r="917" ht="12.75" hidden="1" customHeight="1"/>
    <row r="918" ht="12.75" hidden="1" customHeight="1"/>
    <row r="919" ht="12.75" hidden="1" customHeight="1"/>
    <row r="920" ht="12.75" hidden="1" customHeight="1"/>
    <row r="921" ht="12.75" hidden="1" customHeight="1"/>
    <row r="922" ht="12.75" hidden="1" customHeight="1"/>
    <row r="923" ht="12.75" hidden="1" customHeight="1"/>
    <row r="924" ht="12.75" hidden="1" customHeight="1"/>
    <row r="925" ht="12.75" hidden="1" customHeight="1"/>
    <row r="926" ht="12.75" hidden="1" customHeight="1"/>
    <row r="927" ht="12.75" hidden="1" customHeight="1"/>
    <row r="928" ht="12.75" hidden="1" customHeight="1"/>
    <row r="929" ht="12.75" hidden="1" customHeight="1"/>
    <row r="930" ht="12.75" hidden="1" customHeight="1"/>
    <row r="931" ht="12.75" hidden="1" customHeight="1"/>
    <row r="932" ht="12.75" hidden="1" customHeight="1"/>
    <row r="933" ht="12.75" hidden="1" customHeight="1"/>
    <row r="934" ht="12.75" hidden="1" customHeight="1"/>
    <row r="935" ht="12.75" hidden="1" customHeight="1"/>
    <row r="936" ht="12.75" hidden="1" customHeight="1"/>
    <row r="937" ht="12.75" hidden="1" customHeight="1"/>
    <row r="938" ht="12.75" hidden="1" customHeight="1"/>
    <row r="939" ht="12.75" hidden="1" customHeight="1"/>
    <row r="940" ht="12.75" hidden="1" customHeight="1"/>
    <row r="941" ht="12.75" hidden="1" customHeight="1"/>
    <row r="942" ht="12.75" hidden="1" customHeight="1"/>
    <row r="943" ht="12.75" hidden="1" customHeight="1"/>
    <row r="944" ht="12.75" hidden="1" customHeight="1"/>
    <row r="945" ht="12.75" hidden="1" customHeight="1"/>
    <row r="946" ht="12.75" hidden="1" customHeight="1"/>
    <row r="947" ht="12.75" hidden="1" customHeight="1"/>
    <row r="948" ht="12.75" hidden="1" customHeight="1"/>
    <row r="949" ht="12.75" hidden="1" customHeight="1"/>
    <row r="950" ht="12.75" hidden="1" customHeight="1"/>
    <row r="951" ht="12.75" hidden="1" customHeight="1"/>
    <row r="952" ht="12.75" hidden="1" customHeight="1"/>
    <row r="953" ht="12.75" hidden="1" customHeight="1"/>
    <row r="954" ht="12.75" hidden="1" customHeight="1"/>
    <row r="955" ht="12.75" hidden="1" customHeight="1"/>
    <row r="956" ht="12.75" hidden="1" customHeight="1"/>
    <row r="957" ht="12.75" hidden="1" customHeight="1"/>
    <row r="958" ht="12.75" hidden="1" customHeight="1"/>
    <row r="959" ht="12.75" hidden="1" customHeight="1"/>
    <row r="960" ht="12.75" hidden="1" customHeight="1"/>
    <row r="961" ht="12.75" hidden="1" customHeight="1"/>
    <row r="962" ht="12.75" hidden="1" customHeight="1"/>
    <row r="963" ht="12.75" hidden="1" customHeight="1"/>
    <row r="964" ht="12.75" hidden="1" customHeight="1"/>
    <row r="965" ht="12.75" hidden="1" customHeight="1"/>
    <row r="966" ht="12.75" hidden="1" customHeight="1"/>
    <row r="967" ht="12.75" hidden="1" customHeight="1"/>
    <row r="968" ht="12.75" hidden="1" customHeight="1"/>
    <row r="969" ht="12.75" hidden="1" customHeight="1"/>
    <row r="970" ht="12.75" hidden="1" customHeight="1"/>
    <row r="971" ht="12.75" hidden="1" customHeight="1"/>
    <row r="972" ht="12.75" hidden="1" customHeight="1"/>
    <row r="973" ht="12.75" hidden="1" customHeight="1"/>
    <row r="974" ht="12.75" hidden="1" customHeight="1"/>
    <row r="975" ht="12.75" hidden="1" customHeight="1"/>
    <row r="976" ht="12.75" hidden="1" customHeight="1"/>
    <row r="977" ht="12.75" hidden="1" customHeight="1"/>
    <row r="978" ht="12.75" hidden="1" customHeight="1"/>
    <row r="979" ht="12.75" hidden="1" customHeight="1"/>
    <row r="980" ht="12.75" hidden="1" customHeight="1"/>
    <row r="981" ht="12.75" hidden="1" customHeight="1"/>
    <row r="982" ht="12.75" hidden="1" customHeight="1"/>
    <row r="983" ht="12.75" hidden="1" customHeight="1"/>
    <row r="984" ht="12.75" hidden="1" customHeight="1"/>
    <row r="985" ht="12.75" hidden="1" customHeight="1"/>
    <row r="986" ht="12.75" hidden="1" customHeight="1"/>
    <row r="987" ht="12.75" hidden="1" customHeight="1"/>
    <row r="988" ht="12.75" hidden="1" customHeight="1"/>
    <row r="989" ht="12.75" hidden="1" customHeight="1"/>
    <row r="990" ht="12.75" hidden="1" customHeight="1"/>
    <row r="991" ht="12.75" hidden="1" customHeight="1"/>
    <row r="992" ht="12.75" hidden="1" customHeight="1"/>
    <row r="993" ht="12.75" hidden="1" customHeight="1"/>
    <row r="994" ht="12.75" hidden="1" customHeight="1"/>
    <row r="995" ht="12.75" hidden="1" customHeight="1"/>
    <row r="996" ht="12.75" hidden="1" customHeight="1"/>
    <row r="997" ht="12.75" hidden="1" customHeight="1"/>
    <row r="998" ht="12.75" hidden="1" customHeight="1"/>
    <row r="999" ht="12.75" hidden="1" customHeight="1"/>
    <row r="1000" ht="12.75" hidden="1" customHeight="1"/>
    <row r="1001" ht="12.75" hidden="1" customHeight="1"/>
    <row r="1002" ht="12.75" hidden="1" customHeight="1"/>
    <row r="1003" ht="12.75" hidden="1" customHeight="1"/>
    <row r="1004" ht="12.75" hidden="1" customHeight="1"/>
    <row r="1005" ht="12.75" hidden="1" customHeight="1"/>
    <row r="1006" ht="12.75" hidden="1" customHeight="1"/>
    <row r="1007" ht="12.75" hidden="1" customHeight="1"/>
    <row r="1008" ht="12.75" hidden="1" customHeight="1"/>
    <row r="1009" ht="12.75" hidden="1" customHeight="1"/>
    <row r="1010" ht="12.75" hidden="1" customHeight="1"/>
    <row r="1011" ht="12.75" hidden="1" customHeight="1"/>
    <row r="1012" ht="12.75" hidden="1" customHeight="1"/>
    <row r="1013" ht="12.75" hidden="1" customHeight="1"/>
    <row r="1014" ht="12.75" hidden="1" customHeight="1"/>
    <row r="1015" ht="12.75" hidden="1" customHeight="1"/>
    <row r="1016" ht="12.75" hidden="1" customHeight="1"/>
    <row r="1017" ht="12.75" hidden="1" customHeight="1"/>
    <row r="1018" ht="12.75" hidden="1" customHeight="1"/>
    <row r="1019" ht="12.75" hidden="1" customHeight="1"/>
    <row r="1020" ht="12.75" hidden="1" customHeight="1"/>
    <row r="1021" ht="12.75" hidden="1" customHeight="1"/>
    <row r="1022" ht="12.75" hidden="1" customHeight="1"/>
    <row r="1023" ht="12.75" hidden="1" customHeight="1"/>
    <row r="1024" ht="12.75" hidden="1" customHeight="1"/>
    <row r="1025" ht="12.75" hidden="1" customHeight="1"/>
    <row r="1026" ht="12.75" hidden="1" customHeight="1"/>
    <row r="1027" ht="12.75" hidden="1" customHeight="1"/>
    <row r="1028" ht="12.75" hidden="1" customHeight="1"/>
    <row r="1029" ht="12.75" hidden="1" customHeight="1"/>
    <row r="1030" ht="12.75" hidden="1" customHeight="1"/>
    <row r="1031" ht="12.75" hidden="1" customHeight="1"/>
    <row r="1032" ht="12.75" hidden="1" customHeight="1"/>
    <row r="1033" ht="12.75" hidden="1" customHeight="1"/>
    <row r="1034" ht="12.75" hidden="1" customHeight="1"/>
    <row r="1035" ht="12.75" hidden="1" customHeight="1"/>
    <row r="1036" ht="12.75" hidden="1" customHeight="1"/>
    <row r="1037" ht="12.75" hidden="1" customHeight="1"/>
    <row r="1038" ht="12.75" hidden="1" customHeight="1"/>
    <row r="1039" ht="12.75" hidden="1" customHeight="1"/>
    <row r="1040"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12.75" hidden="1" customHeight="1"/>
    <row r="1092" ht="12.75" hidden="1" customHeight="1"/>
    <row r="1093" ht="12.75" hidden="1" customHeight="1"/>
    <row r="1094" ht="12.75" hidden="1" customHeight="1"/>
    <row r="1095" ht="12.75" hidden="1" customHeight="1"/>
    <row r="1096" ht="12.75" hidden="1" customHeight="1"/>
    <row r="1097" ht="12.75" hidden="1" customHeight="1"/>
    <row r="1098" ht="12.75" hidden="1" customHeight="1"/>
    <row r="1099" ht="12.75" hidden="1" customHeight="1"/>
    <row r="1100" ht="12.75" hidden="1" customHeight="1"/>
    <row r="1101" ht="12.75" hidden="1" customHeight="1"/>
    <row r="1102" ht="12.75" hidden="1" customHeight="1"/>
    <row r="1103" ht="12.75" hidden="1" customHeight="1"/>
    <row r="1104" ht="12.75" hidden="1" customHeight="1"/>
    <row r="1105" ht="12.75" hidden="1" customHeight="1"/>
    <row r="1106" ht="12.75" hidden="1" customHeight="1"/>
    <row r="1107" ht="12.75" hidden="1" customHeight="1"/>
    <row r="1108" ht="12.75" hidden="1" customHeight="1"/>
    <row r="1109" ht="12.75" hidden="1" customHeight="1"/>
    <row r="1110" ht="12.75" hidden="1" customHeight="1"/>
    <row r="1111" ht="12.75" hidden="1" customHeight="1"/>
    <row r="1112" ht="12.75" hidden="1" customHeight="1"/>
    <row r="1113" ht="12.75" hidden="1" customHeight="1"/>
    <row r="1114" ht="12.75" hidden="1" customHeight="1"/>
    <row r="1115" ht="12.75" hidden="1" customHeight="1"/>
    <row r="1116" ht="12.75" hidden="1" customHeight="1"/>
    <row r="1117" ht="12.75" hidden="1" customHeight="1"/>
    <row r="1118" ht="12.75" hidden="1" customHeight="1"/>
    <row r="1119" ht="12.75" hidden="1" customHeight="1"/>
    <row r="1120" ht="12.75" hidden="1" customHeight="1"/>
    <row r="1121" ht="12.75" hidden="1" customHeight="1"/>
    <row r="1122" ht="12.75" hidden="1" customHeight="1"/>
    <row r="1123" ht="12.75" hidden="1" customHeight="1"/>
    <row r="1124" ht="12.75" hidden="1" customHeight="1"/>
    <row r="1125" ht="12.75" hidden="1" customHeight="1"/>
    <row r="1126" ht="12.75" hidden="1" customHeight="1"/>
    <row r="1127" ht="12.75" hidden="1" customHeight="1"/>
    <row r="1128" ht="12.75" hidden="1" customHeight="1"/>
    <row r="1129" ht="12.75" hidden="1" customHeight="1"/>
    <row r="1130" ht="12.75" hidden="1" customHeight="1"/>
    <row r="1131" ht="12.75" hidden="1" customHeight="1"/>
    <row r="1132" ht="12.75" hidden="1" customHeight="1"/>
    <row r="1133" ht="12.75" hidden="1" customHeight="1"/>
    <row r="1134" ht="12.75" hidden="1" customHeight="1"/>
    <row r="1135" ht="12.75" hidden="1" customHeight="1"/>
    <row r="1136" ht="12.75" hidden="1" customHeight="1"/>
    <row r="1137" ht="12.75" hidden="1" customHeight="1"/>
    <row r="1138" ht="12.75" hidden="1" customHeight="1"/>
    <row r="1139" ht="12.75" hidden="1" customHeight="1"/>
    <row r="1140" ht="12.75" hidden="1" customHeight="1"/>
    <row r="1141" ht="12.75" hidden="1" customHeight="1"/>
    <row r="1142" ht="12.75" hidden="1" customHeight="1"/>
    <row r="1143" ht="12.75" hidden="1" customHeight="1"/>
    <row r="1144" ht="12.75" hidden="1" customHeight="1"/>
    <row r="1145" ht="12.75" hidden="1" customHeight="1"/>
    <row r="1146" ht="12.75" hidden="1" customHeight="1"/>
    <row r="1147" ht="12.75" hidden="1" customHeight="1"/>
    <row r="1148" ht="12.75" hidden="1" customHeight="1"/>
    <row r="1149" ht="12.75" hidden="1" customHeight="1"/>
    <row r="1150" ht="12.75" hidden="1" customHeight="1"/>
    <row r="1151" ht="12.75" hidden="1" customHeight="1"/>
    <row r="1152" ht="12.75" hidden="1" customHeight="1"/>
    <row r="1153" ht="12.75" hidden="1" customHeight="1"/>
    <row r="1154" ht="12.75" hidden="1" customHeight="1"/>
    <row r="1155" ht="12.75" hidden="1" customHeight="1"/>
    <row r="1156" ht="12.75" hidden="1" customHeight="1"/>
    <row r="1157" ht="12.75" hidden="1" customHeight="1"/>
    <row r="1158" ht="12.75" hidden="1" customHeight="1"/>
    <row r="1159" ht="12.75" hidden="1" customHeight="1"/>
    <row r="1160" ht="12.75" hidden="1" customHeight="1"/>
    <row r="1161" ht="12.75" hidden="1" customHeight="1"/>
    <row r="1162" ht="12.75" hidden="1" customHeight="1"/>
    <row r="1163" ht="12.75" hidden="1" customHeight="1"/>
    <row r="1164" ht="12.75" hidden="1" customHeight="1"/>
    <row r="1165" ht="12.75" hidden="1" customHeight="1"/>
    <row r="1166" ht="12.75" hidden="1" customHeight="1"/>
    <row r="1167" ht="12.75" hidden="1" customHeight="1"/>
    <row r="1168" ht="12.75" hidden="1" customHeight="1"/>
    <row r="1169" ht="12.75" hidden="1" customHeight="1"/>
    <row r="1170" ht="12.75" hidden="1" customHeight="1"/>
    <row r="1171" ht="12.75" hidden="1" customHeight="1"/>
    <row r="1172" ht="12.75" hidden="1" customHeight="1"/>
    <row r="1173" ht="12.75" hidden="1" customHeight="1"/>
    <row r="1174" ht="12.75" hidden="1" customHeight="1"/>
    <row r="1175" ht="12.75" hidden="1" customHeight="1"/>
    <row r="1176" ht="12.75" hidden="1" customHeight="1"/>
    <row r="1177" ht="12.75" hidden="1" customHeight="1"/>
    <row r="1178" ht="12.75" hidden="1" customHeight="1"/>
    <row r="1179" ht="12.75" hidden="1" customHeight="1"/>
    <row r="1180" ht="12.75" hidden="1" customHeight="1"/>
    <row r="1181" ht="12.75" hidden="1" customHeight="1"/>
    <row r="1182" ht="12.75" hidden="1" customHeight="1"/>
    <row r="1183" ht="12.75" hidden="1" customHeight="1"/>
    <row r="1184" ht="12.75" hidden="1" customHeight="1"/>
    <row r="1185" ht="12.75" hidden="1" customHeight="1"/>
    <row r="1186" ht="12.75" hidden="1" customHeight="1"/>
    <row r="1187" ht="12.75" hidden="1" customHeight="1"/>
    <row r="1188" ht="12.75" hidden="1" customHeight="1"/>
    <row r="1189" ht="12.75" hidden="1" customHeight="1"/>
    <row r="1190" ht="12.75" hidden="1" customHeight="1"/>
    <row r="1191" ht="12.75" hidden="1" customHeight="1"/>
    <row r="1192" ht="12.75" hidden="1" customHeight="1"/>
    <row r="1193" ht="12.75" hidden="1" customHeight="1"/>
    <row r="1194" ht="12.75" hidden="1" customHeight="1"/>
    <row r="1195" ht="12.75" hidden="1" customHeight="1"/>
    <row r="1196" ht="12.75" hidden="1" customHeight="1"/>
    <row r="1197" ht="12.75" hidden="1" customHeight="1"/>
    <row r="1198" ht="12.75" hidden="1" customHeight="1"/>
    <row r="1199" ht="12.75" hidden="1" customHeight="1"/>
    <row r="1200" ht="12.75" hidden="1" customHeight="1"/>
    <row r="1201" ht="12.75" hidden="1" customHeight="1"/>
    <row r="1202" ht="12.75" hidden="1" customHeight="1"/>
    <row r="1203" ht="12.75" hidden="1" customHeight="1"/>
    <row r="1204" ht="12.75" hidden="1" customHeight="1"/>
    <row r="1205" ht="12.75" hidden="1" customHeight="1"/>
    <row r="1206" ht="12.75" hidden="1" customHeight="1"/>
    <row r="1207" ht="12.75" hidden="1" customHeight="1"/>
    <row r="1208" ht="12.75" hidden="1" customHeight="1"/>
    <row r="1209" ht="12.75" hidden="1" customHeight="1"/>
    <row r="1210" ht="12.75" hidden="1" customHeight="1"/>
    <row r="1211" ht="12.75" hidden="1" customHeight="1"/>
    <row r="1212" ht="12.75" hidden="1" customHeight="1"/>
    <row r="1213" ht="12.75" hidden="1" customHeight="1"/>
    <row r="1214" ht="12.75" hidden="1" customHeight="1"/>
    <row r="1215" ht="12.75" hidden="1" customHeight="1"/>
    <row r="1216" ht="12.75" hidden="1" customHeight="1"/>
    <row r="1217" ht="12.75" hidden="1" customHeight="1"/>
    <row r="1218" ht="12.75" hidden="1" customHeight="1"/>
    <row r="1219" ht="12.75" hidden="1" customHeight="1"/>
    <row r="1220" ht="12.75" hidden="1" customHeight="1"/>
    <row r="1221" ht="12.75" hidden="1" customHeight="1"/>
    <row r="1222" ht="12.75" hidden="1" customHeight="1"/>
    <row r="1223" ht="12.75" hidden="1" customHeight="1"/>
    <row r="1224" ht="12.75" hidden="1" customHeight="1"/>
    <row r="1225" ht="12.75" hidden="1" customHeight="1"/>
    <row r="1226" ht="12.75" hidden="1" customHeight="1"/>
    <row r="1227" ht="12.75" hidden="1" customHeight="1"/>
    <row r="1228" ht="12.75" hidden="1" customHeight="1"/>
    <row r="1229" ht="12.75" hidden="1" customHeight="1"/>
    <row r="1230" ht="12.75" hidden="1" customHeight="1"/>
    <row r="1231" ht="12.75" hidden="1" customHeight="1"/>
    <row r="1232" ht="12.75" hidden="1" customHeight="1"/>
    <row r="1233" ht="12.75" hidden="1" customHeight="1"/>
    <row r="1234" ht="12.75" hidden="1" customHeight="1"/>
    <row r="1235" ht="12.75" hidden="1" customHeight="1"/>
    <row r="1236" ht="12.75" hidden="1" customHeight="1"/>
    <row r="1237" ht="12.75" hidden="1" customHeight="1"/>
    <row r="1238" ht="12.75" hidden="1" customHeight="1"/>
    <row r="1239" ht="12.75" hidden="1" customHeight="1"/>
    <row r="1240" ht="12.75" hidden="1" customHeight="1"/>
    <row r="1241" ht="12.75" hidden="1" customHeight="1"/>
    <row r="1242" ht="12.75" hidden="1" customHeight="1"/>
    <row r="1243" ht="12.75" hidden="1" customHeight="1"/>
    <row r="1244" ht="12.75" hidden="1" customHeight="1"/>
    <row r="1245" ht="12.75" hidden="1" customHeight="1"/>
    <row r="1246" ht="12.75" hidden="1" customHeight="1"/>
    <row r="1247" ht="12.75" hidden="1" customHeight="1"/>
    <row r="1248" ht="12.75" hidden="1" customHeight="1"/>
    <row r="1249" ht="12.75" hidden="1" customHeight="1"/>
    <row r="1250" ht="12.75" hidden="1" customHeight="1"/>
    <row r="1251" ht="12.75" hidden="1" customHeight="1"/>
    <row r="1252" ht="12.75" hidden="1" customHeight="1"/>
    <row r="1253" ht="12.75" hidden="1" customHeight="1"/>
    <row r="1254" ht="12.75" hidden="1" customHeight="1"/>
    <row r="1255" ht="12.75" hidden="1" customHeight="1"/>
    <row r="1256" ht="12.75" hidden="1" customHeight="1"/>
    <row r="1257" ht="12.75" hidden="1" customHeight="1"/>
    <row r="1258" ht="12.75" hidden="1" customHeight="1"/>
    <row r="1259" ht="12.75" hidden="1" customHeight="1"/>
    <row r="1260" ht="12.75" hidden="1" customHeight="1"/>
    <row r="1261" ht="12.75" hidden="1" customHeight="1"/>
    <row r="1262" ht="12.75" hidden="1" customHeight="1"/>
    <row r="1263" ht="12.75" hidden="1" customHeight="1"/>
    <row r="1264" ht="12.75" hidden="1" customHeight="1"/>
    <row r="1265" ht="12.75" hidden="1" customHeight="1"/>
    <row r="1266" ht="12.75" hidden="1" customHeight="1"/>
    <row r="1267" ht="12.75" hidden="1" customHeight="1"/>
    <row r="1268" ht="12.75" hidden="1" customHeight="1"/>
    <row r="1269" ht="12.75" hidden="1" customHeight="1"/>
    <row r="1270" ht="12.75" hidden="1" customHeight="1"/>
    <row r="1271" ht="12.75" hidden="1" customHeight="1"/>
    <row r="1272" ht="12.75" hidden="1" customHeight="1"/>
    <row r="1273" ht="12.75" hidden="1" customHeight="1"/>
    <row r="1274" ht="12.75" hidden="1" customHeight="1"/>
    <row r="1275" ht="12.75" hidden="1" customHeight="1"/>
    <row r="1276" ht="12.75" hidden="1" customHeight="1"/>
    <row r="1277" ht="12.75" hidden="1" customHeight="1"/>
    <row r="1278" ht="12.75" hidden="1" customHeight="1"/>
    <row r="1279" ht="12.75" hidden="1" customHeight="1"/>
    <row r="1280" ht="12.75" hidden="1" customHeight="1"/>
    <row r="1281" ht="12.75" hidden="1" customHeight="1"/>
    <row r="1282" ht="12.75" hidden="1" customHeight="1"/>
    <row r="1283" ht="12.75" hidden="1" customHeight="1"/>
    <row r="1284" ht="12.75" hidden="1" customHeight="1"/>
    <row r="1285" ht="12.75" hidden="1" customHeight="1"/>
    <row r="1286" ht="12.75" hidden="1" customHeight="1"/>
    <row r="1287" ht="12.75" hidden="1" customHeight="1"/>
    <row r="1288" ht="12.75" hidden="1" customHeight="1"/>
    <row r="1289" ht="12.75" hidden="1" customHeight="1"/>
    <row r="1290" ht="12.75" hidden="1" customHeight="1"/>
    <row r="1291" ht="12.75" hidden="1" customHeight="1"/>
    <row r="1292" ht="12.75" hidden="1" customHeight="1"/>
    <row r="1293" ht="12.75" hidden="1" customHeight="1"/>
    <row r="1294" ht="12.75" hidden="1" customHeight="1"/>
    <row r="1295" ht="12.75" hidden="1" customHeight="1"/>
    <row r="1296" ht="12.75" hidden="1" customHeight="1"/>
    <row r="1297" ht="12.75" hidden="1" customHeight="1"/>
    <row r="1298" ht="12.75" hidden="1" customHeight="1"/>
    <row r="1299" ht="12.75" hidden="1" customHeight="1"/>
    <row r="1300" ht="12.75" hidden="1" customHeight="1"/>
    <row r="1301" ht="12.75" hidden="1" customHeight="1"/>
    <row r="1302" ht="12.75" hidden="1" customHeight="1"/>
    <row r="1303" ht="12.75" hidden="1" customHeight="1"/>
    <row r="1304" ht="12.75" hidden="1" customHeight="1"/>
    <row r="1305" ht="12.75" hidden="1" customHeight="1"/>
    <row r="1306" ht="12.75" hidden="1" customHeight="1"/>
    <row r="1307" ht="12.75" hidden="1" customHeight="1"/>
    <row r="1308" ht="12.75" hidden="1" customHeight="1"/>
    <row r="1309" ht="12.75" hidden="1" customHeight="1"/>
    <row r="1310" ht="12.75" hidden="1" customHeight="1"/>
    <row r="1311" ht="12.75" hidden="1" customHeight="1"/>
    <row r="1312" ht="12.75" hidden="1" customHeight="1"/>
    <row r="1313" ht="12.75" hidden="1" customHeight="1"/>
    <row r="1314" ht="12.75" hidden="1" customHeight="1"/>
    <row r="1315" ht="12.75" hidden="1" customHeight="1"/>
    <row r="1316" ht="12.75" hidden="1" customHeight="1"/>
    <row r="1317" ht="12.75" hidden="1" customHeight="1"/>
    <row r="1318" ht="12.75" hidden="1" customHeight="1"/>
    <row r="1319" ht="12.75" hidden="1" customHeight="1"/>
    <row r="1320" ht="12.75" hidden="1" customHeight="1"/>
    <row r="1321" ht="12.75" hidden="1" customHeight="1"/>
    <row r="1322" ht="12.75" hidden="1" customHeight="1"/>
    <row r="1323" ht="12.75" hidden="1" customHeight="1"/>
    <row r="1324" ht="12.75" hidden="1" customHeight="1"/>
    <row r="1325" ht="12.75" hidden="1" customHeight="1"/>
    <row r="1326" ht="12.75" hidden="1" customHeight="1"/>
    <row r="1327" ht="12.75" hidden="1" customHeight="1"/>
    <row r="1328" ht="12.75" hidden="1" customHeight="1"/>
    <row r="1329" ht="12.75" hidden="1" customHeight="1"/>
    <row r="1330" ht="12.75" hidden="1" customHeight="1"/>
    <row r="1331" ht="12.75" hidden="1" customHeight="1"/>
    <row r="1332" ht="12.75" hidden="1" customHeight="1"/>
    <row r="1333" ht="12.75" hidden="1" customHeight="1"/>
    <row r="1334" ht="12.75" hidden="1" customHeight="1"/>
    <row r="1335" ht="12.75" hidden="1" customHeight="1"/>
    <row r="1336" ht="12.75" hidden="1" customHeight="1"/>
    <row r="1337" ht="12.75" hidden="1" customHeight="1"/>
    <row r="1338" ht="12.75" hidden="1" customHeight="1"/>
    <row r="1339" ht="12.75" hidden="1" customHeight="1"/>
    <row r="1340" ht="12.75" hidden="1" customHeight="1"/>
    <row r="1341" ht="12.75" hidden="1" customHeight="1"/>
    <row r="1342" ht="12.75" hidden="1" customHeight="1"/>
    <row r="1343" ht="12.75" hidden="1" customHeight="1"/>
    <row r="1344" ht="12.75" hidden="1" customHeight="1"/>
    <row r="1345" ht="12.75" hidden="1" customHeight="1"/>
    <row r="1346" ht="12.75" hidden="1" customHeight="1"/>
    <row r="1347" ht="12.75" hidden="1" customHeight="1"/>
    <row r="1348" ht="12.75" hidden="1" customHeight="1"/>
    <row r="1349" ht="12.75" hidden="1" customHeight="1"/>
    <row r="1350" ht="12.75" hidden="1" customHeight="1"/>
    <row r="1351" ht="12.75" hidden="1" customHeight="1"/>
    <row r="1352" ht="12.75" hidden="1" customHeight="1"/>
    <row r="1353" ht="12.75" hidden="1" customHeight="1"/>
    <row r="1354" ht="12.75" hidden="1" customHeight="1"/>
    <row r="1355" ht="12.75" hidden="1" customHeight="1"/>
    <row r="1356" ht="12.75" hidden="1" customHeight="1"/>
    <row r="1357" ht="12.75" hidden="1" customHeight="1"/>
    <row r="1358" ht="12.75" hidden="1" customHeight="1"/>
    <row r="1359" ht="12.75" hidden="1" customHeight="1"/>
    <row r="1360" ht="12.75" hidden="1" customHeight="1"/>
    <row r="1361" ht="12.75" hidden="1" customHeight="1"/>
    <row r="1362" ht="12.75" hidden="1" customHeight="1"/>
    <row r="1363" ht="12.75" hidden="1" customHeight="1"/>
    <row r="1364" ht="12.75" hidden="1" customHeight="1"/>
    <row r="1365" ht="12.75" hidden="1" customHeight="1"/>
    <row r="1366" ht="12.75" hidden="1" customHeight="1"/>
    <row r="1367" ht="12.75" hidden="1" customHeight="1"/>
    <row r="1368" ht="12.75" hidden="1" customHeight="1"/>
    <row r="1369" ht="12.75" hidden="1" customHeight="1"/>
    <row r="1370" ht="12.75" hidden="1" customHeight="1"/>
    <row r="1371" ht="12.75" hidden="1" customHeight="1"/>
    <row r="1372" ht="12.75" hidden="1" customHeight="1"/>
    <row r="1373" ht="12.75" hidden="1" customHeight="1"/>
    <row r="1374" ht="12.75" hidden="1" customHeight="1"/>
    <row r="1375" ht="12.75" hidden="1" customHeight="1"/>
    <row r="1376" ht="12.75" hidden="1" customHeight="1"/>
    <row r="1377" ht="12.75" hidden="1" customHeight="1"/>
    <row r="1378" ht="12.75" hidden="1" customHeight="1"/>
    <row r="1379" ht="12.75" hidden="1" customHeight="1"/>
    <row r="1380" ht="12.75" hidden="1" customHeight="1"/>
    <row r="1381" ht="12.75" hidden="1" customHeight="1"/>
    <row r="1382" ht="12.75" hidden="1" customHeight="1"/>
    <row r="1383" ht="12.75" hidden="1" customHeight="1"/>
    <row r="1384" ht="12.75" hidden="1" customHeight="1"/>
    <row r="1385" ht="12.75" hidden="1" customHeight="1"/>
    <row r="1386" ht="12.75" hidden="1" customHeight="1"/>
    <row r="1387" ht="12.75" hidden="1" customHeight="1"/>
    <row r="1388" ht="12.75" hidden="1" customHeight="1"/>
    <row r="1389" ht="12.75" hidden="1" customHeight="1"/>
    <row r="1390" ht="12.75" hidden="1" customHeight="1"/>
    <row r="1391" ht="12.75" hidden="1" customHeight="1"/>
    <row r="1392" ht="12.75" hidden="1" customHeight="1"/>
    <row r="1393" ht="12.75" hidden="1" customHeight="1"/>
    <row r="1394" ht="12.75" hidden="1" customHeight="1"/>
    <row r="1395" ht="12.75" hidden="1" customHeight="1"/>
    <row r="1396" ht="12.75" hidden="1" customHeight="1"/>
    <row r="1397" ht="12.75" hidden="1" customHeight="1"/>
    <row r="1398" ht="12.75" hidden="1" customHeight="1"/>
    <row r="1399" ht="12.75" hidden="1" customHeight="1"/>
    <row r="1400" ht="12.75" hidden="1" customHeight="1"/>
    <row r="1401" ht="12.75" hidden="1" customHeight="1"/>
    <row r="1402" ht="12.75" hidden="1" customHeight="1"/>
    <row r="1403" ht="12.75" hidden="1" customHeight="1"/>
    <row r="1404" ht="12.75" hidden="1" customHeight="1"/>
    <row r="1405" ht="12.75" hidden="1" customHeight="1"/>
    <row r="1406" ht="12.75" hidden="1" customHeight="1"/>
    <row r="1407" ht="12.75" hidden="1" customHeight="1"/>
    <row r="1408" ht="12.75" hidden="1" customHeight="1"/>
    <row r="1409" ht="12.75" hidden="1" customHeight="1"/>
    <row r="1410" ht="12.75" hidden="1" customHeight="1"/>
    <row r="1411" ht="12.75" hidden="1" customHeight="1"/>
    <row r="1412" ht="12.75" hidden="1" customHeight="1"/>
    <row r="1413" ht="12.75" hidden="1" customHeight="1"/>
    <row r="1414" ht="12.75" hidden="1" customHeight="1"/>
    <row r="1415" ht="12.75" hidden="1" customHeight="1"/>
    <row r="1416" ht="12.75" hidden="1" customHeight="1"/>
    <row r="1417" ht="12.75" hidden="1" customHeight="1"/>
    <row r="1418" ht="12.75" hidden="1" customHeight="1"/>
    <row r="1419" ht="12.75" hidden="1" customHeight="1"/>
    <row r="1420" ht="12.75" hidden="1" customHeight="1"/>
    <row r="1421" ht="12.75" hidden="1" customHeight="1"/>
    <row r="1422" ht="12.75" hidden="1" customHeight="1"/>
    <row r="1423" ht="12.75" hidden="1" customHeight="1"/>
    <row r="1424" ht="12.75" hidden="1" customHeight="1"/>
    <row r="1425" ht="12.75" hidden="1" customHeight="1"/>
    <row r="1426" ht="12.75" hidden="1" customHeight="1"/>
    <row r="1427" ht="12.75" hidden="1" customHeight="1"/>
    <row r="1428" ht="12.75" hidden="1" customHeight="1"/>
    <row r="1429" ht="12.75" hidden="1" customHeight="1"/>
    <row r="1430" ht="12.75" hidden="1" customHeight="1"/>
    <row r="1431" ht="12.75" hidden="1" customHeight="1"/>
    <row r="1432" ht="12.75" hidden="1" customHeight="1"/>
    <row r="1433" ht="12.75" hidden="1" customHeight="1"/>
    <row r="1434" ht="12.75" hidden="1" customHeight="1"/>
    <row r="1435" ht="12.75" hidden="1" customHeight="1"/>
    <row r="1436" ht="12.75" hidden="1" customHeight="1"/>
    <row r="1437" ht="12.75" hidden="1" customHeight="1"/>
    <row r="1438" ht="12.75" hidden="1" customHeight="1"/>
    <row r="1439" ht="12.75" hidden="1" customHeight="1"/>
    <row r="1440" ht="12.75" hidden="1" customHeight="1"/>
    <row r="1441" ht="12.75" hidden="1" customHeight="1"/>
    <row r="1442" ht="12.75" hidden="1" customHeight="1"/>
    <row r="1443" ht="12.75" hidden="1" customHeight="1"/>
    <row r="1444" ht="12.75" hidden="1" customHeight="1"/>
    <row r="1445" ht="12.75" hidden="1" customHeight="1"/>
    <row r="1446" ht="12.75" hidden="1" customHeight="1"/>
    <row r="1447" ht="12.75" hidden="1" customHeight="1"/>
    <row r="1448" ht="12.75" hidden="1" customHeight="1"/>
    <row r="1449" ht="12.75" hidden="1" customHeight="1"/>
    <row r="1450" ht="12.75" hidden="1" customHeight="1"/>
    <row r="1451" ht="12.75" hidden="1" customHeight="1"/>
    <row r="1452" ht="12.75" hidden="1" customHeight="1"/>
    <row r="1453" ht="12.75" hidden="1" customHeight="1"/>
    <row r="1454" ht="12.75" hidden="1" customHeight="1"/>
    <row r="1455" ht="12.75" hidden="1" customHeight="1"/>
    <row r="1456" ht="12.75" hidden="1" customHeight="1"/>
    <row r="1457" ht="12.75" hidden="1" customHeight="1"/>
    <row r="1458" ht="12.75" hidden="1" customHeight="1"/>
    <row r="1459" ht="12.75" hidden="1" customHeight="1"/>
    <row r="1460" ht="12.75" hidden="1" customHeight="1"/>
    <row r="1461" ht="12.75" hidden="1" customHeight="1"/>
    <row r="1462" ht="12.75" hidden="1" customHeight="1"/>
    <row r="1463" ht="12.75" hidden="1" customHeight="1"/>
    <row r="1464" ht="12.75" hidden="1" customHeight="1"/>
    <row r="1465" ht="12.75" hidden="1" customHeight="1"/>
    <row r="1466" ht="12.75" hidden="1" customHeight="1"/>
    <row r="1467" ht="12.75" hidden="1" customHeight="1"/>
    <row r="1468" ht="12.75" hidden="1" customHeight="1"/>
    <row r="1469" ht="12.75" hidden="1" customHeight="1"/>
    <row r="1470" ht="12.75" hidden="1" customHeight="1"/>
    <row r="1471" ht="12.75" hidden="1" customHeight="1"/>
    <row r="1472" ht="12.75" hidden="1" customHeight="1"/>
    <row r="1473" ht="12.75" hidden="1" customHeight="1"/>
    <row r="1474" ht="12.75" hidden="1" customHeight="1"/>
    <row r="1475" ht="12.75" hidden="1" customHeight="1"/>
    <row r="1476" ht="12.75" hidden="1" customHeight="1"/>
    <row r="1477" ht="12.75" hidden="1" customHeight="1"/>
    <row r="1478" ht="12.75" hidden="1" customHeight="1"/>
    <row r="1479" ht="12.75" hidden="1" customHeight="1"/>
    <row r="1480" ht="12.75" hidden="1" customHeight="1"/>
    <row r="1481" ht="12.75" hidden="1" customHeight="1"/>
    <row r="1482" ht="12.75" hidden="1" customHeight="1"/>
    <row r="1483" ht="12.75" hidden="1" customHeight="1"/>
    <row r="1484" ht="12.75" hidden="1" customHeight="1"/>
    <row r="1485" ht="12.75" hidden="1" customHeight="1"/>
    <row r="1486" ht="12.75" hidden="1" customHeight="1"/>
    <row r="1487" ht="12.75" hidden="1" customHeight="1"/>
    <row r="1488" ht="12.75" hidden="1" customHeight="1"/>
    <row r="1489" ht="12.75" hidden="1" customHeight="1"/>
    <row r="1490" ht="12.75" hidden="1" customHeight="1"/>
    <row r="1491" ht="12.75" hidden="1" customHeight="1"/>
    <row r="1492" ht="12.75" hidden="1" customHeight="1"/>
    <row r="1493" ht="12.75" hidden="1" customHeight="1"/>
    <row r="1494" ht="12.75" hidden="1" customHeight="1"/>
    <row r="1495" ht="12.75" hidden="1" customHeight="1"/>
    <row r="1496" ht="12.75" hidden="1" customHeight="1"/>
    <row r="1497" ht="12.75" hidden="1" customHeight="1"/>
    <row r="1498" ht="12.75" hidden="1" customHeight="1"/>
    <row r="1499" ht="12.75" hidden="1" customHeight="1"/>
    <row r="1500" ht="12.75" hidden="1" customHeight="1"/>
    <row r="1501" ht="12.75" hidden="1" customHeight="1"/>
    <row r="1502" ht="12.75" hidden="1" customHeight="1"/>
    <row r="1503" ht="12.75" hidden="1" customHeight="1"/>
    <row r="1504" ht="12.75" hidden="1" customHeight="1"/>
    <row r="1505" ht="12.75" hidden="1" customHeight="1"/>
    <row r="1506" ht="12.75" hidden="1" customHeight="1"/>
    <row r="1507" ht="12.75" hidden="1" customHeight="1"/>
    <row r="1508" ht="12.75" hidden="1" customHeight="1"/>
    <row r="1509" ht="12.75" hidden="1" customHeight="1"/>
    <row r="1510" ht="12.75" hidden="1" customHeight="1"/>
    <row r="1511" ht="12.75" hidden="1" customHeight="1"/>
    <row r="1512" ht="12.75" hidden="1" customHeight="1"/>
    <row r="1513" ht="12.75" hidden="1" customHeight="1"/>
    <row r="1514" ht="12.75" hidden="1" customHeight="1"/>
    <row r="1515" ht="12.75" hidden="1" customHeight="1"/>
    <row r="1516" ht="12.75" hidden="1" customHeight="1"/>
    <row r="1517" ht="12.75" hidden="1" customHeight="1"/>
    <row r="1518" ht="12.75" hidden="1" customHeight="1"/>
    <row r="1519" ht="12.75" hidden="1" customHeight="1"/>
    <row r="1520" ht="12.75" hidden="1" customHeight="1"/>
    <row r="1521" ht="12.75" hidden="1" customHeight="1"/>
    <row r="1522" ht="12.75" hidden="1" customHeight="1"/>
    <row r="1523" ht="12.75" hidden="1" customHeight="1"/>
    <row r="1524" ht="12.75" hidden="1" customHeight="1"/>
    <row r="1525" ht="12.75" hidden="1" customHeight="1"/>
    <row r="1526" ht="12.75" hidden="1" customHeight="1"/>
    <row r="1527" ht="12.75" hidden="1" customHeight="1"/>
    <row r="1528" ht="12.75" hidden="1" customHeight="1"/>
    <row r="1529" ht="12.75" hidden="1" customHeight="1"/>
    <row r="1530" ht="12.75" hidden="1" customHeight="1"/>
    <row r="1531" ht="12.75" hidden="1" customHeight="1"/>
    <row r="1532" ht="12.75" hidden="1" customHeight="1"/>
    <row r="1533" ht="12.75" hidden="1" customHeight="1"/>
    <row r="1534" ht="12.75" hidden="1" customHeight="1"/>
    <row r="1535" ht="12.75" hidden="1" customHeight="1"/>
    <row r="1536" ht="12.75" hidden="1" customHeight="1"/>
    <row r="1537" ht="12.75" hidden="1" customHeight="1"/>
    <row r="1538" ht="12.75" hidden="1" customHeight="1"/>
    <row r="1539" ht="12.75" hidden="1" customHeight="1"/>
    <row r="1540" ht="12.75" hidden="1" customHeight="1"/>
    <row r="1541" ht="12.75" hidden="1" customHeight="1"/>
    <row r="1542" ht="12.75" hidden="1" customHeight="1"/>
    <row r="1543" ht="12.75" hidden="1" customHeight="1"/>
    <row r="1544" ht="12.75" hidden="1" customHeight="1"/>
    <row r="1545" ht="12.75" hidden="1" customHeight="1"/>
    <row r="1546" ht="12.75" hidden="1" customHeight="1"/>
    <row r="1547" ht="12.75" hidden="1" customHeight="1"/>
    <row r="1548" ht="12.75" hidden="1" customHeight="1"/>
    <row r="1549" ht="12.75" hidden="1" customHeight="1"/>
    <row r="1550" ht="12.75" hidden="1" customHeight="1"/>
    <row r="1551" ht="12.75" hidden="1" customHeight="1"/>
    <row r="1552" ht="12.75" hidden="1" customHeight="1"/>
    <row r="1553" ht="12.75" hidden="1" customHeight="1"/>
    <row r="1554" ht="12.75" hidden="1" customHeight="1"/>
    <row r="1555" ht="12.75" hidden="1" customHeight="1"/>
    <row r="1556" ht="12.75" hidden="1" customHeight="1"/>
    <row r="1557" ht="12.75" hidden="1" customHeight="1"/>
    <row r="1558" ht="12.75" hidden="1" customHeight="1"/>
    <row r="1559" ht="12.75" hidden="1" customHeight="1"/>
    <row r="1560" ht="12.75" hidden="1" customHeight="1"/>
    <row r="1561" ht="12.75" hidden="1" customHeight="1"/>
    <row r="1562" ht="12.75" hidden="1" customHeight="1"/>
    <row r="1563" ht="12.75" hidden="1" customHeight="1"/>
    <row r="1564" ht="12.75" hidden="1" customHeight="1"/>
    <row r="1565" ht="12.75" hidden="1" customHeight="1"/>
    <row r="1566" ht="12.75" hidden="1" customHeight="1"/>
    <row r="1567" ht="12.75" hidden="1" customHeight="1"/>
    <row r="1568" ht="12.75" hidden="1" customHeight="1"/>
    <row r="1569" ht="12.75" hidden="1" customHeight="1"/>
    <row r="1570" ht="12.75" hidden="1" customHeight="1"/>
    <row r="1571" ht="12.75" hidden="1" customHeight="1"/>
    <row r="1572" ht="12.75" hidden="1" customHeight="1"/>
    <row r="1573" ht="12.75" hidden="1" customHeight="1"/>
    <row r="1574" ht="12.75" hidden="1" customHeight="1"/>
    <row r="1575" ht="12.75" hidden="1" customHeight="1"/>
    <row r="1576" ht="12.75" hidden="1" customHeight="1"/>
    <row r="1577" ht="12.75" hidden="1" customHeight="1"/>
    <row r="1578" ht="12.75" hidden="1" customHeight="1"/>
    <row r="1579" ht="12.75" hidden="1" customHeight="1"/>
    <row r="1580" ht="12.75" hidden="1" customHeight="1"/>
    <row r="1581" ht="12.75" hidden="1" customHeight="1"/>
    <row r="1582" ht="12.75" hidden="1" customHeight="1"/>
    <row r="1583" ht="12.75" hidden="1" customHeight="1"/>
    <row r="1584" ht="12.75" hidden="1" customHeight="1"/>
    <row r="1585" ht="12.75" hidden="1" customHeight="1"/>
    <row r="1586" ht="12.75" hidden="1" customHeight="1"/>
    <row r="1587" ht="12.75" hidden="1" customHeight="1"/>
    <row r="1588" ht="12.75" hidden="1" customHeight="1"/>
    <row r="1589" ht="12.75" hidden="1" customHeight="1"/>
    <row r="1590" ht="12.75" hidden="1" customHeight="1"/>
    <row r="1591" ht="12.75" hidden="1" customHeight="1"/>
    <row r="1592" ht="12.75" hidden="1" customHeight="1"/>
    <row r="1593" ht="12.75" hidden="1" customHeight="1"/>
    <row r="1594" ht="12.75" hidden="1" customHeight="1"/>
    <row r="1595" ht="12.75" hidden="1" customHeight="1"/>
    <row r="1596" ht="12.75" hidden="1" customHeight="1"/>
    <row r="1597" ht="12.75" hidden="1" customHeight="1"/>
    <row r="1598" ht="12.75" hidden="1" customHeight="1"/>
    <row r="1599" ht="12.75" hidden="1" customHeight="1"/>
    <row r="1600" ht="12.75" hidden="1" customHeight="1"/>
    <row r="1601" ht="12.75" hidden="1" customHeight="1"/>
    <row r="1602" ht="12.75" hidden="1" customHeight="1"/>
    <row r="1603" ht="12.75" hidden="1" customHeight="1"/>
    <row r="1604" ht="12.75" hidden="1" customHeight="1"/>
    <row r="1605" ht="12.75" hidden="1" customHeight="1"/>
    <row r="1606" ht="12.75" hidden="1" customHeight="1"/>
    <row r="1607" ht="12.75" hidden="1" customHeight="1"/>
    <row r="1608" ht="12.75" hidden="1" customHeight="1"/>
    <row r="1609" ht="12.75" hidden="1" customHeight="1"/>
    <row r="1610" ht="12.75" hidden="1" customHeight="1"/>
    <row r="1611" ht="12.75" hidden="1" customHeight="1"/>
    <row r="1612" ht="12.75" hidden="1" customHeight="1"/>
    <row r="1613" ht="12.75" hidden="1" customHeight="1"/>
    <row r="1614" ht="12.75" hidden="1" customHeight="1"/>
    <row r="1615" ht="12.75" hidden="1" customHeight="1"/>
    <row r="1616" ht="12.75" hidden="1" customHeight="1"/>
    <row r="1617" ht="12.75" hidden="1" customHeight="1"/>
    <row r="1618" ht="12.75" hidden="1" customHeight="1"/>
    <row r="1619" ht="12.75" hidden="1" customHeight="1"/>
    <row r="1620" ht="12.75" hidden="1" customHeight="1"/>
    <row r="1621" ht="12.75" hidden="1" customHeight="1"/>
    <row r="1622" ht="12.75" hidden="1" customHeight="1"/>
    <row r="1623" ht="12.75" hidden="1" customHeight="1"/>
    <row r="1624" ht="12.75" hidden="1" customHeight="1"/>
    <row r="1625" ht="12.75" hidden="1" customHeight="1"/>
    <row r="1626" ht="12.75" hidden="1" customHeight="1"/>
    <row r="1627" ht="12.75" hidden="1" customHeight="1"/>
    <row r="1628" ht="12.75" hidden="1" customHeight="1"/>
    <row r="1629" ht="12.75" hidden="1" customHeight="1"/>
    <row r="1630" ht="12.75" hidden="1" customHeight="1"/>
    <row r="1631" ht="12.75" hidden="1" customHeight="1"/>
    <row r="1632" ht="12.75" hidden="1" customHeight="1"/>
    <row r="1633" ht="12.75" hidden="1" customHeight="1"/>
    <row r="1634" ht="12.75" hidden="1" customHeight="1"/>
    <row r="1635" ht="12.75" hidden="1" customHeight="1"/>
    <row r="1636" ht="12.75" hidden="1" customHeight="1"/>
    <row r="1637" ht="12.75" hidden="1" customHeight="1"/>
    <row r="1638" ht="12.75" hidden="1" customHeight="1"/>
    <row r="1639" ht="12.75" hidden="1" customHeight="1"/>
    <row r="1640" ht="12.75" hidden="1" customHeight="1"/>
    <row r="1641" ht="12.75" hidden="1" customHeight="1"/>
    <row r="1642" ht="12.75" hidden="1" customHeight="1"/>
    <row r="1643" ht="12.75" hidden="1" customHeight="1"/>
    <row r="1644" ht="12.75" hidden="1" customHeight="1"/>
    <row r="1645" ht="12.75" hidden="1" customHeight="1"/>
    <row r="1646" ht="12.75" hidden="1" customHeight="1"/>
    <row r="1647" ht="12.75" hidden="1" customHeight="1"/>
    <row r="1648" ht="12.75" hidden="1" customHeight="1"/>
    <row r="1649" ht="12.75" hidden="1" customHeight="1"/>
    <row r="1650" ht="12.75" hidden="1" customHeight="1"/>
    <row r="1651" ht="12.75" hidden="1" customHeight="1"/>
    <row r="1652" ht="12.75" hidden="1" customHeight="1"/>
    <row r="1653" ht="12.75" hidden="1" customHeight="1"/>
    <row r="1654" ht="12.75" hidden="1" customHeight="1"/>
    <row r="1655" ht="12.75" hidden="1" customHeight="1"/>
    <row r="1656" ht="12.75" hidden="1" customHeight="1"/>
    <row r="1657" ht="12.75" hidden="1" customHeight="1"/>
    <row r="1658" ht="12.75" hidden="1" customHeight="1"/>
    <row r="1659" ht="12.75" hidden="1" customHeight="1"/>
    <row r="1660" ht="12.75" hidden="1" customHeight="1"/>
    <row r="1661" ht="12.75" hidden="1" customHeight="1"/>
    <row r="1662" ht="12.75" hidden="1" customHeight="1"/>
    <row r="1663" ht="12.75" hidden="1" customHeight="1"/>
    <row r="1664" ht="12.75" hidden="1" customHeight="1"/>
    <row r="1665" ht="12.75" hidden="1" customHeight="1"/>
    <row r="1666" ht="12.75" hidden="1" customHeight="1"/>
    <row r="1667" ht="12.75" hidden="1" customHeight="1"/>
    <row r="1668" ht="12.75" hidden="1" customHeight="1"/>
    <row r="1669" ht="12.75" hidden="1" customHeight="1"/>
    <row r="1670" ht="12.75" hidden="1" customHeight="1"/>
    <row r="1671" ht="12.75" hidden="1" customHeight="1"/>
    <row r="1672" ht="12.75" hidden="1" customHeight="1"/>
    <row r="1673" ht="12.75" hidden="1" customHeight="1"/>
    <row r="1674" ht="12.75" hidden="1" customHeight="1"/>
    <row r="1675" ht="12.75" hidden="1" customHeight="1"/>
    <row r="1676" ht="12.75" hidden="1" customHeight="1"/>
    <row r="1677" ht="12.75" hidden="1" customHeight="1"/>
    <row r="1678" ht="12.75" hidden="1" customHeight="1"/>
    <row r="1679" ht="12.75" hidden="1" customHeight="1"/>
    <row r="1680" ht="12.75" hidden="1" customHeight="1"/>
    <row r="1681" ht="12.75" hidden="1" customHeight="1"/>
    <row r="1682" ht="12.75" hidden="1" customHeight="1"/>
    <row r="1683" ht="12.75" hidden="1" customHeight="1"/>
    <row r="1684" ht="12.75" hidden="1" customHeight="1"/>
    <row r="1685" ht="12.75" hidden="1" customHeight="1"/>
    <row r="1686" ht="12.75" hidden="1" customHeight="1"/>
    <row r="1687" ht="12.75" hidden="1" customHeight="1"/>
    <row r="1688" ht="12.75" hidden="1" customHeight="1"/>
    <row r="1689" ht="12.75" hidden="1" customHeight="1"/>
    <row r="1690" ht="12.75" hidden="1" customHeight="1"/>
    <row r="1691" ht="12.75" hidden="1" customHeight="1"/>
    <row r="1692" ht="12.75" hidden="1" customHeight="1"/>
    <row r="1693" ht="12.75" hidden="1" customHeight="1"/>
    <row r="1694" ht="12.75" hidden="1" customHeight="1"/>
    <row r="1695" ht="12.75" hidden="1" customHeight="1"/>
    <row r="1696" ht="12.75" hidden="1" customHeight="1"/>
    <row r="1697" ht="12.75" hidden="1" customHeight="1"/>
    <row r="1698" ht="12.75" hidden="1" customHeight="1"/>
    <row r="1699" ht="12.75" hidden="1" customHeight="1"/>
    <row r="1700" ht="12.75" hidden="1" customHeight="1"/>
    <row r="1701" ht="12.75" hidden="1" customHeight="1"/>
    <row r="1702" ht="12.75" hidden="1" customHeight="1"/>
    <row r="1703" ht="12.75" hidden="1" customHeight="1"/>
    <row r="1704" ht="12.75" hidden="1" customHeight="1"/>
    <row r="1705" ht="12.75" hidden="1" customHeight="1"/>
    <row r="1706" ht="12.75" hidden="1" customHeight="1"/>
    <row r="1707" ht="12.75" hidden="1" customHeight="1"/>
    <row r="1708" ht="12.75" hidden="1" customHeight="1"/>
    <row r="1709" ht="12.75" hidden="1" customHeight="1"/>
    <row r="1710" ht="12.75" hidden="1" customHeight="1"/>
    <row r="1711" ht="12.75" hidden="1" customHeight="1"/>
    <row r="1712" ht="12.75" hidden="1" customHeight="1"/>
    <row r="1713" ht="12.75" hidden="1" customHeight="1"/>
    <row r="1714" ht="12.75" hidden="1" customHeight="1"/>
    <row r="1715" ht="12.75" hidden="1" customHeight="1"/>
    <row r="1716" ht="12.75" hidden="1" customHeight="1"/>
    <row r="1717" ht="12.75" hidden="1" customHeight="1"/>
    <row r="1718" ht="12.75" hidden="1" customHeight="1"/>
    <row r="1719" ht="12.75" hidden="1" customHeight="1"/>
    <row r="1720" ht="12.75" hidden="1" customHeight="1"/>
    <row r="1721" ht="12.75" hidden="1" customHeight="1"/>
    <row r="1722" ht="12.75" hidden="1" customHeight="1"/>
    <row r="1723" ht="12.75" hidden="1" customHeight="1"/>
    <row r="1724" ht="12.75" hidden="1" customHeight="1"/>
    <row r="1725" ht="12.75" hidden="1" customHeight="1"/>
    <row r="1726" ht="12.75" hidden="1" customHeight="1"/>
    <row r="1727" ht="12.75" hidden="1" customHeight="1"/>
    <row r="1728" ht="12.75" hidden="1" customHeight="1"/>
    <row r="1729" ht="12.75" hidden="1" customHeight="1"/>
    <row r="1730" ht="12.75" hidden="1" customHeight="1"/>
    <row r="1731" ht="12.75" hidden="1" customHeight="1"/>
    <row r="1732" ht="12.75" hidden="1" customHeight="1"/>
    <row r="1733" ht="12.75" hidden="1" customHeight="1"/>
    <row r="1734" ht="12.75" hidden="1" customHeight="1"/>
    <row r="1735" ht="12.75" hidden="1" customHeight="1"/>
    <row r="1736" ht="12.75" hidden="1" customHeight="1"/>
    <row r="1737" ht="12.75" hidden="1" customHeight="1"/>
    <row r="1738" ht="12.75" hidden="1" customHeight="1"/>
    <row r="1739" ht="12.75" hidden="1" customHeight="1"/>
    <row r="1740" ht="12.75" hidden="1" customHeight="1"/>
    <row r="1741" ht="12.75" hidden="1" customHeight="1"/>
    <row r="1742" ht="12.75" hidden="1" customHeight="1"/>
    <row r="1743" ht="12.75" hidden="1" customHeight="1"/>
    <row r="1744" ht="12.75" hidden="1" customHeight="1"/>
    <row r="1745" ht="12.75" hidden="1" customHeight="1"/>
    <row r="1746" ht="12.75" hidden="1" customHeight="1"/>
    <row r="1747" ht="12.75" hidden="1" customHeight="1"/>
    <row r="1748" ht="12.75" hidden="1" customHeight="1"/>
    <row r="1749" ht="12.75" hidden="1" customHeight="1"/>
    <row r="1750" ht="12.75" hidden="1" customHeight="1"/>
    <row r="1751" ht="12.75" hidden="1" customHeight="1"/>
    <row r="1752" ht="12.75" hidden="1" customHeight="1"/>
    <row r="1753" ht="12.75" hidden="1" customHeight="1"/>
    <row r="1754" ht="12.75" hidden="1" customHeight="1"/>
    <row r="1755" ht="12.75" hidden="1" customHeight="1"/>
    <row r="1756" ht="12.75" hidden="1" customHeight="1"/>
    <row r="1757" ht="12.75" hidden="1" customHeight="1"/>
    <row r="1758" ht="12.75" hidden="1" customHeight="1"/>
    <row r="1759" ht="12.75" hidden="1" customHeight="1"/>
    <row r="1760" ht="12.75" hidden="1" customHeight="1"/>
    <row r="1761" ht="12.75" hidden="1" customHeight="1"/>
    <row r="1762" ht="12.75" hidden="1" customHeight="1"/>
    <row r="1763" ht="12.75" hidden="1" customHeight="1"/>
    <row r="1764" ht="12.75" hidden="1" customHeight="1"/>
    <row r="1765" ht="12.75" hidden="1" customHeight="1"/>
    <row r="1766" ht="12.75" hidden="1" customHeight="1"/>
    <row r="1767" ht="12.75" hidden="1" customHeight="1"/>
    <row r="1768" ht="12.75" hidden="1" customHeight="1"/>
    <row r="1769" ht="12.75" hidden="1" customHeight="1"/>
    <row r="1770" ht="12.75" hidden="1" customHeight="1"/>
    <row r="1771" ht="12.75" hidden="1" customHeight="1"/>
    <row r="1772" ht="12.75" hidden="1" customHeight="1"/>
    <row r="1773" ht="12.75" hidden="1" customHeight="1"/>
    <row r="1774" ht="12.75" hidden="1" customHeight="1"/>
    <row r="1775" ht="12.75" hidden="1" customHeight="1"/>
    <row r="1776" ht="12.75" hidden="1" customHeight="1"/>
    <row r="1777" ht="12.75" hidden="1" customHeight="1"/>
    <row r="1778" ht="12.75" hidden="1" customHeight="1"/>
    <row r="1779" ht="12.75" hidden="1" customHeight="1"/>
    <row r="1780" ht="12.75" hidden="1" customHeight="1"/>
    <row r="1781" ht="12.75" hidden="1" customHeight="1"/>
    <row r="1782" ht="12.75" hidden="1" customHeight="1"/>
    <row r="1783" ht="12.75" hidden="1" customHeight="1"/>
    <row r="1784" ht="12.75" hidden="1" customHeight="1"/>
    <row r="1785" ht="12.75" hidden="1" customHeight="1"/>
    <row r="1786" ht="12.75" hidden="1" customHeight="1"/>
    <row r="1787" ht="12.75" hidden="1" customHeight="1"/>
    <row r="1788" ht="12.75" hidden="1" customHeight="1"/>
    <row r="1789" ht="12.75" hidden="1" customHeight="1"/>
    <row r="1790" ht="12.75" hidden="1" customHeight="1"/>
    <row r="1791" ht="12.75" hidden="1" customHeight="1"/>
    <row r="1792" ht="12.75" hidden="1" customHeight="1"/>
    <row r="1793" ht="12.75" hidden="1" customHeight="1"/>
    <row r="1794" ht="12.75" hidden="1" customHeight="1"/>
    <row r="1795" ht="12.75" hidden="1" customHeight="1"/>
    <row r="1796" ht="12.75" hidden="1" customHeight="1"/>
    <row r="1797" ht="12.75" hidden="1" customHeight="1"/>
    <row r="1798" ht="12.75" hidden="1" customHeight="1"/>
    <row r="1799" ht="12.75" hidden="1" customHeight="1"/>
    <row r="1800" ht="12.75" hidden="1" customHeight="1"/>
    <row r="1801" ht="12.75" hidden="1" customHeight="1"/>
    <row r="1802" ht="12.75" hidden="1" customHeight="1"/>
    <row r="1803" ht="12.75" hidden="1" customHeight="1"/>
    <row r="1804" ht="12.75" hidden="1" customHeight="1"/>
    <row r="1805" ht="12.75" hidden="1" customHeight="1"/>
    <row r="1806" ht="12.75" hidden="1" customHeight="1"/>
    <row r="1807" ht="12.75" hidden="1" customHeight="1"/>
    <row r="1808" ht="12.75" hidden="1" customHeight="1"/>
    <row r="1809" ht="12.75" hidden="1" customHeight="1"/>
    <row r="1810" ht="12.75" hidden="1" customHeight="1"/>
    <row r="1811" ht="12.75" hidden="1" customHeight="1"/>
    <row r="1812" ht="12.75" hidden="1" customHeight="1"/>
    <row r="1813" ht="12.75" hidden="1" customHeight="1"/>
    <row r="1814" ht="12.75" hidden="1" customHeight="1"/>
    <row r="1815" ht="12.75" hidden="1" customHeight="1"/>
    <row r="1816" ht="12.75" hidden="1" customHeight="1"/>
    <row r="1817" ht="12.75" hidden="1" customHeight="1"/>
    <row r="1818" ht="12.75" hidden="1" customHeight="1"/>
    <row r="1819" ht="12.75" hidden="1" customHeight="1"/>
    <row r="1820" ht="12.75" hidden="1" customHeight="1"/>
    <row r="1821" ht="12.75" hidden="1" customHeight="1"/>
    <row r="1822" ht="12.75" hidden="1" customHeight="1"/>
    <row r="1823" ht="12.75" hidden="1" customHeight="1"/>
    <row r="1824" ht="12.75" hidden="1" customHeight="1"/>
    <row r="1825" ht="12.75" hidden="1" customHeight="1"/>
    <row r="1826" ht="12.75" hidden="1" customHeight="1"/>
    <row r="1827" ht="12.75" hidden="1" customHeight="1"/>
    <row r="1828" ht="12.75" hidden="1" customHeight="1"/>
    <row r="1829" ht="12.75" hidden="1" customHeight="1"/>
    <row r="1830" ht="12.75" hidden="1" customHeight="1"/>
    <row r="1831" ht="12.75" hidden="1" customHeight="1"/>
    <row r="1832" ht="12.75" hidden="1" customHeight="1"/>
    <row r="1833" ht="12.75" hidden="1" customHeight="1"/>
    <row r="1834" ht="12.75" hidden="1" customHeight="1"/>
    <row r="1835" ht="12.75" hidden="1" customHeight="1"/>
    <row r="1836" ht="12.75" hidden="1" customHeight="1"/>
    <row r="1837" ht="12.75" hidden="1" customHeight="1"/>
    <row r="1838" ht="12.75" hidden="1" customHeight="1"/>
    <row r="1839" ht="12.75" hidden="1" customHeight="1"/>
    <row r="1840" ht="12.75" hidden="1" customHeight="1"/>
    <row r="1841" ht="12.75" hidden="1" customHeight="1"/>
    <row r="1842" ht="12.75" hidden="1" customHeight="1"/>
    <row r="1843" ht="12.75" hidden="1" customHeight="1"/>
    <row r="1844" ht="12.75" hidden="1" customHeight="1"/>
    <row r="1845" ht="12.75" hidden="1" customHeight="1"/>
    <row r="1846" ht="12.75" hidden="1" customHeight="1"/>
    <row r="1847" ht="12.75" hidden="1" customHeight="1"/>
    <row r="1848" ht="12.75" hidden="1" customHeight="1"/>
    <row r="1849" ht="12.75" hidden="1" customHeight="1"/>
    <row r="1850" ht="12.75" hidden="1" customHeight="1"/>
    <row r="1851" ht="12.75" hidden="1" customHeight="1"/>
    <row r="1852" ht="12.75" hidden="1" customHeight="1"/>
    <row r="1853" ht="12.75" hidden="1" customHeight="1"/>
    <row r="1854" ht="12.75" hidden="1" customHeight="1"/>
    <row r="1855" ht="12.75" hidden="1" customHeight="1"/>
    <row r="1856" ht="12.75" hidden="1" customHeight="1"/>
    <row r="1857" ht="12.75" hidden="1" customHeight="1"/>
    <row r="1858" ht="12.75" hidden="1" customHeight="1"/>
    <row r="1859" ht="12.75" hidden="1" customHeight="1"/>
    <row r="1860" ht="12.75" hidden="1" customHeight="1"/>
    <row r="1861" ht="12.75" hidden="1" customHeight="1"/>
    <row r="1862" ht="12.75" hidden="1" customHeight="1"/>
    <row r="1863" ht="12.75" hidden="1" customHeight="1"/>
    <row r="1864" ht="12.75" hidden="1" customHeight="1"/>
    <row r="1865" ht="12.75" hidden="1" customHeight="1"/>
    <row r="1866" ht="12.75" hidden="1" customHeight="1"/>
    <row r="1867" ht="12.75" hidden="1" customHeight="1"/>
    <row r="1868" ht="12.75" hidden="1" customHeight="1"/>
    <row r="1869" ht="12.75" hidden="1" customHeight="1"/>
    <row r="1870" ht="12.75" hidden="1" customHeight="1"/>
    <row r="1871" ht="12.75" hidden="1" customHeight="1"/>
    <row r="1872" ht="12.75" hidden="1" customHeight="1"/>
    <row r="1873" ht="12.75" hidden="1" customHeight="1"/>
    <row r="1874" ht="12.75" hidden="1" customHeight="1"/>
    <row r="1875" ht="12.75" hidden="1" customHeight="1"/>
    <row r="1876" ht="12.75" hidden="1" customHeight="1"/>
    <row r="1877" ht="12.75" hidden="1" customHeight="1"/>
    <row r="1878" ht="12.75" hidden="1" customHeight="1"/>
    <row r="1879" ht="12.75" hidden="1" customHeight="1"/>
    <row r="1880" ht="12.75" hidden="1" customHeight="1"/>
    <row r="1881" ht="12.75" hidden="1" customHeight="1"/>
    <row r="1882" ht="12.75" hidden="1" customHeight="1"/>
    <row r="1883" ht="12.75" hidden="1" customHeight="1"/>
    <row r="1884" ht="12.75" hidden="1" customHeight="1"/>
    <row r="1885" ht="12.75" hidden="1" customHeight="1"/>
    <row r="1886" ht="12.75" hidden="1" customHeight="1"/>
    <row r="1887" ht="12.75" hidden="1" customHeight="1"/>
    <row r="1888" ht="12.75" hidden="1" customHeight="1"/>
    <row r="1889" ht="12.75" hidden="1" customHeight="1"/>
    <row r="1890" ht="12.75" hidden="1" customHeight="1"/>
    <row r="1891" ht="12.75" hidden="1" customHeight="1"/>
    <row r="1892" ht="12.75" hidden="1" customHeight="1"/>
    <row r="1893" ht="12.75" hidden="1" customHeight="1"/>
    <row r="1894" ht="12.75" hidden="1" customHeight="1"/>
    <row r="1895" ht="12.75" hidden="1" customHeight="1"/>
    <row r="1896" ht="12.75" hidden="1" customHeight="1"/>
    <row r="1897" ht="12.75" hidden="1" customHeight="1"/>
    <row r="1898" ht="12.75" hidden="1" customHeight="1"/>
    <row r="1899" ht="12.75" hidden="1" customHeight="1"/>
    <row r="1900" ht="12.75" hidden="1" customHeight="1"/>
    <row r="1901" ht="12.75" hidden="1" customHeight="1"/>
    <row r="1902" ht="12.75" hidden="1" customHeight="1"/>
    <row r="1903" ht="12.75" hidden="1" customHeight="1"/>
    <row r="1904" ht="12.75" hidden="1" customHeight="1"/>
    <row r="1905" ht="12.75" hidden="1" customHeight="1"/>
    <row r="1906" ht="12.75" hidden="1" customHeight="1"/>
    <row r="1907" ht="12.75" hidden="1" customHeight="1"/>
    <row r="1908" ht="12.75" hidden="1" customHeight="1"/>
    <row r="1909" ht="12.75" hidden="1" customHeight="1"/>
    <row r="1910" ht="12.75" hidden="1" customHeight="1"/>
    <row r="1911" ht="12.75" hidden="1" customHeight="1"/>
    <row r="1912" ht="12.75" hidden="1" customHeight="1"/>
    <row r="1913" ht="12.75" hidden="1" customHeight="1"/>
    <row r="1914" ht="12.75" hidden="1" customHeight="1"/>
    <row r="1915" ht="12.75" hidden="1" customHeight="1"/>
    <row r="1916" ht="12.75" hidden="1" customHeight="1"/>
    <row r="1917" ht="12.75" hidden="1" customHeight="1"/>
    <row r="1918" ht="12.75" hidden="1" customHeight="1"/>
    <row r="1919" ht="12.75" hidden="1" customHeight="1"/>
    <row r="1920" ht="12.75" hidden="1" customHeight="1"/>
    <row r="1921" ht="12.75" hidden="1" customHeight="1"/>
    <row r="1922" ht="12.75" hidden="1" customHeight="1"/>
    <row r="1923" ht="12.75" hidden="1" customHeight="1"/>
    <row r="1924" ht="12.75" hidden="1" customHeight="1"/>
    <row r="1925" ht="12.75" hidden="1" customHeight="1"/>
    <row r="1926" ht="12.75" hidden="1" customHeight="1"/>
    <row r="1927" ht="12.75" hidden="1" customHeight="1"/>
    <row r="1928" ht="12.75" hidden="1" customHeight="1"/>
    <row r="1929" ht="12.75" hidden="1" customHeight="1"/>
    <row r="1930" ht="12.75" hidden="1" customHeight="1"/>
    <row r="1931" ht="12.75" hidden="1" customHeight="1"/>
    <row r="1932" ht="12.75" hidden="1" customHeight="1"/>
    <row r="1933" ht="12.75" hidden="1" customHeight="1"/>
    <row r="1934" ht="12.75" hidden="1" customHeight="1"/>
    <row r="1935" ht="12.75" hidden="1" customHeight="1"/>
    <row r="1936" ht="12.75" hidden="1" customHeight="1"/>
    <row r="1937" ht="12.75" hidden="1" customHeight="1"/>
    <row r="1938" ht="12.75" hidden="1" customHeight="1"/>
    <row r="1939" ht="12.75" hidden="1" customHeight="1"/>
    <row r="1940" ht="12.75" hidden="1" customHeight="1"/>
    <row r="1941" ht="12.75" hidden="1" customHeight="1"/>
    <row r="1942" ht="12.75" hidden="1" customHeight="1"/>
    <row r="1943" ht="12.75" hidden="1" customHeight="1"/>
    <row r="1944" ht="12.75" hidden="1" customHeight="1"/>
    <row r="1945" ht="12.75" hidden="1" customHeight="1"/>
    <row r="1946" ht="12.75" hidden="1" customHeight="1"/>
    <row r="1947" ht="12.75" hidden="1" customHeight="1"/>
    <row r="1948" ht="12.75" hidden="1" customHeight="1"/>
    <row r="1949" ht="12.75" hidden="1" customHeight="1"/>
    <row r="1950" ht="12.75" hidden="1" customHeight="1"/>
    <row r="1951" ht="12.75" hidden="1" customHeight="1"/>
    <row r="1952" ht="12.75" hidden="1" customHeight="1"/>
    <row r="1953" ht="12.75" hidden="1" customHeight="1"/>
    <row r="1954" ht="12.75" hidden="1" customHeight="1"/>
    <row r="1955" ht="12.75" hidden="1" customHeight="1"/>
    <row r="1956" ht="12.75" hidden="1" customHeight="1"/>
    <row r="1957" ht="12.75" hidden="1" customHeight="1"/>
    <row r="1958" ht="12.75" hidden="1" customHeight="1"/>
    <row r="1959" ht="12.75" hidden="1" customHeight="1"/>
    <row r="1960" ht="12.75" hidden="1" customHeight="1"/>
    <row r="1961" ht="12.75" hidden="1" customHeight="1"/>
    <row r="1962" ht="12.75" hidden="1" customHeight="1"/>
    <row r="1963" ht="12.75" hidden="1" customHeight="1"/>
    <row r="1964" ht="12.75" hidden="1" customHeight="1"/>
    <row r="1965" ht="12.75" hidden="1" customHeight="1"/>
    <row r="1966" ht="12.75" hidden="1" customHeight="1"/>
    <row r="1967" ht="12.75" hidden="1" customHeight="1"/>
    <row r="1968" ht="12.75" hidden="1" customHeight="1"/>
    <row r="1969" ht="12.75" hidden="1" customHeight="1"/>
    <row r="1970" ht="12.75" hidden="1" customHeight="1"/>
    <row r="1971" ht="12.75" hidden="1" customHeight="1"/>
    <row r="1972" ht="12.75" hidden="1" customHeight="1"/>
    <row r="1973" ht="12.75" hidden="1" customHeight="1"/>
    <row r="1974" ht="12.75" hidden="1" customHeight="1"/>
    <row r="1975" ht="12.75" hidden="1" customHeight="1"/>
    <row r="1976" ht="12.75" hidden="1" customHeight="1"/>
    <row r="1977" ht="12.75" hidden="1" customHeight="1"/>
    <row r="1978" ht="12.75" hidden="1" customHeight="1"/>
    <row r="1979" ht="12.75" hidden="1" customHeight="1"/>
    <row r="1980" ht="12.75" hidden="1" customHeight="1"/>
    <row r="1981" ht="12.75" hidden="1" customHeight="1"/>
    <row r="1982" ht="12.75" hidden="1" customHeight="1"/>
    <row r="1983" ht="12.75" hidden="1" customHeight="1"/>
    <row r="1984" ht="12.75" hidden="1" customHeight="1"/>
    <row r="1985" ht="12.75" hidden="1" customHeight="1"/>
    <row r="1986" ht="12.75" hidden="1" customHeight="1"/>
    <row r="1987" ht="12.75" hidden="1" customHeight="1"/>
    <row r="1988" ht="12.75" hidden="1" customHeight="1"/>
    <row r="1989" ht="12.75" hidden="1" customHeight="1"/>
    <row r="1990" ht="12.75" hidden="1" customHeight="1"/>
    <row r="1991" ht="12.75" hidden="1" customHeight="1"/>
    <row r="1992" ht="12.75" hidden="1" customHeight="1"/>
    <row r="1993" ht="12.75" hidden="1" customHeight="1"/>
    <row r="1994" ht="12.75" hidden="1" customHeight="1"/>
    <row r="1995" ht="12.75" hidden="1" customHeight="1"/>
    <row r="1996" ht="12.75" hidden="1" customHeight="1"/>
    <row r="1997" ht="12.75" hidden="1" customHeight="1"/>
    <row r="1998" ht="12.75" hidden="1" customHeight="1"/>
    <row r="1999" ht="12.75" hidden="1" customHeight="1"/>
    <row r="2000" ht="12.75" hidden="1" customHeight="1"/>
    <row r="2001" ht="12.75" hidden="1" customHeight="1"/>
    <row r="2002" ht="12.75" hidden="1" customHeight="1"/>
    <row r="2003" ht="12.75" hidden="1" customHeight="1"/>
    <row r="2004" ht="12.75" hidden="1" customHeight="1"/>
    <row r="2005" ht="12.75" hidden="1" customHeight="1"/>
    <row r="2006" ht="12.75" hidden="1" customHeight="1"/>
    <row r="2007" ht="12.75" hidden="1" customHeight="1"/>
    <row r="2008" ht="12.75" hidden="1" customHeight="1"/>
    <row r="2009" ht="12.75" hidden="1" customHeight="1"/>
    <row r="2010" ht="12.75" hidden="1" customHeight="1"/>
    <row r="2011" ht="12.75" hidden="1" customHeight="1"/>
    <row r="2012" ht="12.75" hidden="1" customHeight="1"/>
    <row r="2013" ht="12.75" hidden="1" customHeight="1"/>
    <row r="2014" ht="12.75" hidden="1" customHeight="1"/>
    <row r="2015" ht="12.75" hidden="1" customHeight="1"/>
    <row r="2016" ht="12.75" hidden="1" customHeight="1"/>
    <row r="2017" ht="12.75" hidden="1" customHeight="1"/>
    <row r="2018" ht="12.75" hidden="1" customHeight="1"/>
    <row r="2019" ht="12.75" hidden="1" customHeight="1"/>
    <row r="2020" ht="12.75" hidden="1" customHeight="1"/>
    <row r="2021" ht="12.75" hidden="1" customHeight="1"/>
    <row r="2022" ht="12.75" hidden="1" customHeight="1"/>
    <row r="2023" ht="12.75" hidden="1" customHeight="1"/>
    <row r="2024" ht="12.75" hidden="1" customHeight="1"/>
    <row r="2025" ht="12.75" hidden="1" customHeight="1"/>
    <row r="2026" ht="12.75" hidden="1" customHeight="1"/>
    <row r="2027" ht="12.75" hidden="1" customHeight="1"/>
    <row r="2028" ht="12.75" hidden="1" customHeight="1"/>
    <row r="2029" ht="12.75" hidden="1" customHeight="1"/>
    <row r="2030" ht="12.75" hidden="1" customHeight="1"/>
    <row r="2031" ht="12.75" hidden="1" customHeight="1"/>
    <row r="2032" ht="12.75" hidden="1" customHeight="1"/>
    <row r="2033" ht="12.75" hidden="1" customHeight="1"/>
    <row r="2034" ht="12.75" hidden="1" customHeight="1"/>
    <row r="2035" ht="12.75" hidden="1" customHeight="1"/>
    <row r="2036" ht="12.75" hidden="1" customHeight="1"/>
    <row r="2037" ht="12.75" hidden="1" customHeight="1"/>
    <row r="2038" ht="12.75" hidden="1" customHeight="1"/>
    <row r="2039" ht="12.75" hidden="1" customHeight="1"/>
    <row r="2040" ht="12.75" hidden="1" customHeight="1"/>
    <row r="2041" ht="12.75" hidden="1" customHeight="1"/>
    <row r="2042" ht="12.75" hidden="1" customHeight="1"/>
    <row r="2043" ht="12.75" hidden="1" customHeight="1"/>
    <row r="2044" ht="12.75" hidden="1" customHeight="1"/>
    <row r="2045" ht="12.75" hidden="1" customHeight="1"/>
    <row r="2046" ht="12.75" hidden="1" customHeight="1"/>
    <row r="2047" ht="12.75" hidden="1" customHeight="1"/>
    <row r="2048" ht="12.75" hidden="1" customHeight="1"/>
    <row r="2049" ht="12.75" hidden="1" customHeight="1"/>
    <row r="2050" ht="12.75" hidden="1" customHeight="1"/>
    <row r="2051" ht="12.75" hidden="1" customHeight="1"/>
    <row r="2052" ht="12.75" hidden="1" customHeight="1"/>
    <row r="2053" ht="12.75" hidden="1" customHeight="1"/>
    <row r="2054" ht="12.75" hidden="1" customHeight="1"/>
    <row r="2055" ht="12.75" hidden="1" customHeight="1"/>
    <row r="2056" ht="12.75" hidden="1" customHeight="1"/>
    <row r="2057" ht="12.75" hidden="1" customHeight="1"/>
    <row r="2058" ht="12.75" hidden="1" customHeight="1"/>
    <row r="2059" ht="12.75" hidden="1" customHeight="1"/>
    <row r="2060" ht="12.75" hidden="1" customHeight="1"/>
    <row r="2061" ht="12.75" hidden="1" customHeight="1"/>
    <row r="2062" ht="12.75" hidden="1" customHeight="1"/>
    <row r="2063" ht="12.75" hidden="1" customHeight="1"/>
    <row r="2064" ht="12.75" hidden="1" customHeight="1"/>
    <row r="2065" ht="12.75" hidden="1" customHeight="1"/>
    <row r="2066" ht="12.75" hidden="1" customHeight="1"/>
    <row r="2067" ht="12.75" hidden="1" customHeight="1"/>
    <row r="2068" ht="12.75" hidden="1" customHeight="1"/>
    <row r="2069" ht="12.75" hidden="1" customHeight="1"/>
    <row r="2070" ht="12.75" hidden="1" customHeight="1"/>
    <row r="2071" ht="12.75" hidden="1" customHeight="1"/>
    <row r="2072" ht="12.75" hidden="1" customHeight="1"/>
    <row r="2073" ht="12.75" hidden="1" customHeight="1"/>
    <row r="2074" ht="12.75" hidden="1" customHeight="1"/>
    <row r="2075" ht="12.75" hidden="1" customHeight="1"/>
    <row r="2076" ht="12.75" hidden="1" customHeight="1"/>
    <row r="2077" ht="12.75" hidden="1" customHeight="1"/>
    <row r="2078" ht="12.75" hidden="1" customHeight="1"/>
    <row r="2079" ht="12.75" hidden="1" customHeight="1"/>
    <row r="2080" ht="12.75" hidden="1" customHeight="1"/>
    <row r="2081" ht="12.75" hidden="1" customHeight="1"/>
    <row r="2082" ht="12.75" hidden="1" customHeight="1"/>
    <row r="2083" ht="12.75" hidden="1" customHeight="1"/>
    <row r="2084" ht="12.75" hidden="1" customHeight="1"/>
    <row r="2085" ht="12.75" hidden="1" customHeight="1"/>
    <row r="2086" ht="12.75" hidden="1" customHeight="1"/>
    <row r="2087" ht="12.75" hidden="1" customHeight="1"/>
    <row r="2088" ht="12.75" hidden="1" customHeight="1"/>
    <row r="2089" ht="12.75" hidden="1" customHeight="1"/>
    <row r="2090" ht="12.75" hidden="1" customHeight="1"/>
    <row r="2091" ht="12.75" hidden="1" customHeight="1"/>
    <row r="2092" ht="12.75" hidden="1" customHeight="1"/>
    <row r="2093" ht="12.75" hidden="1" customHeight="1"/>
    <row r="2094" ht="12.75" hidden="1" customHeight="1"/>
    <row r="2095" ht="12.75" hidden="1" customHeight="1"/>
    <row r="2096" ht="12.75" hidden="1" customHeight="1"/>
    <row r="2097" ht="12.75" hidden="1" customHeight="1"/>
    <row r="2098" ht="12.75" hidden="1" customHeight="1"/>
    <row r="2099" ht="12.75" hidden="1" customHeight="1"/>
    <row r="2100" ht="12.75" hidden="1" customHeight="1"/>
    <row r="2101" ht="12.75" hidden="1" customHeight="1"/>
    <row r="2102" ht="12.75" hidden="1" customHeight="1"/>
    <row r="2103" ht="12.75" hidden="1" customHeight="1"/>
    <row r="2104" ht="12.75" hidden="1" customHeight="1"/>
    <row r="2105" ht="12.75" hidden="1" customHeight="1"/>
    <row r="2106" ht="12.75" hidden="1" customHeight="1"/>
    <row r="2107" ht="12.75" hidden="1" customHeight="1"/>
    <row r="2108" ht="12.75" hidden="1" customHeight="1"/>
    <row r="2109" ht="12.75" hidden="1" customHeight="1"/>
    <row r="2110" ht="12.75" hidden="1" customHeight="1"/>
    <row r="2111" ht="12.75" hidden="1" customHeight="1"/>
    <row r="2112" ht="12.75" hidden="1" customHeight="1"/>
    <row r="2113" ht="12.75" hidden="1" customHeight="1"/>
    <row r="2114" ht="12.75" hidden="1" customHeight="1"/>
    <row r="2115" ht="12.75" hidden="1" customHeight="1"/>
    <row r="2116" ht="12.75" hidden="1" customHeight="1"/>
    <row r="2117" ht="12.75" hidden="1" customHeight="1"/>
    <row r="2118" ht="12.75" hidden="1" customHeight="1"/>
    <row r="2119" ht="12.75" hidden="1" customHeight="1"/>
    <row r="2120" ht="12.75" hidden="1" customHeight="1"/>
    <row r="2121" ht="12.75" hidden="1" customHeight="1"/>
    <row r="2122" ht="12.75" hidden="1" customHeight="1"/>
    <row r="2123" ht="12.75" hidden="1" customHeight="1"/>
    <row r="2124" ht="12.75" hidden="1" customHeight="1"/>
    <row r="2125" ht="12.75" hidden="1" customHeight="1"/>
    <row r="2126" ht="12.75" hidden="1" customHeight="1"/>
    <row r="2127" ht="12.75" hidden="1" customHeight="1"/>
    <row r="2128" ht="12.75" hidden="1" customHeight="1"/>
    <row r="2129" ht="12.75" hidden="1" customHeight="1"/>
    <row r="2130" ht="12.75" hidden="1" customHeight="1"/>
    <row r="2131" ht="12.75" hidden="1" customHeight="1"/>
    <row r="2132" ht="12.75" hidden="1" customHeight="1"/>
    <row r="2133" ht="12.75" hidden="1" customHeight="1"/>
    <row r="2134" ht="12.75" hidden="1" customHeight="1"/>
    <row r="2135" ht="12.75" hidden="1" customHeight="1"/>
    <row r="2136" ht="12.75" hidden="1" customHeight="1"/>
    <row r="2137" ht="12.75" hidden="1" customHeight="1"/>
    <row r="2138" ht="12.75" hidden="1" customHeight="1"/>
    <row r="2139" ht="12.75" hidden="1" customHeight="1"/>
    <row r="2140" ht="12.75" hidden="1" customHeight="1"/>
    <row r="2141" ht="12.75" hidden="1" customHeight="1"/>
    <row r="2142" ht="12.75" hidden="1" customHeight="1"/>
    <row r="2143" ht="12.75" hidden="1" customHeight="1"/>
    <row r="2144" ht="12.75" hidden="1" customHeight="1"/>
    <row r="2145" ht="12.75" hidden="1" customHeight="1"/>
    <row r="2146" ht="12.75" hidden="1" customHeight="1"/>
    <row r="2147" ht="12.75" hidden="1" customHeight="1"/>
    <row r="2148" ht="12.75" hidden="1" customHeight="1"/>
    <row r="2149" ht="12.75" hidden="1" customHeight="1"/>
    <row r="2150" ht="12.75" hidden="1" customHeight="1"/>
    <row r="2151" ht="12.75" hidden="1" customHeight="1"/>
    <row r="2152" ht="12.75" hidden="1" customHeight="1"/>
    <row r="2153" ht="12.75" hidden="1" customHeight="1"/>
    <row r="2154" ht="12.75" hidden="1" customHeight="1"/>
    <row r="2155" ht="12.75" hidden="1" customHeight="1"/>
    <row r="2156" ht="12.75" hidden="1" customHeight="1"/>
    <row r="2157" ht="12.75" hidden="1" customHeight="1"/>
    <row r="2158" ht="12.75" hidden="1" customHeight="1"/>
    <row r="2159" ht="12.75" hidden="1" customHeight="1"/>
    <row r="2160" ht="12.75" hidden="1" customHeight="1"/>
    <row r="2161" ht="12.75" hidden="1" customHeight="1"/>
    <row r="2162" ht="12.75" hidden="1" customHeight="1"/>
    <row r="2163" ht="12.75" hidden="1" customHeight="1"/>
    <row r="2164" ht="12.75" hidden="1" customHeight="1"/>
    <row r="2165" ht="12.75" hidden="1" customHeight="1"/>
    <row r="2166" ht="12.75" hidden="1" customHeight="1"/>
    <row r="2167" ht="12.75" hidden="1" customHeight="1"/>
    <row r="2168" ht="12.75" hidden="1" customHeight="1"/>
    <row r="2169" ht="12.75" hidden="1" customHeight="1"/>
    <row r="2170" ht="12.75" hidden="1" customHeight="1"/>
    <row r="2171" ht="12.75" hidden="1" customHeight="1"/>
    <row r="2172" ht="12.75" hidden="1" customHeight="1"/>
    <row r="2173" ht="12.75" hidden="1" customHeight="1"/>
    <row r="2174" ht="12.75" hidden="1" customHeight="1"/>
    <row r="2175" ht="12.75" hidden="1" customHeight="1"/>
    <row r="2176" ht="12.75" hidden="1" customHeight="1"/>
    <row r="2177" ht="12.75" hidden="1" customHeight="1"/>
    <row r="2178" ht="12.75" hidden="1" customHeight="1"/>
    <row r="2179" ht="12.75" hidden="1" customHeight="1"/>
    <row r="2180" ht="12.75" hidden="1" customHeight="1"/>
    <row r="2181" ht="12.75" hidden="1" customHeight="1"/>
    <row r="2182" ht="12.75" hidden="1" customHeight="1"/>
    <row r="2183" ht="12.75" hidden="1" customHeight="1"/>
    <row r="2184" ht="12.75" hidden="1" customHeight="1"/>
    <row r="2185" ht="12.75" hidden="1" customHeight="1"/>
    <row r="2186" ht="12.75" hidden="1" customHeight="1"/>
    <row r="2187" ht="12.75" hidden="1" customHeight="1"/>
    <row r="2188" ht="12.75" hidden="1" customHeight="1"/>
    <row r="2189" ht="12.75" hidden="1" customHeight="1"/>
    <row r="2190" ht="12.75" hidden="1" customHeight="1"/>
    <row r="2191" ht="12.75" hidden="1" customHeight="1"/>
    <row r="2192" ht="12.75" hidden="1" customHeight="1"/>
    <row r="2193" ht="12.75" hidden="1" customHeight="1"/>
    <row r="2194" ht="12.75" hidden="1" customHeight="1"/>
    <row r="2195" ht="12.75" hidden="1" customHeight="1"/>
    <row r="2196" ht="12.75" hidden="1" customHeight="1"/>
    <row r="2197" ht="12.75" hidden="1" customHeight="1"/>
    <row r="2198" ht="12.75" hidden="1" customHeight="1"/>
    <row r="2199" ht="12.75" hidden="1" customHeight="1"/>
    <row r="2200" ht="12.75" hidden="1" customHeight="1"/>
    <row r="2201" ht="12.75" hidden="1" customHeight="1"/>
    <row r="2202" ht="12.75" hidden="1" customHeight="1"/>
    <row r="2203" ht="12.75" hidden="1" customHeight="1"/>
    <row r="2204" ht="12.75" hidden="1" customHeight="1"/>
    <row r="2205" ht="12.75" hidden="1" customHeight="1"/>
    <row r="2206" ht="12.75" hidden="1" customHeight="1"/>
    <row r="2207" ht="12.75" hidden="1" customHeight="1"/>
    <row r="2208" ht="12.75" hidden="1" customHeight="1"/>
    <row r="2209" ht="12.75" hidden="1" customHeight="1"/>
    <row r="2210" ht="12.75" hidden="1" customHeight="1"/>
    <row r="2211" ht="12.75" hidden="1" customHeight="1"/>
    <row r="2212" ht="12.75" hidden="1" customHeight="1"/>
    <row r="2213" ht="12.75" hidden="1" customHeight="1"/>
    <row r="2214" ht="12.75" hidden="1" customHeight="1"/>
    <row r="2215" ht="12.75" hidden="1" customHeight="1"/>
    <row r="2216" ht="12.75" hidden="1" customHeight="1"/>
    <row r="2217" ht="12.75" hidden="1" customHeight="1"/>
    <row r="2218" ht="12.75" hidden="1" customHeight="1"/>
    <row r="2219" ht="12.75" hidden="1" customHeight="1"/>
    <row r="2220" ht="12.75" hidden="1" customHeight="1"/>
    <row r="2221" ht="12.75" hidden="1" customHeight="1"/>
    <row r="2222" ht="12.75" hidden="1" customHeight="1"/>
    <row r="2223" ht="12.75" hidden="1" customHeight="1"/>
    <row r="2224" ht="12.75" hidden="1" customHeight="1"/>
    <row r="2225" ht="12.75" hidden="1" customHeight="1"/>
    <row r="2226" ht="12.75" hidden="1" customHeight="1"/>
    <row r="2227" ht="12.75" hidden="1" customHeight="1"/>
    <row r="2228" ht="12.75" hidden="1" customHeight="1"/>
    <row r="2229" ht="12.75" hidden="1" customHeight="1"/>
    <row r="2230" ht="12.75" hidden="1" customHeight="1"/>
    <row r="2231" ht="12.75" hidden="1" customHeight="1"/>
    <row r="2232" ht="12.75" hidden="1" customHeight="1"/>
    <row r="2233" ht="12.75" hidden="1" customHeight="1"/>
    <row r="2234" ht="12.75" hidden="1" customHeight="1"/>
    <row r="2235" ht="12.75" hidden="1" customHeight="1"/>
    <row r="2236" ht="12.75" hidden="1" customHeight="1"/>
    <row r="2237" ht="12.75" hidden="1" customHeight="1"/>
    <row r="2238" ht="12.75" hidden="1" customHeight="1"/>
    <row r="2239" ht="12.75" hidden="1" customHeight="1"/>
    <row r="2240" ht="12.75" hidden="1" customHeight="1"/>
    <row r="2241" ht="12.75" hidden="1" customHeight="1"/>
    <row r="2242" ht="12.75" hidden="1" customHeight="1"/>
    <row r="2243" ht="12.75" hidden="1" customHeight="1"/>
    <row r="2244" ht="12.75" hidden="1" customHeight="1"/>
    <row r="2245" ht="12.75" hidden="1" customHeight="1"/>
    <row r="2246" ht="12.75" hidden="1" customHeight="1"/>
    <row r="2247" ht="12.75" hidden="1" customHeight="1"/>
    <row r="2248" ht="12.75" hidden="1" customHeight="1"/>
    <row r="2249" ht="12.75" hidden="1" customHeight="1"/>
    <row r="2250" ht="12.75" hidden="1" customHeight="1"/>
    <row r="2251" ht="12.75" hidden="1" customHeight="1"/>
    <row r="2252" ht="12.75" hidden="1" customHeight="1"/>
    <row r="2253" ht="12.75" hidden="1" customHeight="1"/>
    <row r="2254" ht="12.75" hidden="1" customHeight="1"/>
    <row r="2255" ht="12.75" hidden="1" customHeight="1"/>
    <row r="2256" ht="12.75" hidden="1" customHeight="1"/>
    <row r="2257" ht="12.75" hidden="1" customHeight="1"/>
    <row r="2258" ht="12.75" hidden="1" customHeight="1"/>
    <row r="2259" ht="12.75" hidden="1" customHeight="1"/>
    <row r="2260" ht="12.75" hidden="1" customHeight="1"/>
    <row r="2261" ht="12.75" hidden="1" customHeight="1"/>
    <row r="2262" ht="12.75" hidden="1" customHeight="1"/>
    <row r="2263" ht="12.75" hidden="1" customHeight="1"/>
    <row r="2264" ht="12.75" hidden="1" customHeight="1"/>
    <row r="2265" ht="12.75" hidden="1" customHeight="1"/>
    <row r="2266" ht="12.75" hidden="1" customHeight="1"/>
    <row r="2267" ht="12.75" hidden="1" customHeight="1"/>
    <row r="2268" ht="12.75" hidden="1" customHeight="1"/>
    <row r="2269" ht="12.75" hidden="1" customHeight="1"/>
    <row r="2270" ht="12.75" hidden="1" customHeight="1"/>
    <row r="2271" ht="12.75" hidden="1" customHeight="1"/>
    <row r="2272" ht="12.75" hidden="1" customHeight="1"/>
    <row r="2273" ht="12.75" hidden="1" customHeight="1"/>
    <row r="2274" ht="12.75" hidden="1" customHeight="1"/>
    <row r="2275" ht="12.75" hidden="1" customHeight="1"/>
    <row r="2276" ht="12.75" hidden="1" customHeight="1"/>
    <row r="2277" ht="12.75" hidden="1" customHeight="1"/>
    <row r="2278" ht="12.75" hidden="1" customHeight="1"/>
    <row r="2279" ht="12.75" hidden="1" customHeight="1"/>
    <row r="2280" ht="12.75" hidden="1" customHeight="1"/>
    <row r="2281" ht="12.75" hidden="1" customHeight="1"/>
    <row r="2282" ht="12.75" hidden="1" customHeight="1"/>
    <row r="2283" ht="12.75" hidden="1" customHeight="1"/>
    <row r="2284" ht="12.75" hidden="1" customHeight="1"/>
    <row r="2285" ht="12.75" hidden="1" customHeight="1"/>
    <row r="2286" ht="12.75" hidden="1" customHeight="1"/>
    <row r="2287" ht="12.75" hidden="1" customHeight="1"/>
    <row r="2288" ht="12.75" hidden="1" customHeight="1"/>
    <row r="2289" ht="12.75" hidden="1" customHeight="1"/>
    <row r="2290" ht="12.75" hidden="1" customHeight="1"/>
    <row r="2291" ht="12.75" hidden="1" customHeight="1"/>
    <row r="2292" ht="12.75" hidden="1" customHeight="1"/>
    <row r="2293" ht="12.75" hidden="1" customHeight="1"/>
    <row r="2294" ht="12.75" hidden="1" customHeight="1"/>
    <row r="2295" ht="12.75" hidden="1" customHeight="1"/>
    <row r="2296" ht="12.75" hidden="1" customHeight="1"/>
    <row r="2297" ht="12.75" hidden="1" customHeight="1"/>
    <row r="2298" ht="12.75" hidden="1" customHeight="1"/>
    <row r="2299" ht="12.75" hidden="1" customHeight="1"/>
    <row r="2300" ht="12.75" hidden="1" customHeight="1"/>
    <row r="2301" ht="12.75" hidden="1" customHeight="1"/>
    <row r="2302" ht="12.75" hidden="1" customHeight="1"/>
    <row r="2303" ht="12.75" hidden="1" customHeight="1"/>
    <row r="2304" ht="12.75" hidden="1" customHeight="1"/>
    <row r="2305" ht="12.75" hidden="1" customHeight="1"/>
    <row r="2306" ht="12.75" hidden="1" customHeight="1"/>
    <row r="2307" ht="12.75" hidden="1" customHeight="1"/>
    <row r="2308" ht="12.75" hidden="1" customHeight="1"/>
    <row r="2309" ht="12.75" hidden="1" customHeight="1"/>
    <row r="2310" ht="12.75" hidden="1" customHeight="1"/>
    <row r="2311" ht="12.75" hidden="1" customHeight="1"/>
    <row r="2312" ht="12.75" hidden="1" customHeight="1"/>
    <row r="2313" ht="12.75" hidden="1" customHeight="1"/>
    <row r="2314" ht="12.75" hidden="1" customHeight="1"/>
    <row r="2315" ht="12.75" hidden="1" customHeight="1"/>
    <row r="2316" ht="12.75" hidden="1" customHeight="1"/>
    <row r="2317" ht="12.75" hidden="1" customHeight="1"/>
    <row r="2318" ht="12.75" hidden="1" customHeight="1"/>
    <row r="2319" ht="12.75" hidden="1" customHeight="1"/>
    <row r="2320" ht="12.75" hidden="1" customHeight="1"/>
    <row r="2321" ht="12.75" hidden="1" customHeight="1"/>
    <row r="2322" ht="12.75" hidden="1" customHeight="1"/>
    <row r="2323" ht="12.75" hidden="1" customHeight="1"/>
    <row r="2324" ht="12.75" hidden="1" customHeight="1"/>
    <row r="2325" ht="12.75" hidden="1" customHeight="1"/>
    <row r="2326" ht="12.75" hidden="1" customHeight="1"/>
    <row r="2327" ht="12.75" hidden="1" customHeight="1"/>
    <row r="2328" ht="12.75" hidden="1" customHeight="1"/>
    <row r="2329" ht="12.75" hidden="1" customHeight="1"/>
    <row r="2330" ht="12.75" hidden="1" customHeight="1"/>
    <row r="2331" ht="12.75" hidden="1" customHeight="1"/>
    <row r="2332" ht="12.75" hidden="1" customHeight="1"/>
    <row r="2333" ht="12.75" hidden="1" customHeight="1"/>
    <row r="2334" ht="12.75" hidden="1" customHeight="1"/>
    <row r="2335" ht="12.75" hidden="1" customHeight="1"/>
    <row r="2336" ht="12.75" hidden="1" customHeight="1"/>
    <row r="2337" ht="12.75" hidden="1" customHeight="1"/>
    <row r="2338" ht="12.75" hidden="1" customHeight="1"/>
    <row r="2339" ht="12.75" hidden="1" customHeight="1"/>
    <row r="2340" ht="12.75" hidden="1" customHeight="1"/>
    <row r="2341" ht="12.75" hidden="1" customHeight="1"/>
    <row r="2342" ht="12.75" hidden="1" customHeight="1"/>
    <row r="2343" ht="12.75" hidden="1" customHeight="1"/>
    <row r="2344" ht="12.75" hidden="1" customHeight="1"/>
    <row r="2345" ht="12.75" hidden="1" customHeight="1"/>
    <row r="2346" ht="12.75" hidden="1" customHeight="1"/>
    <row r="2347" ht="12.75" hidden="1" customHeight="1"/>
    <row r="2348" ht="12.75" hidden="1" customHeight="1"/>
    <row r="2349" ht="12.75" hidden="1" customHeight="1"/>
    <row r="2350" ht="12.75" hidden="1" customHeight="1"/>
    <row r="2351" ht="12.75" hidden="1" customHeight="1"/>
    <row r="2352" ht="12.75" hidden="1" customHeight="1"/>
    <row r="2353" ht="12.75" hidden="1" customHeight="1"/>
    <row r="2354" ht="12.75" hidden="1" customHeight="1"/>
    <row r="2355" ht="12.75" hidden="1" customHeight="1"/>
    <row r="2356" ht="12.75" hidden="1" customHeight="1"/>
    <row r="2357" ht="12.75" hidden="1" customHeight="1"/>
    <row r="2358" ht="12.75" hidden="1" customHeight="1"/>
    <row r="2359" ht="12.75" hidden="1" customHeight="1"/>
    <row r="2360" ht="12.75" hidden="1" customHeight="1"/>
    <row r="2361" ht="12.75" hidden="1" customHeight="1"/>
    <row r="2362" ht="12.75" hidden="1" customHeight="1"/>
    <row r="2363" ht="12.75" hidden="1" customHeight="1"/>
    <row r="2364" ht="12.75" hidden="1" customHeight="1"/>
    <row r="2365" ht="12.75" hidden="1" customHeight="1"/>
    <row r="2366" ht="12.75" hidden="1" customHeight="1"/>
    <row r="2367" ht="12.75" hidden="1" customHeight="1"/>
    <row r="2368" ht="12.75" hidden="1" customHeight="1"/>
    <row r="2369" ht="12.75" hidden="1" customHeight="1"/>
    <row r="2370" ht="12.75" hidden="1" customHeight="1"/>
    <row r="2371" ht="12.75" hidden="1" customHeight="1"/>
    <row r="2372" ht="12.75" hidden="1" customHeight="1"/>
    <row r="2373" ht="12.75" hidden="1" customHeight="1"/>
    <row r="2374" ht="12.75" hidden="1" customHeight="1"/>
    <row r="2375" ht="12.75" hidden="1" customHeight="1"/>
    <row r="2376" ht="12.75" hidden="1" customHeight="1"/>
    <row r="2377" ht="12.75" hidden="1" customHeight="1"/>
    <row r="2378" ht="12.75" hidden="1" customHeight="1"/>
    <row r="2379" ht="12.75" hidden="1" customHeight="1"/>
    <row r="2380" ht="12.75" hidden="1" customHeight="1"/>
    <row r="2381" ht="12.75" hidden="1" customHeight="1"/>
    <row r="2382" ht="12.75" hidden="1" customHeight="1"/>
    <row r="2383" ht="12.75" hidden="1" customHeight="1"/>
    <row r="2384" ht="12.75" hidden="1" customHeight="1"/>
    <row r="2385" ht="12.75" hidden="1" customHeight="1"/>
    <row r="2386" ht="12.75" hidden="1" customHeight="1"/>
    <row r="2387" ht="12.75" hidden="1" customHeight="1"/>
    <row r="2388" ht="12.75" hidden="1" customHeight="1"/>
    <row r="2389" ht="12.75" hidden="1" customHeight="1"/>
    <row r="2390" ht="12.75" hidden="1" customHeight="1"/>
    <row r="2391" ht="12.75" hidden="1" customHeight="1"/>
    <row r="2392" ht="12.75" hidden="1" customHeight="1"/>
    <row r="2393" ht="12.75" hidden="1" customHeight="1"/>
    <row r="2394" ht="12.75" hidden="1" customHeight="1"/>
    <row r="2395" ht="12.75" hidden="1" customHeight="1"/>
    <row r="2396" ht="12.75" hidden="1" customHeight="1"/>
    <row r="2397" ht="12.75" hidden="1" customHeight="1"/>
    <row r="2398" ht="12.75" hidden="1" customHeight="1"/>
    <row r="2399" ht="12.75" hidden="1" customHeight="1"/>
    <row r="2400" ht="12.75" hidden="1" customHeight="1"/>
    <row r="2401" ht="12.75" hidden="1" customHeight="1"/>
    <row r="2402" ht="12.75" hidden="1" customHeight="1"/>
    <row r="2403" ht="12.75" hidden="1" customHeight="1"/>
    <row r="2404" ht="12.75" hidden="1" customHeight="1"/>
    <row r="2405" ht="12.75" hidden="1" customHeight="1"/>
    <row r="2406" ht="12.75" hidden="1" customHeight="1"/>
    <row r="2407" ht="12.75" hidden="1" customHeight="1"/>
    <row r="2408" ht="12.75" hidden="1" customHeight="1"/>
    <row r="2409" ht="12.75" hidden="1" customHeight="1"/>
    <row r="2410" ht="12.75" hidden="1" customHeight="1"/>
    <row r="2411" ht="12.75" hidden="1" customHeight="1"/>
    <row r="2412" ht="12.75" hidden="1" customHeight="1"/>
    <row r="2413" ht="12.75" hidden="1" customHeight="1"/>
    <row r="2414" ht="12.75" hidden="1" customHeight="1"/>
    <row r="2415" ht="12.75" hidden="1" customHeight="1"/>
    <row r="2416" ht="12.75" hidden="1" customHeight="1"/>
    <row r="2417" ht="12.75" hidden="1" customHeight="1"/>
    <row r="2418" ht="12.75" hidden="1" customHeight="1"/>
    <row r="2419" ht="12.75" hidden="1" customHeight="1"/>
    <row r="2420" ht="12.75" hidden="1" customHeight="1"/>
    <row r="2421" ht="12.75" hidden="1" customHeight="1"/>
    <row r="2422" ht="12.75" hidden="1" customHeight="1"/>
    <row r="2423" ht="12.75" hidden="1" customHeight="1"/>
    <row r="2424" ht="12.75" hidden="1" customHeight="1"/>
    <row r="2425" ht="12.75" hidden="1" customHeight="1"/>
    <row r="2426" ht="12.75" hidden="1" customHeight="1"/>
    <row r="2427" ht="12.75" hidden="1" customHeight="1"/>
    <row r="2428" ht="12.75" hidden="1" customHeight="1"/>
    <row r="2429" ht="12.75" hidden="1" customHeight="1"/>
    <row r="2430" ht="12.75" hidden="1" customHeight="1"/>
    <row r="2431" ht="12.75" hidden="1" customHeight="1"/>
    <row r="2432" ht="12.75" hidden="1" customHeight="1"/>
    <row r="2433" ht="12.75" hidden="1" customHeight="1"/>
    <row r="2434" ht="12.75" hidden="1" customHeight="1"/>
    <row r="2435" ht="12.75" hidden="1" customHeight="1"/>
    <row r="2436" ht="12.75" hidden="1" customHeight="1"/>
    <row r="2437" ht="12.75" hidden="1" customHeight="1"/>
    <row r="2438" ht="12.75" hidden="1" customHeight="1"/>
    <row r="2439" ht="12.75" hidden="1" customHeight="1"/>
    <row r="2440" ht="12.75" hidden="1" customHeight="1"/>
    <row r="2441" ht="12.75" hidden="1" customHeight="1"/>
    <row r="2442" ht="12.75" hidden="1" customHeight="1"/>
    <row r="2443" ht="12.75" hidden="1" customHeight="1"/>
    <row r="2444" ht="12.75" hidden="1" customHeight="1"/>
    <row r="2445" ht="12.75" hidden="1" customHeight="1"/>
    <row r="2446" ht="12.75" hidden="1" customHeight="1"/>
    <row r="2447" ht="12.75" hidden="1" customHeight="1"/>
    <row r="2448" ht="12.75" hidden="1" customHeight="1"/>
    <row r="2449" ht="12.75" hidden="1" customHeight="1"/>
    <row r="2450" ht="12.75" hidden="1" customHeight="1"/>
    <row r="2451" ht="12.75" hidden="1" customHeight="1"/>
    <row r="2452" ht="12.75" hidden="1" customHeight="1"/>
    <row r="2453" ht="12.75" hidden="1" customHeight="1"/>
    <row r="2454" ht="12.75" hidden="1" customHeight="1"/>
    <row r="2455" ht="12.75" hidden="1" customHeight="1"/>
    <row r="2456" ht="12.75" hidden="1" customHeight="1"/>
    <row r="2457" ht="12.75" hidden="1" customHeight="1"/>
    <row r="2458" ht="12.75" hidden="1" customHeight="1"/>
    <row r="2459" ht="12.75" hidden="1" customHeight="1"/>
    <row r="2460" ht="12.75" hidden="1" customHeight="1"/>
    <row r="2461" ht="12.75" hidden="1" customHeight="1"/>
    <row r="2462" ht="12.75" hidden="1" customHeight="1"/>
    <row r="2463" ht="12.75" hidden="1" customHeight="1"/>
    <row r="2464" ht="12.75" hidden="1" customHeight="1"/>
    <row r="2465" ht="12.75" hidden="1" customHeight="1"/>
    <row r="2466" ht="12.75" hidden="1" customHeight="1"/>
    <row r="2467" ht="12.75" hidden="1" customHeight="1"/>
    <row r="2468" ht="12.75" hidden="1" customHeight="1"/>
    <row r="2469" ht="12.75" hidden="1" customHeight="1"/>
    <row r="2470" ht="12.75" hidden="1" customHeight="1"/>
    <row r="2471" ht="12.75" hidden="1" customHeight="1"/>
    <row r="2472" ht="12.75" hidden="1" customHeight="1"/>
    <row r="2473" ht="12.75" hidden="1" customHeight="1"/>
    <row r="2474" ht="12.75" hidden="1" customHeight="1"/>
    <row r="2475" ht="12.75" hidden="1" customHeight="1"/>
    <row r="2476" ht="12.75" hidden="1" customHeight="1"/>
    <row r="2477" ht="12.75" hidden="1" customHeight="1"/>
    <row r="2478" ht="12.75" hidden="1" customHeight="1"/>
    <row r="2479" ht="12.75" hidden="1" customHeight="1"/>
    <row r="2480" ht="12.75" hidden="1" customHeight="1"/>
    <row r="2481" ht="12.75" hidden="1" customHeight="1"/>
    <row r="2482" ht="12.75" hidden="1" customHeight="1"/>
    <row r="2483" ht="12.75" hidden="1" customHeight="1"/>
    <row r="2484" ht="12.75" hidden="1" customHeight="1"/>
    <row r="2485" ht="12.75" hidden="1" customHeight="1"/>
    <row r="2486" ht="12.75" hidden="1" customHeight="1"/>
    <row r="2487" ht="12.75" hidden="1" customHeight="1"/>
    <row r="2488" ht="12.75" hidden="1" customHeight="1"/>
    <row r="2489" ht="12.75" hidden="1" customHeight="1"/>
    <row r="2490" ht="12.75" hidden="1" customHeight="1"/>
    <row r="2491" ht="12.75" hidden="1" customHeight="1"/>
    <row r="2492" ht="12.75" hidden="1" customHeight="1"/>
    <row r="2493" ht="12.75" hidden="1" customHeight="1"/>
    <row r="2494" ht="12.75" hidden="1" customHeight="1"/>
    <row r="2495" ht="12.75" hidden="1" customHeight="1"/>
    <row r="2496" ht="12.75" hidden="1" customHeight="1"/>
    <row r="2497" ht="12.75" hidden="1" customHeight="1"/>
    <row r="2498" ht="12.75" hidden="1" customHeight="1"/>
    <row r="2499" ht="12.75" hidden="1" customHeight="1"/>
    <row r="2500" ht="12.75" hidden="1" customHeight="1"/>
    <row r="2501" ht="12.75" hidden="1" customHeight="1"/>
    <row r="2502" ht="12.75" hidden="1" customHeight="1"/>
    <row r="2503" ht="12.75" hidden="1" customHeight="1"/>
    <row r="2504" ht="12.75" hidden="1" customHeight="1"/>
    <row r="2505" ht="12.75" hidden="1" customHeight="1"/>
    <row r="2506" ht="12.75" hidden="1" customHeight="1"/>
    <row r="2507" ht="12.75" hidden="1" customHeight="1"/>
    <row r="2508" ht="12.75" hidden="1" customHeight="1"/>
    <row r="2509" ht="12.75" hidden="1" customHeight="1"/>
    <row r="2510" ht="12.75" hidden="1" customHeight="1"/>
    <row r="2511" ht="12.75" hidden="1" customHeight="1"/>
    <row r="2512" ht="12.75" hidden="1" customHeight="1"/>
    <row r="2513" ht="12.75" hidden="1" customHeight="1"/>
    <row r="2514" ht="12.75" hidden="1" customHeight="1"/>
    <row r="2515" ht="12.75" hidden="1" customHeight="1"/>
    <row r="2516" ht="12.75" hidden="1" customHeight="1"/>
    <row r="2517" ht="12.75" hidden="1" customHeight="1"/>
    <row r="2518" ht="12.75" hidden="1" customHeight="1"/>
    <row r="2519" ht="12.75" hidden="1" customHeight="1"/>
    <row r="2520" ht="12.75" hidden="1" customHeight="1"/>
    <row r="2521" ht="12.75" hidden="1" customHeight="1"/>
    <row r="2522" ht="12.75" hidden="1" customHeight="1"/>
    <row r="2523" ht="12.75" hidden="1" customHeight="1"/>
    <row r="2524" ht="12.75" hidden="1" customHeight="1"/>
    <row r="2525" ht="12.75" hidden="1" customHeight="1"/>
    <row r="2526" ht="12.75" hidden="1" customHeight="1"/>
    <row r="2527" ht="12.75" hidden="1" customHeight="1"/>
    <row r="2528" ht="12.75" hidden="1" customHeight="1"/>
    <row r="2529" ht="12.75" hidden="1" customHeight="1"/>
    <row r="2530" ht="12.75" hidden="1" customHeight="1"/>
    <row r="2531" ht="12.75" hidden="1" customHeight="1"/>
    <row r="2532" ht="12.75" hidden="1" customHeight="1"/>
    <row r="2533" ht="12.75" hidden="1" customHeight="1"/>
    <row r="2534" ht="12.75" hidden="1" customHeight="1"/>
    <row r="2535" ht="12.75" hidden="1" customHeight="1"/>
    <row r="2536" ht="12.75" hidden="1" customHeight="1"/>
    <row r="2537" ht="12.75" hidden="1" customHeight="1"/>
    <row r="2538" ht="12.75" hidden="1" customHeight="1"/>
    <row r="2539" ht="12.75" hidden="1" customHeight="1"/>
    <row r="2540" ht="12.75" hidden="1" customHeight="1"/>
    <row r="2541" ht="12.75" hidden="1" customHeight="1"/>
    <row r="2542" ht="12.75" hidden="1" customHeight="1"/>
    <row r="2543" ht="12.75" hidden="1" customHeight="1"/>
    <row r="2544" ht="12.75" hidden="1" customHeight="1"/>
    <row r="2545" ht="12.75" hidden="1" customHeight="1"/>
    <row r="2546" ht="12.75" hidden="1" customHeight="1"/>
    <row r="2547" ht="12.75" hidden="1" customHeight="1"/>
    <row r="2548" ht="12.75" hidden="1" customHeight="1"/>
    <row r="2549" ht="12.75" hidden="1" customHeight="1"/>
    <row r="2550" ht="12.75" hidden="1" customHeight="1"/>
    <row r="2551" ht="12.75" hidden="1" customHeight="1"/>
    <row r="2552" ht="12.75" hidden="1" customHeight="1"/>
    <row r="2553" ht="12.75" hidden="1" customHeight="1"/>
    <row r="2554" ht="12.75" hidden="1" customHeight="1"/>
    <row r="2555" ht="12.75" hidden="1" customHeight="1"/>
    <row r="2556" ht="12.75" hidden="1" customHeight="1"/>
    <row r="2557" ht="12.75" hidden="1" customHeight="1"/>
    <row r="2558" ht="12.75" hidden="1" customHeight="1"/>
    <row r="2559" ht="12.75" hidden="1" customHeight="1"/>
    <row r="2560" ht="12.75" hidden="1" customHeight="1"/>
    <row r="2561" ht="12.75" hidden="1" customHeight="1"/>
    <row r="2562" ht="12.75" hidden="1" customHeight="1"/>
    <row r="2563" ht="12.75" hidden="1" customHeight="1"/>
    <row r="2564" ht="12.75" hidden="1" customHeight="1"/>
    <row r="2565" ht="12.75" hidden="1" customHeight="1"/>
    <row r="2566" ht="12.75" hidden="1" customHeight="1"/>
    <row r="2567" ht="12.75" hidden="1" customHeight="1"/>
    <row r="2568" ht="12.75" hidden="1" customHeight="1"/>
    <row r="2569" ht="12.75" hidden="1" customHeight="1"/>
    <row r="2570" ht="12.75" hidden="1" customHeight="1"/>
    <row r="2571" ht="12.75" hidden="1" customHeight="1"/>
    <row r="2572" ht="12.75" hidden="1" customHeight="1"/>
    <row r="2573" ht="12.75" hidden="1" customHeight="1"/>
    <row r="2574" ht="12.75" hidden="1" customHeight="1"/>
    <row r="2575" ht="12.75" hidden="1" customHeight="1"/>
    <row r="2576" ht="12.75" hidden="1" customHeight="1"/>
    <row r="2577" ht="12.75" hidden="1" customHeight="1"/>
    <row r="2578" ht="12.75" hidden="1" customHeight="1"/>
    <row r="2579" ht="12.75" hidden="1" customHeight="1"/>
    <row r="2580" ht="12.75" hidden="1" customHeight="1"/>
    <row r="2581" ht="12.75" hidden="1" customHeight="1"/>
    <row r="2582" ht="12.75" hidden="1" customHeight="1"/>
    <row r="2583" ht="12.75" hidden="1" customHeight="1"/>
    <row r="2584" ht="12.75" hidden="1" customHeight="1"/>
    <row r="2585" ht="12.75" hidden="1" customHeight="1"/>
    <row r="2586" ht="12.75" hidden="1" customHeight="1"/>
    <row r="2587" ht="12.75" hidden="1" customHeight="1"/>
    <row r="2588" ht="12.75" hidden="1" customHeight="1"/>
    <row r="2589" ht="12.75" hidden="1" customHeight="1"/>
    <row r="2590" ht="12.75" hidden="1" customHeight="1"/>
    <row r="2591" ht="12.75" hidden="1" customHeight="1"/>
    <row r="2592" ht="12.75" hidden="1" customHeight="1"/>
    <row r="2593" ht="12.75" hidden="1" customHeight="1"/>
    <row r="2594" ht="12.75" hidden="1" customHeight="1"/>
    <row r="2595" ht="12.75" hidden="1" customHeight="1"/>
    <row r="2596" ht="12.75" hidden="1" customHeight="1"/>
    <row r="2597" ht="12.75" hidden="1" customHeight="1"/>
    <row r="2598" ht="12.75" hidden="1" customHeight="1"/>
    <row r="2599" ht="12.75" hidden="1" customHeight="1"/>
    <row r="2600" ht="12.75" hidden="1" customHeight="1"/>
    <row r="2601" ht="12.75" hidden="1" customHeight="1"/>
    <row r="2602" ht="12.75" hidden="1" customHeight="1"/>
    <row r="2603" ht="12.75" hidden="1" customHeight="1"/>
    <row r="2604" ht="12.75" hidden="1" customHeight="1"/>
    <row r="2605" ht="12.75" hidden="1" customHeight="1"/>
    <row r="2606" ht="12.75" hidden="1" customHeight="1"/>
    <row r="2607" ht="12.75" hidden="1" customHeight="1"/>
    <row r="2608" ht="12.75" hidden="1" customHeight="1"/>
    <row r="2609" ht="12.75" hidden="1" customHeight="1"/>
    <row r="2610" ht="12.75" hidden="1" customHeight="1"/>
    <row r="2611" ht="12.75" hidden="1" customHeight="1"/>
    <row r="2612" ht="12.75" hidden="1" customHeight="1"/>
    <row r="2613" ht="12.75" hidden="1" customHeight="1"/>
    <row r="2614" ht="12.75" hidden="1" customHeight="1"/>
    <row r="2615" ht="12.75" hidden="1" customHeight="1"/>
    <row r="2616" ht="12.75" hidden="1" customHeight="1"/>
    <row r="2617" ht="12.75" hidden="1" customHeight="1"/>
    <row r="2618" ht="12.75" hidden="1" customHeight="1"/>
    <row r="2619" ht="12.75" hidden="1" customHeight="1"/>
    <row r="2620" ht="12.75" hidden="1" customHeight="1"/>
    <row r="2621" ht="12.75" hidden="1" customHeight="1"/>
    <row r="2622" ht="12.75" hidden="1" customHeight="1"/>
    <row r="2623" ht="12.75" hidden="1" customHeight="1"/>
    <row r="2624" ht="12.75" hidden="1" customHeight="1"/>
    <row r="2625" ht="12.75" hidden="1" customHeight="1"/>
    <row r="2626" ht="12.75" hidden="1" customHeight="1"/>
    <row r="2627" ht="12.75" hidden="1" customHeight="1"/>
    <row r="2628" ht="12.75" hidden="1" customHeight="1"/>
    <row r="2629" ht="12.75" hidden="1" customHeight="1"/>
    <row r="2630" ht="12.75" hidden="1" customHeight="1"/>
    <row r="2631" ht="12.75" hidden="1" customHeight="1"/>
    <row r="2632" ht="12.75" hidden="1" customHeight="1"/>
    <row r="2633" ht="12.75" hidden="1" customHeight="1"/>
    <row r="2634" ht="12.75" hidden="1" customHeight="1"/>
    <row r="2635" ht="12.75" hidden="1" customHeight="1"/>
    <row r="2636" ht="12.75" hidden="1" customHeight="1"/>
    <row r="2637" ht="12.75" hidden="1" customHeight="1"/>
    <row r="2638" ht="12.75" hidden="1" customHeight="1"/>
    <row r="2639" ht="12.75" hidden="1" customHeight="1"/>
    <row r="2640" ht="12.75" hidden="1" customHeight="1"/>
    <row r="2641" ht="12.75" hidden="1" customHeight="1"/>
    <row r="2642" ht="12.75" hidden="1" customHeight="1"/>
    <row r="2643" ht="12.75" hidden="1" customHeight="1"/>
    <row r="2644" ht="12.75" hidden="1" customHeight="1"/>
    <row r="2645" ht="12.75" hidden="1" customHeight="1"/>
    <row r="2646" ht="12.75" hidden="1" customHeight="1"/>
    <row r="2647" ht="12.75" hidden="1" customHeight="1"/>
    <row r="2648" ht="12.75" hidden="1" customHeight="1"/>
    <row r="2649" ht="12.75" hidden="1" customHeight="1"/>
    <row r="2650" ht="12.75" hidden="1" customHeight="1"/>
    <row r="2651" ht="12.75" hidden="1" customHeight="1"/>
    <row r="2652" ht="12.75" hidden="1" customHeight="1"/>
    <row r="2653" ht="12.75" hidden="1" customHeight="1"/>
    <row r="2654" ht="12.75" hidden="1" customHeight="1"/>
    <row r="2655" ht="12.75" hidden="1" customHeight="1"/>
    <row r="2656" ht="12.75" hidden="1" customHeight="1"/>
    <row r="2657" ht="12.75" hidden="1" customHeight="1"/>
    <row r="2658" ht="12.75" hidden="1" customHeight="1"/>
    <row r="2659" ht="12.75" hidden="1" customHeight="1"/>
    <row r="2660" ht="12.75" hidden="1" customHeight="1"/>
    <row r="2661" ht="12.75" hidden="1" customHeight="1"/>
    <row r="2662" ht="12.75" hidden="1" customHeight="1"/>
    <row r="2663" ht="12.75" hidden="1" customHeight="1"/>
    <row r="2664" ht="12.75" hidden="1" customHeight="1"/>
    <row r="2665" ht="12.75" hidden="1" customHeight="1"/>
    <row r="2666" ht="12.75" hidden="1" customHeight="1"/>
    <row r="2667" ht="12.75" hidden="1" customHeight="1"/>
    <row r="2668" ht="12.75" hidden="1" customHeight="1"/>
    <row r="2669" ht="12.75" hidden="1" customHeight="1"/>
    <row r="2670" ht="12.75" hidden="1" customHeight="1"/>
    <row r="2671" ht="12.75" hidden="1" customHeight="1"/>
    <row r="2672" ht="12.75" hidden="1" customHeight="1"/>
    <row r="2673" ht="12.75" hidden="1" customHeight="1"/>
    <row r="2674" ht="12.75" hidden="1" customHeight="1"/>
    <row r="2675" ht="12.75" hidden="1" customHeight="1"/>
    <row r="2676" ht="12.75" hidden="1" customHeight="1"/>
    <row r="2677" ht="12.75" hidden="1" customHeight="1"/>
    <row r="2678" ht="12.75" hidden="1" customHeight="1"/>
    <row r="2679" ht="12.75" hidden="1" customHeight="1"/>
    <row r="2680" ht="12.75" hidden="1" customHeight="1"/>
    <row r="2681" ht="12.75" hidden="1" customHeight="1"/>
    <row r="2682" ht="12.75" hidden="1" customHeight="1"/>
    <row r="2683" ht="12.75" hidden="1" customHeight="1"/>
    <row r="2684" ht="12.75" hidden="1" customHeight="1"/>
    <row r="2685" ht="12.75" hidden="1" customHeight="1"/>
    <row r="2686" ht="12.75" hidden="1" customHeight="1"/>
    <row r="2687" ht="12.75" hidden="1" customHeight="1"/>
    <row r="2688" ht="12.75" hidden="1" customHeight="1"/>
    <row r="2689" ht="12.75" hidden="1" customHeight="1"/>
    <row r="2690" ht="12.75" hidden="1" customHeight="1"/>
    <row r="2691" ht="12.75" hidden="1" customHeight="1"/>
    <row r="2692" ht="12.75" hidden="1" customHeight="1"/>
    <row r="2693" ht="12.75" hidden="1" customHeight="1"/>
    <row r="2694" ht="12.75" hidden="1" customHeight="1"/>
    <row r="2695" ht="12.75" hidden="1" customHeight="1"/>
    <row r="2696" ht="12.75" hidden="1" customHeight="1"/>
    <row r="2697" ht="12.75" hidden="1" customHeight="1"/>
    <row r="2698" ht="12.75" hidden="1" customHeight="1"/>
    <row r="2699" ht="12.75" hidden="1" customHeight="1"/>
    <row r="2700" ht="12.75" hidden="1" customHeight="1"/>
    <row r="2701" ht="12.75" hidden="1" customHeight="1"/>
    <row r="2702" ht="12.75" hidden="1" customHeight="1"/>
    <row r="2703" ht="12.75" hidden="1" customHeight="1"/>
    <row r="2704" ht="12.75" hidden="1" customHeight="1"/>
    <row r="2705" ht="12.75" hidden="1" customHeight="1"/>
    <row r="2706" ht="12.75" hidden="1" customHeight="1"/>
    <row r="2707" ht="12.75" hidden="1" customHeight="1"/>
    <row r="2708" ht="12.75" hidden="1" customHeight="1"/>
    <row r="2709" ht="12.75" hidden="1" customHeight="1"/>
    <row r="2710" ht="12.75" hidden="1" customHeight="1"/>
    <row r="2711" ht="12.75" hidden="1" customHeight="1"/>
    <row r="2712" ht="12.75" hidden="1" customHeight="1"/>
    <row r="2713" ht="12.75" hidden="1" customHeight="1"/>
    <row r="2714" ht="12.75" hidden="1" customHeight="1"/>
    <row r="2715" ht="12.75" hidden="1" customHeight="1"/>
    <row r="2716" ht="12.75" hidden="1" customHeight="1"/>
    <row r="2717" ht="12.75" hidden="1" customHeight="1"/>
    <row r="2718" ht="12.75" hidden="1" customHeight="1"/>
    <row r="2719" ht="12.75" hidden="1" customHeight="1"/>
    <row r="2720" ht="12.75" hidden="1" customHeight="1"/>
    <row r="2721" ht="12.75" hidden="1" customHeight="1"/>
    <row r="2722" ht="12.75" hidden="1" customHeight="1"/>
    <row r="2723" ht="12.75" hidden="1" customHeight="1"/>
    <row r="2724" ht="12.75" hidden="1" customHeight="1"/>
    <row r="2725" ht="12.75" hidden="1" customHeight="1"/>
    <row r="2726" ht="12.75" hidden="1" customHeight="1"/>
    <row r="2727" ht="12.75" hidden="1" customHeight="1"/>
    <row r="2728" ht="12.75" hidden="1" customHeight="1"/>
    <row r="2729" ht="12.75" hidden="1" customHeight="1"/>
    <row r="2730" ht="12.75" hidden="1" customHeight="1"/>
    <row r="2731" ht="12.75" hidden="1" customHeight="1"/>
    <row r="2732" ht="12.75" hidden="1" customHeight="1"/>
    <row r="2733" ht="12.75" hidden="1" customHeight="1"/>
    <row r="2734" ht="12.75" hidden="1" customHeight="1"/>
    <row r="2735" ht="12.75" hidden="1" customHeight="1"/>
    <row r="2736" ht="12.75" hidden="1" customHeight="1"/>
    <row r="2737" ht="12.75" hidden="1" customHeight="1"/>
    <row r="2738" ht="12.75" hidden="1" customHeight="1"/>
    <row r="2739" ht="12.75" hidden="1" customHeight="1"/>
    <row r="2740" ht="12.75" hidden="1" customHeight="1"/>
    <row r="2741" ht="12.75" hidden="1" customHeight="1"/>
    <row r="2742" ht="12.75" hidden="1" customHeight="1"/>
    <row r="2743" ht="12.75" hidden="1" customHeight="1"/>
    <row r="2744" ht="12.75" hidden="1" customHeight="1"/>
    <row r="2745" ht="12.75" hidden="1" customHeight="1"/>
    <row r="2746" ht="12.75" hidden="1" customHeight="1"/>
    <row r="2747" ht="12.75" hidden="1" customHeight="1"/>
    <row r="2748" ht="12.75" hidden="1" customHeight="1"/>
    <row r="2749" ht="12.75" hidden="1" customHeight="1"/>
    <row r="2750" ht="12.75" hidden="1" customHeight="1"/>
    <row r="2751" ht="12.75" hidden="1" customHeight="1"/>
    <row r="2752" ht="12.75" hidden="1" customHeight="1"/>
    <row r="2753" ht="12.75" hidden="1" customHeight="1"/>
    <row r="2754" ht="12.75" hidden="1" customHeight="1"/>
    <row r="2755" ht="12.75" hidden="1" customHeight="1"/>
    <row r="2756" ht="12.75" hidden="1" customHeight="1"/>
    <row r="2757" ht="12.75" hidden="1" customHeight="1"/>
    <row r="2758" ht="12.75" hidden="1" customHeight="1"/>
    <row r="2759" ht="12.75" hidden="1" customHeight="1"/>
    <row r="2760" ht="12.75" hidden="1" customHeight="1"/>
    <row r="2761" ht="12.75" hidden="1" customHeight="1"/>
    <row r="2762" ht="12.75" hidden="1" customHeight="1"/>
    <row r="2763" ht="12.75" hidden="1" customHeight="1"/>
    <row r="2764" ht="12.75" hidden="1" customHeight="1"/>
    <row r="2765" ht="12.75" hidden="1" customHeight="1"/>
    <row r="2766" ht="12.75" hidden="1" customHeight="1"/>
    <row r="2767" ht="12.75" hidden="1" customHeight="1"/>
    <row r="2768" ht="12.75" hidden="1" customHeight="1"/>
    <row r="2769" ht="12.75" hidden="1" customHeight="1"/>
    <row r="2770" ht="12.75" hidden="1" customHeight="1"/>
    <row r="2771" ht="12.75" hidden="1" customHeight="1"/>
    <row r="2772" ht="12.75" hidden="1" customHeight="1"/>
    <row r="2773" ht="12.75" hidden="1" customHeight="1"/>
    <row r="2774" ht="12.75" hidden="1" customHeight="1"/>
    <row r="2775" ht="12.75" hidden="1" customHeight="1"/>
    <row r="2776" ht="12.75" hidden="1" customHeight="1"/>
    <row r="2777" ht="12.75" hidden="1" customHeight="1"/>
    <row r="2778" ht="12.75" hidden="1" customHeight="1"/>
    <row r="2779" ht="12.75" hidden="1" customHeight="1"/>
    <row r="2780" ht="12.75" hidden="1" customHeight="1"/>
    <row r="2781" ht="12.75" hidden="1" customHeight="1"/>
    <row r="2782" ht="12.75" hidden="1" customHeight="1"/>
    <row r="2783" ht="12.75" hidden="1" customHeight="1"/>
    <row r="2784" ht="12.75" hidden="1" customHeight="1"/>
    <row r="2785" ht="12.75" hidden="1" customHeight="1"/>
    <row r="2786" ht="12.75" hidden="1" customHeight="1"/>
    <row r="2787" ht="12.75" hidden="1" customHeight="1"/>
    <row r="2788" ht="12.75" hidden="1" customHeight="1"/>
    <row r="2789" ht="12.75" hidden="1" customHeight="1"/>
    <row r="2790" ht="12.75" hidden="1" customHeight="1"/>
    <row r="2791" ht="12.75" hidden="1" customHeight="1"/>
    <row r="2792" ht="12.75" hidden="1" customHeight="1"/>
    <row r="2793" ht="12.75" hidden="1" customHeight="1"/>
    <row r="2794" ht="12.75" hidden="1" customHeight="1"/>
    <row r="2795" ht="12.75" hidden="1" customHeight="1"/>
    <row r="2796" ht="12.75" hidden="1" customHeight="1"/>
    <row r="2797" ht="12.75" hidden="1" customHeight="1"/>
    <row r="2798" ht="12.75" hidden="1" customHeight="1"/>
    <row r="2799" ht="12.75" hidden="1" customHeight="1"/>
    <row r="2800" ht="12.75" hidden="1" customHeight="1"/>
    <row r="2801" ht="12.75" hidden="1" customHeight="1"/>
    <row r="2802" ht="12.75" hidden="1" customHeight="1"/>
    <row r="2803" ht="12.75" hidden="1" customHeight="1"/>
    <row r="2804" ht="12.75" hidden="1" customHeight="1"/>
    <row r="2805" ht="12.75" hidden="1" customHeight="1"/>
    <row r="2806" ht="12.75" hidden="1" customHeight="1"/>
    <row r="2807" ht="12.75" hidden="1" customHeight="1"/>
    <row r="2808" ht="12.75" hidden="1" customHeight="1"/>
    <row r="2809" ht="12.75" hidden="1" customHeight="1"/>
    <row r="2810" ht="12.75" hidden="1" customHeight="1"/>
    <row r="2811" ht="12.75" hidden="1" customHeight="1"/>
    <row r="2812" ht="12.75" hidden="1" customHeight="1"/>
    <row r="2813" ht="12.75" hidden="1" customHeight="1"/>
    <row r="2814" ht="12.75" hidden="1" customHeight="1"/>
    <row r="2815" ht="12.75" hidden="1" customHeight="1"/>
    <row r="2816" ht="12.75" hidden="1" customHeight="1"/>
    <row r="2817" ht="12.75" hidden="1" customHeight="1"/>
    <row r="2818" ht="12.75" hidden="1" customHeight="1"/>
    <row r="2819" ht="12.75" hidden="1" customHeight="1"/>
    <row r="2820" ht="12.75" hidden="1" customHeight="1"/>
    <row r="2821" ht="12.75" hidden="1" customHeight="1"/>
    <row r="2822" ht="12.75" hidden="1" customHeight="1"/>
    <row r="2823" ht="12.75" hidden="1" customHeight="1"/>
    <row r="2824" ht="12.75" hidden="1" customHeight="1"/>
    <row r="2825" ht="12.75" hidden="1" customHeight="1"/>
    <row r="2826" ht="12.75" hidden="1" customHeight="1"/>
    <row r="2827" ht="12.75" hidden="1" customHeight="1"/>
    <row r="2828" ht="12.75" hidden="1" customHeight="1"/>
    <row r="2829" ht="12.75" hidden="1" customHeight="1"/>
    <row r="2830" ht="12.75" hidden="1" customHeight="1"/>
    <row r="2831" ht="12.75" hidden="1" customHeight="1"/>
    <row r="2832" ht="12.75" hidden="1" customHeight="1"/>
    <row r="2833" ht="12.75" hidden="1" customHeight="1"/>
    <row r="2834" ht="12.75" hidden="1" customHeight="1"/>
    <row r="2835" ht="12.75" hidden="1" customHeight="1"/>
    <row r="2836" ht="12.75" hidden="1" customHeight="1"/>
    <row r="2837" ht="12.75" hidden="1" customHeight="1"/>
    <row r="2838" ht="12.75" hidden="1" customHeight="1"/>
    <row r="2839" ht="12.75" hidden="1" customHeight="1"/>
    <row r="2840" ht="12.75" hidden="1" customHeight="1"/>
    <row r="2841" ht="12.75" hidden="1" customHeight="1"/>
    <row r="2842" ht="12.75" hidden="1" customHeight="1"/>
    <row r="2843" ht="12.75" hidden="1" customHeight="1"/>
    <row r="2844" ht="12.75" hidden="1" customHeight="1"/>
    <row r="2845" ht="12.75" hidden="1" customHeight="1"/>
    <row r="2846" ht="12.75" hidden="1" customHeight="1"/>
    <row r="2847" ht="12.75" hidden="1" customHeight="1"/>
    <row r="2848" ht="12.75" hidden="1" customHeight="1"/>
    <row r="2849" ht="12.75" hidden="1" customHeight="1"/>
    <row r="2850" ht="12.75" hidden="1" customHeight="1"/>
    <row r="2851" ht="12.75" hidden="1" customHeight="1"/>
    <row r="2852" ht="12.75" hidden="1" customHeight="1"/>
    <row r="2853" ht="12.75" hidden="1" customHeight="1"/>
    <row r="2854" ht="12.75" hidden="1" customHeight="1"/>
    <row r="2855" ht="12.75" hidden="1" customHeight="1"/>
    <row r="2856" ht="12.75" hidden="1" customHeight="1"/>
    <row r="2857" ht="12.75" hidden="1" customHeight="1"/>
    <row r="2858" ht="12.75" hidden="1" customHeight="1"/>
    <row r="2859" ht="12.75" hidden="1" customHeight="1"/>
    <row r="2860" ht="12.75" hidden="1" customHeight="1"/>
    <row r="2861" ht="12.75" hidden="1" customHeight="1"/>
    <row r="2862" ht="12.75" hidden="1" customHeight="1"/>
    <row r="2863" ht="12.75" hidden="1" customHeight="1"/>
    <row r="2864" ht="12.75" hidden="1" customHeight="1"/>
    <row r="2865" ht="12.75" hidden="1" customHeight="1"/>
    <row r="2866" ht="12.75" hidden="1" customHeight="1"/>
    <row r="2867" ht="12.75" hidden="1" customHeight="1"/>
    <row r="2868" ht="12.75" hidden="1" customHeight="1"/>
    <row r="2869" ht="12.75" hidden="1" customHeight="1"/>
    <row r="2870" ht="12.75" hidden="1" customHeight="1"/>
    <row r="2871" ht="12.75" hidden="1" customHeight="1"/>
    <row r="2872" ht="12.75" hidden="1" customHeight="1"/>
    <row r="2873" ht="12.75" hidden="1" customHeight="1"/>
    <row r="2874" ht="12.75" hidden="1" customHeight="1"/>
    <row r="2875" ht="12.75" hidden="1" customHeight="1"/>
    <row r="2876" ht="12.75" hidden="1" customHeight="1"/>
    <row r="2877" ht="12.75" hidden="1" customHeight="1"/>
    <row r="2878" ht="12.75" hidden="1" customHeight="1"/>
    <row r="2879" ht="12.75" hidden="1" customHeight="1"/>
    <row r="2880" ht="12.75" hidden="1" customHeight="1"/>
    <row r="2881" ht="12.75" hidden="1" customHeight="1"/>
    <row r="2882" ht="12.75" hidden="1" customHeight="1"/>
    <row r="2883" ht="12.75" hidden="1" customHeight="1"/>
    <row r="2884" ht="12.75" hidden="1" customHeight="1"/>
    <row r="2885" ht="12.75" hidden="1" customHeight="1"/>
    <row r="2886" ht="12.75" hidden="1" customHeight="1"/>
    <row r="2887" ht="12.75" hidden="1" customHeight="1"/>
    <row r="2888" ht="12.75" hidden="1" customHeight="1"/>
    <row r="2889" ht="12.75" hidden="1" customHeight="1"/>
    <row r="2890" ht="12.75" hidden="1" customHeight="1"/>
    <row r="2891" ht="12.75" hidden="1" customHeight="1"/>
    <row r="2892" ht="12.75" hidden="1" customHeight="1"/>
    <row r="2893" ht="12.75" hidden="1" customHeight="1"/>
    <row r="2894" ht="12.75" hidden="1" customHeight="1"/>
    <row r="2895" ht="12.75" hidden="1" customHeight="1"/>
    <row r="2896" ht="12.75" hidden="1" customHeight="1"/>
    <row r="2897" ht="12.75" hidden="1" customHeight="1"/>
    <row r="2898" ht="12.75" hidden="1" customHeight="1"/>
    <row r="2899" ht="12.75" hidden="1" customHeight="1"/>
    <row r="2900" ht="12.75" hidden="1" customHeight="1"/>
    <row r="2901" ht="12.75" hidden="1" customHeight="1"/>
    <row r="2902" ht="12.75" hidden="1" customHeight="1"/>
    <row r="2903" ht="12.75" hidden="1" customHeight="1"/>
    <row r="2904" ht="12.75" hidden="1" customHeight="1"/>
    <row r="2905" ht="12.75" hidden="1" customHeight="1"/>
    <row r="2906" ht="12.75" hidden="1" customHeight="1"/>
    <row r="2907" ht="12.75" hidden="1" customHeight="1"/>
    <row r="2908" ht="12.75" hidden="1" customHeight="1"/>
    <row r="2909" ht="12.75" hidden="1" customHeight="1"/>
    <row r="2910" ht="12.75" hidden="1" customHeight="1"/>
    <row r="2911" ht="12.75" hidden="1" customHeight="1"/>
    <row r="2912" ht="12.75" hidden="1" customHeight="1"/>
    <row r="2913" ht="12.75" hidden="1" customHeight="1"/>
    <row r="2914" ht="12.75" hidden="1" customHeight="1"/>
    <row r="2915" ht="12.75" hidden="1" customHeight="1"/>
    <row r="2916" ht="12.75" hidden="1" customHeight="1"/>
    <row r="2917" ht="12.75" hidden="1" customHeight="1"/>
    <row r="2918" ht="12.75" hidden="1" customHeight="1"/>
    <row r="2919" ht="12.75" hidden="1" customHeight="1"/>
    <row r="2920" ht="12.75" hidden="1" customHeight="1"/>
    <row r="2921" ht="12.75" hidden="1" customHeight="1"/>
    <row r="2922" ht="12.75" hidden="1" customHeight="1"/>
    <row r="2923" ht="12.75" hidden="1" customHeight="1"/>
    <row r="2924" ht="12.75" hidden="1" customHeight="1"/>
    <row r="2925" ht="12.75" hidden="1" customHeight="1"/>
    <row r="2926" ht="12.75" hidden="1" customHeight="1"/>
    <row r="2927" ht="12.75" hidden="1" customHeight="1"/>
    <row r="2928" ht="12.75" hidden="1" customHeight="1"/>
    <row r="2929" ht="12.75" hidden="1" customHeight="1"/>
    <row r="2930" ht="12.75" hidden="1" customHeight="1"/>
    <row r="2931" ht="12.75" hidden="1" customHeight="1"/>
    <row r="2932" ht="12.75" hidden="1" customHeight="1"/>
    <row r="2933" ht="12.75" hidden="1" customHeight="1"/>
    <row r="2934" ht="12.75" hidden="1" customHeight="1"/>
    <row r="2935" ht="12.75" hidden="1" customHeight="1"/>
    <row r="2936" ht="12.75" hidden="1" customHeight="1"/>
    <row r="2937" ht="12.75" hidden="1" customHeight="1"/>
    <row r="2938" ht="12.75" hidden="1" customHeight="1"/>
    <row r="2939" ht="12.75" hidden="1" customHeight="1"/>
    <row r="2940" ht="12.75" hidden="1" customHeight="1"/>
    <row r="2941" ht="12.75" hidden="1" customHeight="1"/>
    <row r="2942" ht="12.75" hidden="1" customHeight="1"/>
    <row r="2943" ht="12.75" hidden="1" customHeight="1"/>
    <row r="2944" ht="12.75" hidden="1" customHeight="1"/>
    <row r="2945" ht="12.75" hidden="1" customHeight="1"/>
    <row r="2946" ht="12.75" hidden="1" customHeight="1"/>
    <row r="2947" ht="12.75" hidden="1" customHeight="1"/>
    <row r="2948" ht="12.75" hidden="1" customHeight="1"/>
    <row r="2949" ht="12.75" hidden="1" customHeight="1"/>
    <row r="2950" ht="12.75" hidden="1" customHeight="1"/>
    <row r="2951" ht="12.75" hidden="1" customHeight="1"/>
    <row r="2952" ht="12.75" hidden="1" customHeight="1"/>
    <row r="2953" ht="12.75" hidden="1" customHeight="1"/>
    <row r="2954" ht="12.75" hidden="1" customHeight="1"/>
    <row r="2955" ht="12.75" hidden="1" customHeight="1"/>
    <row r="2956" ht="12.75" hidden="1" customHeight="1"/>
    <row r="2957" ht="12.75" hidden="1" customHeight="1"/>
    <row r="2958" ht="12.75" hidden="1" customHeight="1"/>
    <row r="2959" ht="12.75" hidden="1" customHeight="1"/>
    <row r="2960" ht="12.75" hidden="1" customHeight="1"/>
    <row r="2961" ht="12.75" hidden="1" customHeight="1"/>
    <row r="2962" ht="12.75" hidden="1" customHeight="1"/>
    <row r="2963" ht="12.75" hidden="1" customHeight="1"/>
    <row r="2964" ht="12.75" hidden="1" customHeight="1"/>
    <row r="2965" ht="12.75" hidden="1" customHeight="1"/>
    <row r="2966" ht="12.75" hidden="1" customHeight="1"/>
    <row r="2967" ht="12.75" hidden="1" customHeight="1"/>
    <row r="2968" ht="12.75" hidden="1" customHeight="1"/>
    <row r="2969" ht="12.75" hidden="1" customHeight="1"/>
    <row r="2970" ht="12.75" hidden="1" customHeight="1"/>
    <row r="2971" ht="12.75" hidden="1" customHeight="1"/>
    <row r="2972" ht="12.75" hidden="1" customHeight="1"/>
    <row r="2973" ht="12.75" hidden="1" customHeight="1"/>
    <row r="2974" ht="12.75" hidden="1" customHeight="1"/>
    <row r="2975" ht="12.75" hidden="1" customHeight="1"/>
    <row r="2976" ht="12.75" hidden="1" customHeight="1"/>
    <row r="2977" ht="12.75" hidden="1" customHeight="1"/>
    <row r="2978" ht="12.75" hidden="1" customHeight="1"/>
    <row r="2979" ht="12.75" hidden="1" customHeight="1"/>
    <row r="2980" ht="12.75" hidden="1" customHeight="1"/>
    <row r="2981" ht="12.75" hidden="1" customHeight="1"/>
    <row r="2982" ht="12.75" hidden="1" customHeight="1"/>
    <row r="2983" ht="12.75" hidden="1" customHeight="1"/>
    <row r="2984" ht="12.75" hidden="1" customHeight="1"/>
    <row r="2985" ht="12.75" hidden="1" customHeight="1"/>
    <row r="2986" ht="12.75" hidden="1" customHeight="1"/>
    <row r="2987" ht="12.75" hidden="1" customHeight="1"/>
    <row r="2988" ht="12.75" hidden="1" customHeight="1"/>
    <row r="2989" ht="12.75" hidden="1" customHeight="1"/>
    <row r="2990" ht="12.75" hidden="1" customHeight="1"/>
    <row r="2991" ht="12.75" hidden="1" customHeight="1"/>
    <row r="2992" ht="12.75" hidden="1" customHeight="1"/>
    <row r="2993" ht="12.75" hidden="1" customHeight="1"/>
    <row r="2994" ht="12.75" hidden="1" customHeight="1"/>
    <row r="2995" ht="12.75" hidden="1" customHeight="1"/>
    <row r="2996" ht="12.75" hidden="1" customHeight="1"/>
    <row r="2997" ht="12.75" hidden="1" customHeight="1"/>
    <row r="2998" ht="12.75" hidden="1" customHeight="1"/>
    <row r="2999" ht="12.75" hidden="1" customHeight="1"/>
    <row r="3000" ht="12.75" hidden="1" customHeight="1"/>
    <row r="3001" ht="12.75" hidden="1" customHeight="1"/>
    <row r="3002" ht="12.75" hidden="1" customHeight="1"/>
    <row r="3003" ht="12.75" hidden="1" customHeight="1"/>
    <row r="3004" ht="12.75" hidden="1" customHeight="1"/>
    <row r="3005" ht="12.75" hidden="1" customHeight="1"/>
    <row r="3006" ht="12.75" hidden="1" customHeight="1"/>
    <row r="3007" ht="12.75" hidden="1" customHeight="1"/>
    <row r="3008" ht="12.75" hidden="1" customHeight="1"/>
    <row r="3009" ht="12.75" hidden="1" customHeight="1"/>
    <row r="3010" ht="12.75" hidden="1" customHeight="1"/>
    <row r="3011" ht="12.75" hidden="1" customHeight="1"/>
    <row r="3012" ht="12.75" hidden="1" customHeight="1"/>
    <row r="3013" ht="12.75" hidden="1" customHeight="1"/>
    <row r="3014" ht="12.75" hidden="1" customHeight="1"/>
    <row r="3015" ht="12.75" hidden="1" customHeight="1"/>
    <row r="3016" ht="12.75" hidden="1" customHeight="1"/>
    <row r="3017" ht="12.75" hidden="1" customHeight="1"/>
    <row r="3018" ht="12.75" hidden="1" customHeight="1"/>
    <row r="3019" ht="12.75" hidden="1" customHeight="1"/>
    <row r="3020" ht="12.75" hidden="1" customHeight="1"/>
    <row r="3021" ht="12.75" hidden="1" customHeight="1"/>
    <row r="3022" ht="12.75" hidden="1" customHeight="1"/>
    <row r="3023" ht="12.75" hidden="1" customHeight="1"/>
    <row r="3024" ht="12.75" hidden="1" customHeight="1"/>
    <row r="3025" ht="12.75" hidden="1" customHeight="1"/>
    <row r="3026" ht="12.75" hidden="1" customHeight="1"/>
    <row r="3027" ht="12.75" hidden="1" customHeight="1"/>
    <row r="3028" ht="12.75" hidden="1" customHeight="1"/>
    <row r="3029" ht="12.75" hidden="1" customHeight="1"/>
    <row r="3030" ht="12.75" hidden="1" customHeight="1"/>
    <row r="3031" ht="12.75" hidden="1" customHeight="1"/>
    <row r="3032" ht="12.75" hidden="1" customHeight="1"/>
    <row r="3033" ht="12.75" hidden="1" customHeight="1"/>
    <row r="3034" ht="12.75" hidden="1" customHeight="1"/>
    <row r="3035" ht="12.75" hidden="1" customHeight="1"/>
    <row r="3036" ht="12.75" hidden="1" customHeight="1"/>
    <row r="3037" ht="12.75" hidden="1" customHeight="1"/>
    <row r="3038" ht="12.75" hidden="1" customHeight="1"/>
    <row r="3039" ht="12.75" hidden="1" customHeight="1"/>
    <row r="3040" ht="12.75" hidden="1" customHeight="1"/>
    <row r="3041" ht="12.75" hidden="1" customHeight="1"/>
    <row r="3042" ht="12.75" hidden="1" customHeight="1"/>
    <row r="3043" ht="12.75" hidden="1" customHeight="1"/>
    <row r="3044" ht="12.75" hidden="1" customHeight="1"/>
    <row r="3045" ht="12.75" hidden="1" customHeight="1"/>
    <row r="3046" ht="12.75" hidden="1" customHeight="1"/>
    <row r="3047" ht="12.75" hidden="1" customHeight="1"/>
    <row r="3048" ht="12.75" hidden="1" customHeight="1"/>
    <row r="3049" ht="12.75" hidden="1" customHeight="1"/>
    <row r="3050" ht="12.75" hidden="1" customHeight="1"/>
    <row r="3051" ht="12.75" hidden="1" customHeight="1"/>
    <row r="3052" ht="12.75" hidden="1" customHeight="1"/>
    <row r="3053" ht="12.75" hidden="1" customHeight="1"/>
    <row r="3054" ht="12.75" hidden="1" customHeight="1"/>
    <row r="3055" ht="12.75" hidden="1" customHeight="1"/>
    <row r="3056" ht="12.75" hidden="1" customHeight="1"/>
    <row r="3057" ht="12.75" hidden="1" customHeight="1"/>
    <row r="3058" ht="12.75" hidden="1" customHeight="1"/>
    <row r="3059" ht="12.75" hidden="1" customHeight="1"/>
    <row r="3060" ht="12.75" hidden="1" customHeight="1"/>
    <row r="3061" ht="12.75" hidden="1" customHeight="1"/>
    <row r="3062" ht="12.75" hidden="1" customHeight="1"/>
    <row r="3063" ht="12.75" hidden="1" customHeight="1"/>
    <row r="3064" ht="12.75" hidden="1" customHeight="1"/>
    <row r="3065" ht="12.75" hidden="1" customHeight="1"/>
    <row r="3066" ht="12.75" hidden="1" customHeight="1"/>
    <row r="3067" ht="12.75" hidden="1" customHeight="1"/>
    <row r="3068" ht="12.75" hidden="1" customHeight="1"/>
    <row r="3069" ht="12.75" hidden="1" customHeight="1"/>
    <row r="3070" ht="12.75" hidden="1" customHeight="1"/>
    <row r="3071" ht="12.75" hidden="1" customHeight="1"/>
    <row r="3072" ht="12.75" hidden="1" customHeight="1"/>
    <row r="3073" ht="12.75" hidden="1" customHeight="1"/>
    <row r="3074" ht="12.75" hidden="1" customHeight="1"/>
    <row r="3075" ht="12.75" hidden="1" customHeight="1"/>
    <row r="3076" ht="12.75" hidden="1" customHeight="1"/>
    <row r="3077" ht="12.75" hidden="1" customHeight="1"/>
    <row r="3078" ht="12.75" hidden="1" customHeight="1"/>
    <row r="3079" ht="12.75" hidden="1" customHeight="1"/>
    <row r="3080" ht="12.75" hidden="1" customHeight="1"/>
    <row r="3081" ht="12.75" hidden="1" customHeight="1"/>
    <row r="3082" ht="12.75" hidden="1" customHeight="1"/>
    <row r="3083" ht="12.75" hidden="1" customHeight="1"/>
    <row r="3084" ht="12.75" hidden="1" customHeight="1"/>
    <row r="3085" ht="12.75" hidden="1" customHeight="1"/>
    <row r="3086" ht="12.75" hidden="1" customHeight="1"/>
    <row r="3087" ht="12.75" hidden="1" customHeight="1"/>
    <row r="3088" ht="12.75" hidden="1" customHeight="1"/>
    <row r="3089" ht="12.75" hidden="1" customHeight="1"/>
    <row r="3090" ht="12.75" hidden="1" customHeight="1"/>
    <row r="3091" ht="12.75" hidden="1" customHeight="1"/>
    <row r="3092" ht="12.75" hidden="1" customHeight="1"/>
    <row r="3093" ht="12.75" hidden="1" customHeight="1"/>
    <row r="3094" ht="12.75" hidden="1" customHeight="1"/>
    <row r="3095" ht="12.75" hidden="1" customHeight="1"/>
    <row r="3096" ht="12.75" hidden="1" customHeight="1"/>
    <row r="3097" ht="12.75" hidden="1" customHeight="1"/>
    <row r="3098" ht="12.75" hidden="1" customHeight="1"/>
    <row r="3099" ht="12.75" hidden="1" customHeight="1"/>
    <row r="3100" ht="12.75" hidden="1" customHeight="1"/>
    <row r="3101" ht="12.75" hidden="1" customHeight="1"/>
    <row r="3102" ht="12.75" hidden="1" customHeight="1"/>
    <row r="3103" ht="12.75" hidden="1" customHeight="1"/>
    <row r="3104" ht="12.75" hidden="1" customHeight="1"/>
    <row r="3105" ht="12.75" hidden="1" customHeight="1"/>
    <row r="3106" ht="12.75" hidden="1" customHeight="1"/>
    <row r="3107" ht="12.75" hidden="1" customHeight="1"/>
    <row r="3108" ht="12.75" hidden="1" customHeight="1"/>
    <row r="3109" ht="12.75" hidden="1" customHeight="1"/>
    <row r="3110" ht="12.75" hidden="1" customHeight="1"/>
    <row r="3111" ht="12.75" hidden="1" customHeight="1"/>
    <row r="3112" ht="12.75" hidden="1" customHeight="1"/>
    <row r="3113" ht="12.75" hidden="1" customHeight="1"/>
    <row r="3114" ht="12.75" hidden="1" customHeight="1"/>
    <row r="3115" ht="12.75" hidden="1" customHeight="1"/>
    <row r="3116" ht="12.75" hidden="1" customHeight="1"/>
    <row r="3117" ht="12.75" hidden="1" customHeight="1"/>
    <row r="3118" ht="12.75" hidden="1" customHeight="1"/>
    <row r="3119" ht="12.75" hidden="1" customHeight="1"/>
    <row r="3120" ht="12.75" hidden="1" customHeight="1"/>
    <row r="3121" ht="12.75" hidden="1" customHeight="1"/>
    <row r="3122" ht="12.75" hidden="1" customHeight="1"/>
    <row r="3123" ht="12.75" hidden="1" customHeight="1"/>
    <row r="3124" ht="12.75" hidden="1" customHeight="1"/>
    <row r="3125" ht="12.75" hidden="1" customHeight="1"/>
    <row r="3126" ht="12.75" hidden="1" customHeight="1"/>
    <row r="3127" ht="12.75" hidden="1" customHeight="1"/>
    <row r="3128" ht="12.75" hidden="1" customHeight="1"/>
    <row r="3129" ht="12.75" hidden="1" customHeight="1"/>
    <row r="3130" ht="12.75" hidden="1" customHeight="1"/>
    <row r="3131" ht="12.75" hidden="1" customHeight="1"/>
    <row r="3132" ht="12.75" hidden="1" customHeight="1"/>
    <row r="3133" ht="12.75" hidden="1" customHeight="1"/>
    <row r="3134" ht="12.75" hidden="1" customHeight="1"/>
    <row r="3135" ht="12.75" hidden="1" customHeight="1"/>
    <row r="3136" ht="12.75" hidden="1" customHeight="1"/>
    <row r="3137" ht="12.75" hidden="1" customHeight="1"/>
    <row r="3138" ht="12.75" hidden="1" customHeight="1"/>
    <row r="3139" ht="12.75" hidden="1" customHeight="1"/>
    <row r="3140" ht="12.75" hidden="1" customHeight="1"/>
    <row r="3141" ht="12.75" hidden="1" customHeight="1"/>
    <row r="3142" ht="12.75" hidden="1" customHeight="1"/>
    <row r="3143" ht="12.75" hidden="1" customHeight="1"/>
    <row r="3144" ht="12.75" hidden="1" customHeight="1"/>
    <row r="3145" ht="12.75" hidden="1" customHeight="1"/>
    <row r="3146" ht="12.75" hidden="1" customHeight="1"/>
    <row r="3147" ht="12.75" hidden="1" customHeight="1"/>
    <row r="3148" ht="12.75" hidden="1" customHeight="1"/>
    <row r="3149" ht="12.75" hidden="1" customHeight="1"/>
    <row r="3150" ht="12.75" hidden="1" customHeight="1"/>
    <row r="3151" ht="12.75" hidden="1" customHeight="1"/>
    <row r="3152" ht="12.75" hidden="1" customHeight="1"/>
    <row r="3153" ht="12.75" hidden="1" customHeight="1"/>
    <row r="3154" ht="12.75" hidden="1" customHeight="1"/>
    <row r="3155" ht="12.75" hidden="1" customHeight="1"/>
    <row r="3156" ht="12.75" hidden="1" customHeight="1"/>
    <row r="3157" ht="12.75" hidden="1" customHeight="1"/>
    <row r="3158" ht="12.75" hidden="1" customHeight="1"/>
    <row r="3159" ht="12.75" hidden="1" customHeight="1"/>
    <row r="3160" ht="12.75" hidden="1" customHeight="1"/>
    <row r="3161" ht="12.75" hidden="1" customHeight="1"/>
    <row r="3162" ht="12.75" hidden="1" customHeight="1"/>
    <row r="3163" ht="12.75" hidden="1" customHeight="1"/>
    <row r="3164" ht="12.75" hidden="1" customHeight="1"/>
    <row r="3165" ht="12.75" hidden="1" customHeight="1"/>
    <row r="3166" ht="12.75" hidden="1" customHeight="1"/>
    <row r="3167" ht="12.75" hidden="1" customHeight="1"/>
    <row r="3168" ht="12.75" hidden="1" customHeight="1"/>
    <row r="3169" ht="12.75" hidden="1" customHeight="1"/>
    <row r="3170" ht="12.75" hidden="1" customHeight="1"/>
    <row r="3171" ht="12.75" hidden="1" customHeight="1"/>
    <row r="3172" ht="12.75" hidden="1" customHeight="1"/>
    <row r="3173" ht="12.75" hidden="1" customHeight="1"/>
    <row r="3174" ht="12.75" hidden="1" customHeight="1"/>
    <row r="3175" ht="12.75" hidden="1" customHeight="1"/>
    <row r="3176" ht="12.75" hidden="1" customHeight="1"/>
    <row r="3177" ht="12.75" hidden="1" customHeight="1"/>
    <row r="3178" ht="12.75" hidden="1" customHeight="1"/>
    <row r="3179" ht="12.75" hidden="1" customHeight="1"/>
    <row r="3180" ht="12.75" hidden="1" customHeight="1"/>
    <row r="3181" ht="12.75" hidden="1" customHeight="1"/>
    <row r="3182" ht="12.75" hidden="1" customHeight="1"/>
    <row r="3183" ht="12.75" hidden="1" customHeight="1"/>
    <row r="3184" ht="12.75" hidden="1" customHeight="1"/>
    <row r="3185" ht="12.75" hidden="1" customHeight="1"/>
    <row r="3186" ht="12.75" hidden="1" customHeight="1"/>
    <row r="3187" ht="12.75" hidden="1" customHeight="1"/>
    <row r="3188" ht="12.75" hidden="1" customHeight="1"/>
    <row r="3189" ht="12.75" hidden="1" customHeight="1"/>
    <row r="3190" ht="12.75" hidden="1" customHeight="1"/>
    <row r="3191" ht="12.75" hidden="1" customHeight="1"/>
    <row r="3192" ht="12.75" hidden="1" customHeight="1"/>
    <row r="3193" ht="12.75" hidden="1" customHeight="1"/>
    <row r="3194" ht="12.75" hidden="1" customHeight="1"/>
    <row r="3195" ht="12.75" hidden="1" customHeight="1"/>
    <row r="3196" ht="12.75" hidden="1" customHeight="1"/>
    <row r="3197" ht="12.75" hidden="1" customHeight="1"/>
    <row r="3198" ht="12.75" hidden="1" customHeight="1"/>
    <row r="3199" ht="12.75" hidden="1" customHeight="1"/>
    <row r="3200" ht="12.75" hidden="1" customHeight="1"/>
    <row r="3201" ht="12.75" hidden="1" customHeight="1"/>
    <row r="3202" ht="12.75" hidden="1" customHeight="1"/>
    <row r="3203" ht="12.75" hidden="1" customHeight="1"/>
    <row r="3204" ht="12.75" hidden="1" customHeight="1"/>
    <row r="3205" ht="12.75" hidden="1" customHeight="1"/>
    <row r="3206" ht="12.75" hidden="1" customHeight="1"/>
    <row r="3207" ht="12.75" hidden="1" customHeight="1"/>
    <row r="3208" ht="12.75" hidden="1" customHeight="1"/>
    <row r="3209" ht="12.75" hidden="1" customHeight="1"/>
    <row r="3210" ht="12.75" hidden="1" customHeight="1"/>
    <row r="3211" ht="12.75" hidden="1" customHeight="1"/>
    <row r="3212" ht="12.75" hidden="1" customHeight="1"/>
    <row r="3213" ht="12.75" hidden="1" customHeight="1"/>
    <row r="3214" ht="12.75" hidden="1" customHeight="1"/>
    <row r="3215" ht="12.75" hidden="1" customHeight="1"/>
    <row r="3216" ht="12.75" hidden="1" customHeight="1"/>
    <row r="3217" ht="12.75" hidden="1" customHeight="1"/>
    <row r="3218" ht="12.75" hidden="1" customHeight="1"/>
    <row r="3219" ht="12.75" hidden="1" customHeight="1"/>
    <row r="3220" ht="12.75" hidden="1" customHeight="1"/>
    <row r="3221" ht="12.75" hidden="1" customHeight="1"/>
    <row r="3222" ht="12.75" hidden="1" customHeight="1"/>
    <row r="3223" ht="12.75" hidden="1" customHeight="1"/>
    <row r="3224" ht="12.75" hidden="1" customHeight="1"/>
    <row r="3225" ht="12.75" hidden="1" customHeight="1"/>
    <row r="3226" ht="12.75" hidden="1" customHeight="1"/>
    <row r="3227" ht="12.75" hidden="1" customHeight="1"/>
    <row r="3228" ht="12.75" hidden="1" customHeight="1"/>
    <row r="3229" ht="12.75" hidden="1" customHeight="1"/>
    <row r="3230" ht="12.75" hidden="1" customHeight="1"/>
    <row r="3231" ht="12.75" hidden="1" customHeight="1"/>
    <row r="3232" ht="12.75" hidden="1" customHeight="1"/>
    <row r="3233" ht="12.75" hidden="1" customHeight="1"/>
    <row r="3234" ht="12.75" hidden="1" customHeight="1"/>
    <row r="3235" ht="12.75" hidden="1" customHeight="1"/>
    <row r="3236" ht="12.75" hidden="1" customHeight="1"/>
    <row r="3237" ht="12.75" hidden="1" customHeight="1"/>
    <row r="3238" ht="12.75" hidden="1" customHeight="1"/>
    <row r="3239" ht="12.75" hidden="1" customHeight="1"/>
    <row r="3240" ht="12.75" hidden="1" customHeight="1"/>
    <row r="3241" ht="12.75" hidden="1" customHeight="1"/>
    <row r="3242" ht="12.75" hidden="1" customHeight="1"/>
    <row r="3243" ht="12.75" hidden="1" customHeight="1"/>
    <row r="3244" ht="12.75" hidden="1" customHeight="1"/>
    <row r="3245" ht="12.75" hidden="1" customHeight="1"/>
    <row r="3246" ht="12.75" hidden="1" customHeight="1"/>
    <row r="3247" ht="12.75" hidden="1" customHeight="1"/>
    <row r="3248" ht="12.75" hidden="1" customHeight="1"/>
    <row r="3249" ht="12.75" hidden="1" customHeight="1"/>
    <row r="3250" ht="12.75" hidden="1" customHeight="1"/>
    <row r="3251" ht="12.75" hidden="1" customHeight="1"/>
    <row r="3252" ht="12.75" hidden="1" customHeight="1"/>
    <row r="3253" ht="12.75" hidden="1" customHeight="1"/>
    <row r="3254" ht="12.75" hidden="1" customHeight="1"/>
    <row r="3255" ht="12.75" hidden="1" customHeight="1"/>
    <row r="3256" ht="12.75" hidden="1" customHeight="1"/>
    <row r="3257" ht="12.75" hidden="1" customHeight="1"/>
    <row r="3258" ht="12.75" hidden="1" customHeight="1"/>
    <row r="3259" ht="12.75" hidden="1" customHeight="1"/>
    <row r="3260" ht="12.75" hidden="1" customHeight="1"/>
    <row r="3261" ht="12.75" hidden="1" customHeight="1"/>
    <row r="3262" ht="12.75" hidden="1" customHeight="1"/>
    <row r="3263" ht="12.75" hidden="1" customHeight="1"/>
    <row r="3264" ht="12.75" hidden="1" customHeight="1"/>
    <row r="3265" ht="12.75" hidden="1" customHeight="1"/>
    <row r="3266" ht="12.75" hidden="1" customHeight="1"/>
    <row r="3267" ht="12.75" hidden="1" customHeight="1"/>
    <row r="3268" ht="12.75" hidden="1" customHeight="1"/>
    <row r="3269" ht="12.75" hidden="1" customHeight="1"/>
    <row r="3270" ht="12.75" hidden="1" customHeight="1"/>
    <row r="3271" ht="12.75" hidden="1" customHeight="1"/>
    <row r="3272" ht="12.75" hidden="1" customHeight="1"/>
    <row r="3273" ht="12.75" hidden="1" customHeight="1"/>
    <row r="3274" ht="12.75" hidden="1" customHeight="1"/>
    <row r="3275" ht="12.75" hidden="1" customHeight="1"/>
    <row r="3276" ht="12.75" hidden="1" customHeight="1"/>
    <row r="3277" ht="12.75" hidden="1" customHeight="1"/>
    <row r="3278" ht="12.75" hidden="1" customHeight="1"/>
    <row r="3279" ht="12.75" hidden="1" customHeight="1"/>
    <row r="3280" ht="12.75" hidden="1" customHeight="1"/>
    <row r="3281" ht="12.75" hidden="1" customHeight="1"/>
    <row r="3282" ht="12.75" hidden="1" customHeight="1"/>
    <row r="3283" ht="12.75" hidden="1" customHeight="1"/>
    <row r="3284" ht="12.75" hidden="1" customHeight="1"/>
    <row r="3285" ht="12.75" hidden="1" customHeight="1"/>
    <row r="3286" ht="12.75" hidden="1" customHeight="1"/>
    <row r="3287" ht="12.75" hidden="1" customHeight="1"/>
    <row r="3288" ht="12.75" hidden="1" customHeight="1"/>
    <row r="3289" ht="12.75" hidden="1" customHeight="1"/>
    <row r="3290" ht="12.75" hidden="1" customHeight="1"/>
    <row r="3291" ht="12.75" hidden="1" customHeight="1"/>
    <row r="3292" ht="12.75" hidden="1" customHeight="1"/>
    <row r="3293" ht="12.75" hidden="1" customHeight="1"/>
    <row r="3294" ht="12.75" hidden="1" customHeight="1"/>
    <row r="3295" ht="12.75" hidden="1" customHeight="1"/>
    <row r="3296" ht="12.75" hidden="1" customHeight="1"/>
    <row r="3297" ht="12.75" hidden="1" customHeight="1"/>
    <row r="3298" ht="12.75" hidden="1" customHeight="1"/>
    <row r="3299" ht="12.75" hidden="1" customHeight="1"/>
    <row r="3300" ht="12.75" hidden="1" customHeight="1"/>
    <row r="3301" ht="12.75" hidden="1" customHeight="1"/>
    <row r="3302" ht="12.75" hidden="1" customHeight="1"/>
    <row r="3303" ht="12.75" hidden="1" customHeight="1"/>
    <row r="3304" ht="12.75" hidden="1" customHeight="1"/>
    <row r="3305" ht="12.75" hidden="1" customHeight="1"/>
    <row r="3306" ht="12.75" hidden="1" customHeight="1"/>
    <row r="3307" ht="12.75" hidden="1" customHeight="1"/>
    <row r="3308" ht="12.75" hidden="1" customHeight="1"/>
    <row r="3309" ht="12.75" hidden="1" customHeight="1"/>
    <row r="3310" ht="12.75" hidden="1" customHeight="1"/>
    <row r="3311" ht="12.75" hidden="1" customHeight="1"/>
    <row r="3312" ht="12.75" hidden="1" customHeight="1"/>
    <row r="3313" ht="12.75" hidden="1" customHeight="1"/>
    <row r="3314" ht="12.75" hidden="1" customHeight="1"/>
    <row r="3315" ht="12.75" hidden="1" customHeight="1"/>
    <row r="3316" ht="12.75" hidden="1" customHeight="1"/>
    <row r="3317" ht="12.75" hidden="1" customHeight="1"/>
    <row r="3318" ht="12.75" hidden="1" customHeight="1"/>
    <row r="3319" ht="12.75" hidden="1" customHeight="1"/>
    <row r="3320" ht="12.75" hidden="1" customHeight="1"/>
    <row r="3321" ht="12.75" hidden="1" customHeight="1"/>
    <row r="3322" ht="12.75" hidden="1" customHeight="1"/>
    <row r="3323" ht="12.75" hidden="1" customHeight="1"/>
    <row r="3324" ht="12.75" hidden="1" customHeight="1"/>
    <row r="3325" ht="12.75" hidden="1" customHeight="1"/>
    <row r="3326" ht="12.75" hidden="1" customHeight="1"/>
    <row r="3327" ht="12.75" hidden="1" customHeight="1"/>
    <row r="3328" ht="12.75" hidden="1" customHeight="1"/>
    <row r="3329" ht="12.75" hidden="1" customHeight="1"/>
    <row r="3330" ht="12.75" hidden="1" customHeight="1"/>
    <row r="3331" ht="12.75" hidden="1" customHeight="1"/>
    <row r="3332" ht="12.75" hidden="1" customHeight="1"/>
    <row r="3333" ht="12.75" hidden="1" customHeight="1"/>
    <row r="3334" ht="12.75" hidden="1" customHeight="1"/>
    <row r="3335" ht="12.75" hidden="1" customHeight="1"/>
    <row r="3336" ht="12.75" hidden="1" customHeight="1"/>
    <row r="3337" ht="12.75" hidden="1" customHeight="1"/>
    <row r="3338" ht="12.75" hidden="1" customHeight="1"/>
    <row r="3339" ht="12.75" hidden="1" customHeight="1"/>
    <row r="3340" ht="12.75" hidden="1" customHeight="1"/>
    <row r="3341" ht="12.75" hidden="1" customHeight="1"/>
    <row r="3342" ht="12.75" hidden="1" customHeight="1"/>
    <row r="3343" ht="12.75" hidden="1" customHeight="1"/>
    <row r="3344" ht="12.75" hidden="1" customHeight="1"/>
    <row r="3345" ht="12.75" hidden="1" customHeight="1"/>
    <row r="3346" ht="12.75" hidden="1" customHeight="1"/>
    <row r="3347" ht="12.75" hidden="1" customHeight="1"/>
    <row r="3348" ht="12.75" hidden="1" customHeight="1"/>
    <row r="3349" ht="12.75" hidden="1" customHeight="1"/>
    <row r="3350" ht="12.75" hidden="1" customHeight="1"/>
    <row r="3351" ht="12.75" hidden="1" customHeight="1"/>
    <row r="3352" ht="12.75" hidden="1" customHeight="1"/>
    <row r="3353" ht="12.75" hidden="1" customHeight="1"/>
    <row r="3354" ht="12.75" hidden="1" customHeight="1"/>
    <row r="3355" ht="12.75" hidden="1" customHeight="1"/>
    <row r="3356" ht="12.75" hidden="1" customHeight="1"/>
    <row r="3357" ht="12.75" hidden="1" customHeight="1"/>
    <row r="3358" ht="12.75" hidden="1" customHeight="1"/>
    <row r="3359" ht="12.75" hidden="1" customHeight="1"/>
    <row r="3360" ht="12.75" hidden="1" customHeight="1"/>
    <row r="3361" ht="12.75" hidden="1" customHeight="1"/>
    <row r="3362" ht="12.75" hidden="1" customHeight="1"/>
    <row r="3363" ht="12.75" hidden="1" customHeight="1"/>
    <row r="3364" ht="12.75" hidden="1" customHeight="1"/>
    <row r="3365" ht="12.75" hidden="1" customHeight="1"/>
    <row r="3366" ht="12.75" hidden="1" customHeight="1"/>
    <row r="3367" ht="12.75" hidden="1" customHeight="1"/>
    <row r="3368" ht="12.75" hidden="1" customHeight="1"/>
    <row r="3369" ht="12.75" hidden="1" customHeight="1"/>
    <row r="3370" ht="12.75" hidden="1" customHeight="1"/>
    <row r="3371" ht="12.75" hidden="1" customHeight="1"/>
    <row r="3372" ht="12.75" hidden="1" customHeight="1"/>
    <row r="3373" ht="12.75" hidden="1" customHeight="1"/>
    <row r="3374" ht="12.75" hidden="1" customHeight="1"/>
    <row r="3375" ht="12.75" hidden="1" customHeight="1"/>
    <row r="3376" ht="12.75" hidden="1" customHeight="1"/>
    <row r="3377" ht="12.75" hidden="1" customHeight="1"/>
    <row r="3378" ht="12.75" hidden="1" customHeight="1"/>
    <row r="3379" ht="12.75" hidden="1" customHeight="1"/>
    <row r="3380" ht="12.75" hidden="1" customHeight="1"/>
    <row r="3381" ht="12.75" hidden="1" customHeight="1"/>
    <row r="3382" ht="12.75" hidden="1" customHeight="1"/>
    <row r="3383" ht="12.75" hidden="1" customHeight="1"/>
    <row r="3384" ht="12.75" hidden="1" customHeight="1"/>
    <row r="3385" ht="12.75" hidden="1" customHeight="1"/>
    <row r="3386" ht="12.75" hidden="1" customHeight="1"/>
    <row r="3387" ht="12.75" hidden="1" customHeight="1"/>
    <row r="3388" ht="12.75" hidden="1" customHeight="1"/>
    <row r="3389" ht="12.75" hidden="1" customHeight="1"/>
    <row r="3390" ht="12.75" hidden="1" customHeight="1"/>
    <row r="3391" ht="12.75" hidden="1" customHeight="1"/>
    <row r="3392" ht="12.75" hidden="1" customHeight="1"/>
    <row r="3393" ht="12.75" hidden="1" customHeight="1"/>
    <row r="3394" ht="12.75" hidden="1" customHeight="1"/>
    <row r="3395" ht="12.75" hidden="1" customHeight="1"/>
    <row r="3396" ht="12.75" hidden="1" customHeight="1"/>
    <row r="3397" ht="12.75" hidden="1" customHeight="1"/>
    <row r="3398" ht="12.75" hidden="1" customHeight="1"/>
    <row r="3399" ht="12.75" hidden="1" customHeight="1"/>
    <row r="3400" ht="12.75" hidden="1" customHeight="1"/>
    <row r="3401" ht="12.75" hidden="1" customHeight="1"/>
    <row r="3402" ht="12.75" hidden="1" customHeight="1"/>
    <row r="3403" ht="12.75" hidden="1" customHeight="1"/>
    <row r="3404" ht="12.75" hidden="1" customHeight="1"/>
    <row r="3405" ht="12.75" hidden="1" customHeight="1"/>
    <row r="3406" ht="12.75" hidden="1" customHeight="1"/>
    <row r="3407" ht="12.75" hidden="1" customHeight="1"/>
    <row r="3408" ht="12.75" hidden="1" customHeight="1"/>
    <row r="3409" ht="12.75" hidden="1" customHeight="1"/>
    <row r="3410" ht="12.75" hidden="1" customHeight="1"/>
    <row r="3411" ht="12.75" hidden="1" customHeight="1"/>
    <row r="3412" ht="12.75" hidden="1" customHeight="1"/>
    <row r="3413" ht="12.75" hidden="1" customHeight="1"/>
    <row r="3414" ht="12.75" hidden="1" customHeight="1"/>
    <row r="3415" ht="12.75" hidden="1" customHeight="1"/>
    <row r="3416" ht="12.75" hidden="1" customHeight="1"/>
    <row r="3417" ht="12.75" hidden="1" customHeight="1"/>
    <row r="3418" ht="12.75" hidden="1" customHeight="1"/>
    <row r="3419" ht="12.75" hidden="1" customHeight="1"/>
    <row r="3420" ht="12.75" hidden="1" customHeight="1"/>
    <row r="3421" ht="12.75" hidden="1" customHeight="1"/>
    <row r="3422" ht="12.75" hidden="1" customHeight="1"/>
    <row r="3423" ht="12.75" hidden="1" customHeight="1"/>
    <row r="3424" ht="12.75" hidden="1" customHeight="1"/>
    <row r="3425" ht="12.75" hidden="1" customHeight="1"/>
    <row r="3426" ht="12.75" hidden="1" customHeight="1"/>
    <row r="3427" ht="12.75" hidden="1" customHeight="1"/>
    <row r="3428" ht="12.75" hidden="1" customHeight="1"/>
    <row r="3429" ht="12.75" hidden="1" customHeight="1"/>
    <row r="3430" ht="12.75" hidden="1" customHeight="1"/>
    <row r="3431" ht="12.75" hidden="1" customHeight="1"/>
    <row r="3432" ht="12.75" hidden="1" customHeight="1"/>
    <row r="3433" ht="12.75" hidden="1" customHeight="1"/>
    <row r="3434" ht="12.75" hidden="1" customHeight="1"/>
    <row r="3435" ht="12.75" hidden="1" customHeight="1"/>
    <row r="3436" ht="12.75" hidden="1" customHeight="1"/>
    <row r="3437" ht="12.75" hidden="1" customHeight="1"/>
    <row r="3438" ht="12.75" hidden="1" customHeight="1"/>
    <row r="3439" ht="12.75" hidden="1" customHeight="1"/>
    <row r="3440" ht="12.75" hidden="1" customHeight="1"/>
    <row r="3441" ht="12.75" hidden="1" customHeight="1"/>
    <row r="3442" ht="12.75" hidden="1" customHeight="1"/>
    <row r="3443" ht="12.75" hidden="1" customHeight="1"/>
    <row r="3444" ht="12.75" hidden="1" customHeight="1"/>
    <row r="3445" ht="12.75" hidden="1" customHeight="1"/>
    <row r="3446" ht="12.75" hidden="1" customHeight="1"/>
    <row r="3447" ht="12.75" hidden="1" customHeight="1"/>
    <row r="3448" ht="12.75" hidden="1" customHeight="1"/>
    <row r="3449" ht="12.75" hidden="1" customHeight="1"/>
    <row r="3450" ht="12.75" hidden="1" customHeight="1"/>
    <row r="3451" ht="12.75" hidden="1" customHeight="1"/>
    <row r="3452" ht="12.75" hidden="1" customHeight="1"/>
    <row r="3453" ht="12.75" hidden="1" customHeight="1"/>
    <row r="3454" ht="12.75" hidden="1" customHeight="1"/>
    <row r="3455" ht="12.75" hidden="1" customHeight="1"/>
    <row r="3456" ht="12.75" hidden="1" customHeight="1"/>
    <row r="3457" ht="12.75" hidden="1" customHeight="1"/>
    <row r="3458" ht="12.75" hidden="1" customHeight="1"/>
    <row r="3459" ht="12.75" hidden="1" customHeight="1"/>
    <row r="3460" ht="12.75" hidden="1" customHeight="1"/>
    <row r="3461" ht="12.75" hidden="1" customHeight="1"/>
    <row r="3462" ht="12.75" hidden="1" customHeight="1"/>
    <row r="3463" ht="12.75" hidden="1" customHeight="1"/>
    <row r="3464" ht="12.75" hidden="1" customHeight="1"/>
    <row r="3465" ht="12.75" hidden="1" customHeight="1"/>
    <row r="3466" ht="12.75" hidden="1" customHeight="1"/>
    <row r="3467" ht="12.75" hidden="1" customHeight="1"/>
    <row r="3468" ht="12.75" hidden="1" customHeight="1"/>
    <row r="3469" ht="12.75" hidden="1" customHeight="1"/>
    <row r="3470" ht="12.75" hidden="1" customHeight="1"/>
    <row r="3471" ht="12.75" hidden="1" customHeight="1"/>
    <row r="3472" ht="12.75" hidden="1" customHeight="1"/>
    <row r="3473" ht="12.75" hidden="1" customHeight="1"/>
    <row r="3474" ht="12.75" hidden="1" customHeight="1"/>
    <row r="3475" ht="12.75" hidden="1" customHeight="1"/>
    <row r="3476" ht="12.75" hidden="1" customHeight="1"/>
    <row r="3477" ht="12.75" hidden="1" customHeight="1"/>
    <row r="3478" ht="12.75" hidden="1" customHeight="1"/>
    <row r="3479" ht="12.75" hidden="1" customHeight="1"/>
    <row r="3480" ht="12.75" hidden="1" customHeight="1"/>
    <row r="3481" ht="12.75" hidden="1" customHeight="1"/>
    <row r="3482" ht="12.75" hidden="1" customHeight="1"/>
    <row r="3483" ht="12.75" hidden="1" customHeight="1"/>
    <row r="3484" ht="12.75" hidden="1" customHeight="1"/>
    <row r="3485" ht="12.75" hidden="1" customHeight="1"/>
    <row r="3486" ht="12.75" hidden="1" customHeight="1"/>
    <row r="3487" ht="12.75" hidden="1" customHeight="1"/>
    <row r="3488" ht="12.75" hidden="1" customHeight="1"/>
    <row r="3489" ht="12.75" hidden="1" customHeight="1"/>
    <row r="3490" ht="12.75" hidden="1" customHeight="1"/>
    <row r="3491" ht="12.75" hidden="1" customHeight="1"/>
    <row r="3492" ht="12.75" hidden="1" customHeight="1"/>
    <row r="3493" ht="12.75" hidden="1" customHeight="1"/>
    <row r="3494" ht="12.75" hidden="1" customHeight="1"/>
    <row r="3495" ht="12.75" hidden="1" customHeight="1"/>
    <row r="3496" ht="12.75" hidden="1" customHeight="1"/>
    <row r="3497" ht="12.75" hidden="1" customHeight="1"/>
    <row r="3498" ht="12.75" hidden="1" customHeight="1"/>
    <row r="3499" ht="12.75" hidden="1" customHeight="1"/>
    <row r="3500" ht="12.75" hidden="1" customHeight="1"/>
    <row r="3501" ht="12.75" hidden="1" customHeight="1"/>
    <row r="3502" ht="12.75" hidden="1" customHeight="1"/>
    <row r="3503" ht="12.75" hidden="1" customHeight="1"/>
    <row r="3504" ht="12.75" hidden="1" customHeight="1"/>
    <row r="3505" ht="12.75" hidden="1" customHeight="1"/>
    <row r="3506" ht="12.75" hidden="1" customHeight="1"/>
    <row r="3507" ht="12.75" hidden="1" customHeight="1"/>
    <row r="3508" ht="12.75" hidden="1" customHeight="1"/>
    <row r="3509" ht="12.75" hidden="1" customHeight="1"/>
    <row r="3510" ht="12.75" hidden="1" customHeight="1"/>
    <row r="3511" ht="12.75" hidden="1" customHeight="1"/>
    <row r="3512" ht="12.75" hidden="1" customHeight="1"/>
    <row r="3513" ht="12.75" hidden="1" customHeight="1"/>
    <row r="3514" ht="12.75" hidden="1" customHeight="1"/>
    <row r="3515" ht="12.75" hidden="1" customHeight="1"/>
    <row r="3516" ht="12.75" hidden="1" customHeight="1"/>
    <row r="3517" ht="12.75" hidden="1" customHeight="1"/>
    <row r="3518" ht="12.75" hidden="1" customHeight="1"/>
    <row r="3519" ht="12.75" hidden="1" customHeight="1"/>
    <row r="3520" ht="12.75" hidden="1" customHeight="1"/>
    <row r="3521" ht="12.75" hidden="1" customHeight="1"/>
    <row r="3522" ht="12.75" hidden="1" customHeight="1"/>
    <row r="3523" ht="12.75" hidden="1" customHeight="1"/>
    <row r="3524" ht="12.75" hidden="1" customHeight="1"/>
    <row r="3525" ht="12.75" hidden="1" customHeight="1"/>
    <row r="3526" ht="12.75" hidden="1" customHeight="1"/>
    <row r="3527" ht="12.75" hidden="1" customHeight="1"/>
    <row r="3528" ht="12.75" hidden="1" customHeight="1"/>
    <row r="3529" ht="12.75" hidden="1" customHeight="1"/>
    <row r="3530" ht="12.75" hidden="1" customHeight="1"/>
    <row r="3531" ht="12.75" hidden="1" customHeight="1"/>
    <row r="3532" ht="12.75" hidden="1" customHeight="1"/>
    <row r="3533" ht="12.75" hidden="1" customHeight="1"/>
    <row r="3534" ht="12.75" hidden="1" customHeight="1"/>
    <row r="3535" ht="12.75" hidden="1" customHeight="1"/>
    <row r="3536" ht="12.75" hidden="1" customHeight="1"/>
    <row r="3537" ht="12.75" hidden="1" customHeight="1"/>
    <row r="3538" ht="12.75" hidden="1" customHeight="1"/>
    <row r="3539" ht="12.75" hidden="1" customHeight="1"/>
    <row r="3540" ht="12.75" hidden="1" customHeight="1"/>
    <row r="3541" ht="12.75" hidden="1" customHeight="1"/>
    <row r="3542" ht="12.75" hidden="1" customHeight="1"/>
    <row r="3543" ht="12.75" hidden="1" customHeight="1"/>
    <row r="3544" ht="12.75" hidden="1" customHeight="1"/>
    <row r="3545" ht="12.75" hidden="1" customHeight="1"/>
    <row r="3546" ht="12.75" hidden="1" customHeight="1"/>
    <row r="3547" ht="12.75" hidden="1" customHeight="1"/>
    <row r="3548" ht="12.75" hidden="1" customHeight="1"/>
    <row r="3549" ht="12.75" hidden="1" customHeight="1"/>
    <row r="3550" ht="12.75" hidden="1" customHeight="1"/>
    <row r="3551" ht="12.75" hidden="1" customHeight="1"/>
    <row r="3552" ht="12.75" hidden="1" customHeight="1"/>
    <row r="3553" ht="12.75" hidden="1" customHeight="1"/>
    <row r="3554" ht="12.75" hidden="1" customHeight="1"/>
    <row r="3555" ht="12.75" hidden="1" customHeight="1"/>
    <row r="3556" ht="12.75" hidden="1" customHeight="1"/>
    <row r="3557" ht="12.75" hidden="1" customHeight="1"/>
    <row r="3558" ht="12.75" hidden="1" customHeight="1"/>
    <row r="3559" ht="12.75" hidden="1" customHeight="1"/>
    <row r="3560" ht="12.75" hidden="1" customHeight="1"/>
    <row r="3561" ht="12.75" hidden="1" customHeight="1"/>
    <row r="3562" ht="12.75" hidden="1" customHeight="1"/>
    <row r="3563" ht="12.75" hidden="1" customHeight="1"/>
    <row r="3564" ht="12.75" hidden="1" customHeight="1"/>
    <row r="3565" ht="12.75" hidden="1" customHeight="1"/>
    <row r="3566" ht="12.75" hidden="1" customHeight="1"/>
    <row r="3567" ht="12.75" hidden="1" customHeight="1"/>
    <row r="3568" ht="12.75" hidden="1" customHeight="1"/>
    <row r="3569" ht="12.75" hidden="1" customHeight="1"/>
    <row r="3570" ht="12.75" hidden="1" customHeight="1"/>
    <row r="3571" ht="12.75" hidden="1" customHeight="1"/>
    <row r="3572" ht="12.75" hidden="1" customHeight="1"/>
    <row r="3573" ht="12.75" hidden="1" customHeight="1"/>
    <row r="3574" ht="12.75" hidden="1" customHeight="1"/>
    <row r="3575" ht="12.75" hidden="1" customHeight="1"/>
    <row r="3576" ht="12.75" hidden="1" customHeight="1"/>
    <row r="3577" ht="12.75" hidden="1" customHeight="1"/>
    <row r="3578" ht="12.75" hidden="1" customHeight="1"/>
    <row r="3579" ht="12.75" hidden="1" customHeight="1"/>
    <row r="3580" ht="12.75" hidden="1" customHeight="1"/>
    <row r="3581" ht="12.75" hidden="1" customHeight="1"/>
    <row r="3582" ht="12.75" hidden="1" customHeight="1"/>
    <row r="3583" ht="12.75" hidden="1" customHeight="1"/>
    <row r="3584" ht="12.75" hidden="1" customHeight="1"/>
    <row r="3585" ht="12.75" hidden="1" customHeight="1"/>
    <row r="3586" ht="12.75" hidden="1" customHeight="1"/>
    <row r="3587" ht="12.75" hidden="1" customHeight="1"/>
    <row r="3588" ht="12.75" hidden="1" customHeight="1"/>
    <row r="3589" ht="12.75" hidden="1" customHeight="1"/>
    <row r="3590" ht="12.75" hidden="1" customHeight="1"/>
    <row r="3591" ht="12.75" hidden="1" customHeight="1"/>
    <row r="3592" ht="12.75" hidden="1" customHeight="1"/>
    <row r="3593" ht="12.75" hidden="1" customHeight="1"/>
    <row r="3594" ht="12.75" hidden="1" customHeight="1"/>
    <row r="3595" ht="12.75" hidden="1" customHeight="1"/>
    <row r="3596" ht="12.75" hidden="1" customHeight="1"/>
    <row r="3597" ht="12.75" hidden="1" customHeight="1"/>
    <row r="3598" ht="12.75" hidden="1" customHeight="1"/>
    <row r="3599" ht="12.75" hidden="1" customHeight="1"/>
    <row r="3600" ht="12.75" hidden="1" customHeight="1"/>
    <row r="3601" ht="12.75" hidden="1" customHeight="1"/>
    <row r="3602" ht="12.75" hidden="1" customHeight="1"/>
    <row r="3603" ht="12.75" hidden="1" customHeight="1"/>
    <row r="3604" ht="12.75" hidden="1" customHeight="1"/>
    <row r="3605" ht="12.75" hidden="1" customHeight="1"/>
    <row r="3606" ht="12.75" hidden="1" customHeight="1"/>
    <row r="3607" ht="12.75" hidden="1" customHeight="1"/>
    <row r="3608" ht="12.75" hidden="1" customHeight="1"/>
    <row r="3609" ht="12.75" hidden="1" customHeight="1"/>
    <row r="3610" ht="12.75" hidden="1" customHeight="1"/>
    <row r="3611" ht="12.75" hidden="1" customHeight="1"/>
    <row r="3612" ht="12.75" hidden="1" customHeight="1"/>
    <row r="3613" ht="12.75" hidden="1" customHeight="1"/>
    <row r="3614" ht="12.75" hidden="1" customHeight="1"/>
    <row r="3615" ht="12.75" hidden="1" customHeight="1"/>
    <row r="3616" ht="12.75" hidden="1" customHeight="1"/>
    <row r="3617" ht="12.75" hidden="1" customHeight="1"/>
    <row r="3618" ht="12.75" hidden="1" customHeight="1"/>
    <row r="3619" ht="12.75" hidden="1" customHeight="1"/>
    <row r="3620" ht="12.75" hidden="1" customHeight="1"/>
    <row r="3621" ht="12.75" hidden="1" customHeight="1"/>
    <row r="3622" ht="12.75" hidden="1" customHeight="1"/>
    <row r="3623" ht="12.75" hidden="1" customHeight="1"/>
    <row r="3624" ht="12.75" hidden="1" customHeight="1"/>
    <row r="3625" ht="12.75" hidden="1" customHeight="1"/>
    <row r="3626" ht="12.75" hidden="1" customHeight="1"/>
    <row r="3627" ht="12.75" hidden="1" customHeight="1"/>
    <row r="3628" ht="12.75" hidden="1" customHeight="1"/>
    <row r="3629" ht="12.75" hidden="1" customHeight="1"/>
    <row r="3630" ht="12.75" hidden="1" customHeight="1"/>
    <row r="3631" ht="12.75" hidden="1" customHeight="1"/>
    <row r="3632" ht="12.75" hidden="1" customHeight="1"/>
    <row r="3633" ht="12.75" hidden="1" customHeight="1"/>
    <row r="3634" ht="12.75" hidden="1" customHeight="1"/>
    <row r="3635" ht="12.75" hidden="1" customHeight="1"/>
    <row r="3636" ht="12.75" hidden="1" customHeight="1"/>
    <row r="3637" ht="12.75" hidden="1" customHeight="1"/>
    <row r="3638" ht="12.75" hidden="1" customHeight="1"/>
    <row r="3639" ht="12.75" hidden="1" customHeight="1"/>
    <row r="3640" ht="12.75" hidden="1" customHeight="1"/>
    <row r="3641" ht="12.75" hidden="1" customHeight="1"/>
    <row r="3642" ht="12.75" hidden="1" customHeight="1"/>
    <row r="3643" ht="12.75" hidden="1" customHeight="1"/>
    <row r="3644" ht="12.75" hidden="1" customHeight="1"/>
    <row r="3645" ht="12.75" hidden="1" customHeight="1"/>
    <row r="3646" ht="12.75" hidden="1" customHeight="1"/>
    <row r="3647" ht="12.75" hidden="1" customHeight="1"/>
    <row r="3648" ht="12.75" hidden="1" customHeight="1"/>
    <row r="3649" ht="12.75" hidden="1" customHeight="1"/>
    <row r="3650" ht="12.75" hidden="1" customHeight="1"/>
    <row r="3651" ht="12.75" hidden="1" customHeight="1"/>
    <row r="3652" ht="12.75" hidden="1" customHeight="1"/>
    <row r="3653" ht="12.75" hidden="1" customHeight="1"/>
    <row r="3654" ht="12.75" hidden="1" customHeight="1"/>
    <row r="3655" ht="12.75" hidden="1" customHeight="1"/>
    <row r="3656" ht="12.75" hidden="1" customHeight="1"/>
    <row r="3657" ht="12.75" hidden="1" customHeight="1"/>
    <row r="3658" ht="12.75" hidden="1" customHeight="1"/>
    <row r="3659" ht="12.75" hidden="1" customHeight="1"/>
    <row r="3660" ht="12.75" hidden="1" customHeight="1"/>
    <row r="3661" ht="12.75" hidden="1" customHeight="1"/>
    <row r="3662" ht="12.75" hidden="1" customHeight="1"/>
    <row r="3663" ht="12.75" hidden="1" customHeight="1"/>
    <row r="3664" ht="12.75" hidden="1" customHeight="1"/>
    <row r="3665" ht="12.75" hidden="1" customHeight="1"/>
    <row r="3666" ht="12.75" hidden="1" customHeight="1"/>
    <row r="3667" ht="12.75" hidden="1" customHeight="1"/>
    <row r="3668" ht="12.75" hidden="1" customHeight="1"/>
    <row r="3669" ht="12.75" hidden="1" customHeight="1"/>
    <row r="3670" ht="12.75" hidden="1" customHeight="1"/>
    <row r="3671" ht="12.75" hidden="1" customHeight="1"/>
    <row r="3672" ht="12.75" hidden="1" customHeight="1"/>
    <row r="3673" ht="12.75" hidden="1" customHeight="1"/>
    <row r="3674" ht="12.75" hidden="1" customHeight="1"/>
    <row r="3675" ht="12.75" hidden="1" customHeight="1"/>
    <row r="3676" ht="12.75" hidden="1" customHeight="1"/>
    <row r="3677" ht="12.75" hidden="1" customHeight="1"/>
    <row r="3678" ht="12.75" hidden="1" customHeight="1"/>
    <row r="3679" ht="12.75" hidden="1" customHeight="1"/>
    <row r="3680" ht="12.75" hidden="1" customHeight="1"/>
    <row r="3681" ht="12.75" hidden="1" customHeight="1"/>
    <row r="3682" ht="12.75" hidden="1" customHeight="1"/>
    <row r="3683" ht="12.75" hidden="1" customHeight="1"/>
    <row r="3684" ht="12.75" hidden="1" customHeight="1"/>
    <row r="3685" ht="12.75" hidden="1" customHeight="1"/>
    <row r="3686" ht="12.75" hidden="1" customHeight="1"/>
    <row r="3687" ht="12.75" hidden="1" customHeight="1"/>
    <row r="3688" ht="12.75" hidden="1" customHeight="1"/>
    <row r="3689" ht="12.75" hidden="1" customHeight="1"/>
    <row r="3690" ht="12.75" hidden="1" customHeight="1"/>
    <row r="3691" ht="12.75" hidden="1" customHeight="1"/>
    <row r="3692" ht="12.75" hidden="1" customHeight="1"/>
    <row r="3693" ht="12.75" hidden="1" customHeight="1"/>
    <row r="3694" ht="12.75" hidden="1" customHeight="1"/>
    <row r="3695" ht="12.75" hidden="1" customHeight="1"/>
    <row r="3696" ht="12.75" hidden="1" customHeight="1"/>
    <row r="3697" ht="12.75" hidden="1" customHeight="1"/>
    <row r="3698" ht="12.75" hidden="1" customHeight="1"/>
    <row r="3699" ht="12.75" hidden="1" customHeight="1"/>
    <row r="3700" ht="12.75" hidden="1" customHeight="1"/>
    <row r="3701" ht="12.75" hidden="1" customHeight="1"/>
    <row r="3702" ht="12.75" hidden="1" customHeight="1"/>
    <row r="3703" ht="12.75" hidden="1" customHeight="1"/>
    <row r="3704" ht="12.75" hidden="1" customHeight="1"/>
    <row r="3705" ht="12.75" hidden="1" customHeight="1"/>
    <row r="3706" ht="12.75" hidden="1" customHeight="1"/>
    <row r="3707" ht="12.75" hidden="1" customHeight="1"/>
    <row r="3708" ht="12.75" hidden="1" customHeight="1"/>
    <row r="3709" ht="12.75" hidden="1" customHeight="1"/>
    <row r="3710" ht="12.75" hidden="1" customHeight="1"/>
    <row r="3711" ht="12.75" hidden="1" customHeight="1"/>
    <row r="3712" ht="12.75" hidden="1" customHeight="1"/>
    <row r="3713" ht="12.75" hidden="1" customHeight="1"/>
    <row r="3714" ht="12.75" hidden="1" customHeight="1"/>
    <row r="3715" ht="12.75" hidden="1" customHeight="1"/>
    <row r="3716" ht="12.75" hidden="1" customHeight="1"/>
    <row r="3717" ht="12.75" hidden="1" customHeight="1"/>
    <row r="3718" ht="12.75" hidden="1" customHeight="1"/>
    <row r="3719" ht="12.75" hidden="1" customHeight="1"/>
    <row r="3720" ht="12.75" hidden="1" customHeight="1"/>
    <row r="3721" ht="12.75" hidden="1" customHeight="1"/>
    <row r="3722" ht="12.75" hidden="1" customHeight="1"/>
    <row r="3723" ht="12.75" hidden="1" customHeight="1"/>
    <row r="3724" ht="12.75" hidden="1" customHeight="1"/>
    <row r="3725" ht="12.75" hidden="1" customHeight="1"/>
    <row r="3726" ht="12.75" hidden="1" customHeight="1"/>
    <row r="3727" ht="12.75" hidden="1" customHeight="1"/>
    <row r="3728" ht="12.75" hidden="1" customHeight="1"/>
    <row r="3729" ht="12.75" hidden="1" customHeight="1"/>
    <row r="3730" ht="12.75" hidden="1" customHeight="1"/>
    <row r="3731" ht="12.75" hidden="1" customHeight="1"/>
    <row r="3732" ht="12.75" hidden="1" customHeight="1"/>
    <row r="3733" ht="12.75" hidden="1" customHeight="1"/>
    <row r="3734" ht="12.75" hidden="1" customHeight="1"/>
    <row r="3735" ht="12.75" hidden="1" customHeight="1"/>
    <row r="3736" ht="12.75" hidden="1" customHeight="1"/>
    <row r="3737" ht="12.75" hidden="1" customHeight="1"/>
    <row r="3738" ht="12.75" hidden="1" customHeight="1"/>
    <row r="3739" ht="12.75" hidden="1" customHeight="1"/>
    <row r="3740" ht="12.75" hidden="1" customHeight="1"/>
    <row r="3741" ht="12.75" hidden="1" customHeight="1"/>
    <row r="3742" ht="12.75" hidden="1" customHeight="1"/>
    <row r="3743" ht="12.75" hidden="1" customHeight="1"/>
    <row r="3744" ht="12.75" hidden="1" customHeight="1"/>
    <row r="3745" ht="12.75" hidden="1" customHeight="1"/>
    <row r="3746" ht="12.75" hidden="1" customHeight="1"/>
    <row r="3747" ht="12.75" hidden="1" customHeight="1"/>
    <row r="3748" ht="12.75" hidden="1" customHeight="1"/>
    <row r="3749" ht="12.75" hidden="1" customHeight="1"/>
    <row r="3750" ht="12.75" hidden="1" customHeight="1"/>
    <row r="3751" ht="12.75" hidden="1" customHeight="1"/>
    <row r="3752" ht="12.75" hidden="1" customHeight="1"/>
    <row r="3753" ht="12.75" hidden="1" customHeight="1"/>
    <row r="3754" ht="12.75" hidden="1" customHeight="1"/>
    <row r="3755" ht="12.75" hidden="1" customHeight="1"/>
    <row r="3756" ht="12.75" hidden="1" customHeight="1"/>
    <row r="3757" ht="12.75" hidden="1" customHeight="1"/>
    <row r="3758" ht="12.75" hidden="1" customHeight="1"/>
    <row r="3759" ht="12.75" hidden="1" customHeight="1"/>
    <row r="3760" ht="12.75" hidden="1" customHeight="1"/>
    <row r="3761" ht="12.75" hidden="1" customHeight="1"/>
    <row r="3762" ht="12.75" hidden="1" customHeight="1"/>
    <row r="3763" ht="12.75" hidden="1" customHeight="1"/>
    <row r="3764" ht="12.75" hidden="1" customHeight="1"/>
    <row r="3765" ht="12.75" hidden="1" customHeight="1"/>
    <row r="3766" ht="12.75" hidden="1" customHeight="1"/>
    <row r="3767" ht="12.75" hidden="1" customHeight="1"/>
    <row r="3768" ht="12.75" hidden="1" customHeight="1"/>
    <row r="3769" ht="12.75" hidden="1" customHeight="1"/>
    <row r="3770" ht="12.75" hidden="1" customHeight="1"/>
    <row r="3771" ht="12.75" hidden="1" customHeight="1"/>
    <row r="3772" ht="12.75" hidden="1" customHeight="1"/>
    <row r="3773" ht="12.75" hidden="1" customHeight="1"/>
    <row r="3774" ht="12.75" hidden="1" customHeight="1"/>
    <row r="3775" ht="12.75" hidden="1" customHeight="1"/>
    <row r="3776" ht="12.75" hidden="1" customHeight="1"/>
    <row r="3777" ht="12.75" hidden="1" customHeight="1"/>
    <row r="3778" ht="12.75" hidden="1" customHeight="1"/>
    <row r="3779" ht="12.75" hidden="1" customHeight="1"/>
    <row r="3780" ht="12.75" hidden="1" customHeight="1"/>
    <row r="3781" ht="12.75" hidden="1" customHeight="1"/>
    <row r="3782" ht="12.75" hidden="1" customHeight="1"/>
    <row r="3783" ht="12.75" hidden="1" customHeight="1"/>
    <row r="3784" ht="12.75" hidden="1" customHeight="1"/>
    <row r="3785" ht="12.75" hidden="1" customHeight="1"/>
    <row r="3786" ht="12.75" hidden="1" customHeight="1"/>
    <row r="3787" ht="12.75" hidden="1" customHeight="1"/>
    <row r="3788" ht="12.75" hidden="1" customHeight="1"/>
    <row r="3789" ht="12.75" hidden="1" customHeight="1"/>
    <row r="3790" ht="12.75" hidden="1" customHeight="1"/>
    <row r="3791" ht="12.75" hidden="1" customHeight="1"/>
    <row r="3792" ht="12.75" hidden="1" customHeight="1"/>
    <row r="3793" ht="12.75" hidden="1" customHeight="1"/>
    <row r="3794" ht="12.75" hidden="1" customHeight="1"/>
    <row r="3795" ht="12.75" hidden="1" customHeight="1"/>
    <row r="3796" ht="12.75" hidden="1" customHeight="1"/>
    <row r="3797" ht="12.75" hidden="1" customHeight="1"/>
    <row r="3798" ht="12.75" hidden="1" customHeight="1"/>
    <row r="3799" ht="12.75" hidden="1" customHeight="1"/>
    <row r="3800" ht="12.75" hidden="1" customHeight="1"/>
    <row r="3801" ht="12.75" hidden="1" customHeight="1"/>
    <row r="3802" ht="12.75" hidden="1" customHeight="1"/>
    <row r="3803" ht="12.75" hidden="1" customHeight="1"/>
    <row r="3804" ht="12.75" hidden="1" customHeight="1"/>
    <row r="3805" ht="12.75" hidden="1" customHeight="1"/>
    <row r="3806" ht="12.75" hidden="1" customHeight="1"/>
    <row r="3807" ht="12.75" hidden="1" customHeight="1"/>
    <row r="3808" ht="12.75" hidden="1" customHeight="1"/>
    <row r="3809" ht="12.75" hidden="1" customHeight="1"/>
    <row r="3810" ht="12.75" hidden="1" customHeight="1"/>
    <row r="3811" ht="12.75" hidden="1" customHeight="1"/>
    <row r="3812" ht="12.75" hidden="1" customHeight="1"/>
    <row r="3813" ht="12.75" hidden="1" customHeight="1"/>
    <row r="3814" ht="12.75" hidden="1" customHeight="1"/>
    <row r="3815" ht="12.75" hidden="1" customHeight="1"/>
    <row r="3816" ht="12.75" hidden="1" customHeight="1"/>
    <row r="3817" ht="12.75" hidden="1" customHeight="1"/>
    <row r="3818" ht="12.75" hidden="1" customHeight="1"/>
    <row r="3819" ht="12.75" hidden="1" customHeight="1"/>
    <row r="3820" ht="12.75" hidden="1" customHeight="1"/>
    <row r="3821" ht="12.75" hidden="1" customHeight="1"/>
    <row r="3822" ht="12.75" hidden="1" customHeight="1"/>
    <row r="3823" ht="12.75" hidden="1" customHeight="1"/>
    <row r="3824" ht="12.75" hidden="1" customHeight="1"/>
    <row r="3825" ht="12.75" hidden="1" customHeight="1"/>
    <row r="3826" ht="12.75" hidden="1" customHeight="1"/>
    <row r="3827" ht="12.75" hidden="1" customHeight="1"/>
    <row r="3828" ht="12.75" hidden="1" customHeight="1"/>
    <row r="3829" ht="12.75" hidden="1" customHeight="1"/>
    <row r="3830" ht="12.75" hidden="1" customHeight="1"/>
    <row r="3831" ht="12.75" hidden="1" customHeight="1"/>
    <row r="3832" ht="12.75" hidden="1" customHeight="1"/>
    <row r="3833" ht="12.75" hidden="1" customHeight="1"/>
    <row r="3834" ht="12.75" hidden="1" customHeight="1"/>
    <row r="3835" ht="12.75" hidden="1" customHeight="1"/>
    <row r="3836" ht="12.75" hidden="1" customHeight="1"/>
    <row r="3837" ht="12.75" hidden="1" customHeight="1"/>
    <row r="3838" ht="12.75" hidden="1" customHeight="1"/>
    <row r="3839" ht="12.75" hidden="1" customHeight="1"/>
    <row r="3840" ht="12.75" hidden="1" customHeight="1"/>
    <row r="3841" ht="12.75" hidden="1" customHeight="1"/>
    <row r="3842" ht="12.75" hidden="1" customHeight="1"/>
    <row r="3843" ht="12.75" hidden="1" customHeight="1"/>
    <row r="3844" ht="12.75" hidden="1" customHeight="1"/>
    <row r="3845" ht="12.75" hidden="1" customHeight="1"/>
    <row r="3846" ht="12.75" hidden="1" customHeight="1"/>
    <row r="3847" ht="12.75" hidden="1" customHeight="1"/>
    <row r="3848" ht="12.75" hidden="1" customHeight="1"/>
    <row r="3849" ht="12.75" hidden="1" customHeight="1"/>
    <row r="3850" ht="12.75" hidden="1" customHeight="1"/>
    <row r="3851" ht="12.75" hidden="1" customHeight="1"/>
    <row r="3852" ht="12.75" hidden="1" customHeight="1"/>
    <row r="3853" ht="12.75" hidden="1" customHeight="1"/>
    <row r="3854" ht="12.75" hidden="1" customHeight="1"/>
    <row r="3855" ht="12.75" hidden="1" customHeight="1"/>
    <row r="3856" ht="12.75" hidden="1" customHeight="1"/>
    <row r="3857" ht="12.75" hidden="1" customHeight="1"/>
    <row r="3858" ht="12.75" hidden="1" customHeight="1"/>
    <row r="3859" ht="12.75" hidden="1" customHeight="1"/>
    <row r="3860" ht="12.75" hidden="1" customHeight="1"/>
    <row r="3861" ht="12.75" hidden="1" customHeight="1"/>
    <row r="3862" ht="12.75" hidden="1" customHeight="1"/>
    <row r="3863" ht="12.75" hidden="1" customHeight="1"/>
    <row r="3864" ht="12.75" hidden="1" customHeight="1"/>
    <row r="3865" ht="12.75" hidden="1" customHeight="1"/>
    <row r="3866" ht="12.75" hidden="1" customHeight="1"/>
    <row r="3867" ht="12.75" hidden="1" customHeight="1"/>
    <row r="3868" ht="12.75" hidden="1" customHeight="1"/>
    <row r="3869" ht="12.75" hidden="1" customHeight="1"/>
    <row r="3870" ht="12.75" hidden="1" customHeight="1"/>
    <row r="3871" ht="12.75" hidden="1" customHeight="1"/>
    <row r="3872" ht="12.75" hidden="1" customHeight="1"/>
    <row r="3873" ht="12.75" hidden="1" customHeight="1"/>
    <row r="3874" ht="12.75" hidden="1" customHeight="1"/>
    <row r="3875" ht="12.75" hidden="1" customHeight="1"/>
    <row r="3876" ht="12.75" hidden="1" customHeight="1"/>
    <row r="3877" ht="12.75" hidden="1" customHeight="1"/>
    <row r="3878" ht="12.75" hidden="1" customHeight="1"/>
    <row r="3879" ht="12.75" hidden="1" customHeight="1"/>
    <row r="3880" ht="12.75" hidden="1" customHeight="1"/>
    <row r="3881" ht="12.75" hidden="1" customHeight="1"/>
    <row r="3882" ht="12.75" hidden="1" customHeight="1"/>
    <row r="3883" ht="12.75" hidden="1" customHeight="1"/>
    <row r="3884" ht="12.75" hidden="1" customHeight="1"/>
    <row r="3885" ht="12.75" hidden="1" customHeight="1"/>
    <row r="3886" ht="12.75" hidden="1" customHeight="1"/>
    <row r="3887" ht="12.75" hidden="1" customHeight="1"/>
    <row r="3888" ht="12.75" hidden="1" customHeight="1"/>
    <row r="3889" ht="12.75" hidden="1" customHeight="1"/>
    <row r="3890" ht="12.75" hidden="1" customHeight="1"/>
    <row r="3891" ht="12.75" hidden="1" customHeight="1"/>
    <row r="3892" ht="12.75" hidden="1" customHeight="1"/>
    <row r="3893" ht="12.75" hidden="1" customHeight="1"/>
    <row r="3894" ht="12.75" hidden="1" customHeight="1"/>
    <row r="3895" ht="12.75" hidden="1" customHeight="1"/>
    <row r="3896" ht="12.75" hidden="1" customHeight="1"/>
    <row r="3897" ht="12.75" hidden="1" customHeight="1"/>
    <row r="3898" ht="12.75" hidden="1" customHeight="1"/>
    <row r="3899" ht="12.75" hidden="1" customHeight="1"/>
    <row r="3900" ht="12.75" hidden="1" customHeight="1"/>
    <row r="3901" ht="12.75" hidden="1" customHeight="1"/>
    <row r="3902" ht="12.75" hidden="1" customHeight="1"/>
    <row r="3903" ht="12.75" hidden="1" customHeight="1"/>
    <row r="3904" ht="12.75" hidden="1" customHeight="1"/>
    <row r="3905" ht="12.75" hidden="1" customHeight="1"/>
    <row r="3906" ht="12.75" hidden="1" customHeight="1"/>
    <row r="3907" ht="12.75" hidden="1" customHeight="1"/>
    <row r="3908" ht="12.75" hidden="1" customHeight="1"/>
    <row r="3909" ht="12.75" hidden="1" customHeight="1"/>
    <row r="3910" ht="12.75" hidden="1" customHeight="1"/>
    <row r="3911" ht="12.75" hidden="1" customHeight="1"/>
    <row r="3912" ht="12.75" hidden="1" customHeight="1"/>
    <row r="3913" ht="12.75" hidden="1" customHeight="1"/>
    <row r="3914" ht="12.75" hidden="1" customHeight="1"/>
    <row r="3915" ht="12.75" hidden="1" customHeight="1"/>
    <row r="3916" ht="12.75" hidden="1" customHeight="1"/>
    <row r="3917" ht="12.75" hidden="1" customHeight="1"/>
    <row r="3918" ht="12.75" hidden="1" customHeight="1"/>
    <row r="3919" ht="12.75" hidden="1" customHeight="1"/>
    <row r="3920" ht="12.75" hidden="1" customHeight="1"/>
    <row r="3921" ht="12.75" hidden="1" customHeight="1"/>
    <row r="3922" ht="12.75" hidden="1" customHeight="1"/>
    <row r="3923" ht="12.75" hidden="1" customHeight="1"/>
    <row r="3924" ht="12.75" hidden="1" customHeight="1"/>
    <row r="3925" ht="12.75" hidden="1" customHeight="1"/>
    <row r="3926" ht="12.75" hidden="1" customHeight="1"/>
    <row r="3927" ht="12.75" hidden="1" customHeight="1"/>
    <row r="3928" ht="12.75" hidden="1" customHeight="1"/>
    <row r="3929" ht="12.75" hidden="1" customHeight="1"/>
    <row r="3930" ht="12.75" hidden="1" customHeight="1"/>
    <row r="3931" ht="12.75" hidden="1" customHeight="1"/>
    <row r="3932" ht="12.75" hidden="1" customHeight="1"/>
    <row r="3933" ht="12.75" hidden="1" customHeight="1"/>
    <row r="3934" ht="12.75" hidden="1" customHeight="1"/>
    <row r="3935" ht="12.75" hidden="1" customHeight="1"/>
    <row r="3936" ht="12.75" hidden="1" customHeight="1"/>
    <row r="3937" ht="12.75" hidden="1" customHeight="1"/>
    <row r="3938" ht="12.75" hidden="1" customHeight="1"/>
    <row r="3939" ht="12.75" hidden="1" customHeight="1"/>
    <row r="3940" ht="12.75" hidden="1" customHeight="1"/>
    <row r="3941" ht="12.75" hidden="1" customHeight="1"/>
    <row r="3942" ht="12.75" hidden="1" customHeight="1"/>
    <row r="3943" ht="12.75" hidden="1" customHeight="1"/>
    <row r="3944" ht="12.75" hidden="1" customHeight="1"/>
    <row r="3945" ht="12.75" hidden="1" customHeight="1"/>
    <row r="3946" ht="12.75" hidden="1" customHeight="1"/>
    <row r="3947" ht="12.75" hidden="1" customHeight="1"/>
    <row r="3948" ht="12.75" hidden="1" customHeight="1"/>
    <row r="3949" ht="12.75" hidden="1" customHeight="1"/>
    <row r="3950" ht="12.75" hidden="1" customHeight="1"/>
    <row r="3951" ht="12.75" hidden="1" customHeight="1"/>
    <row r="3952" ht="12.75" hidden="1" customHeight="1"/>
    <row r="3953" ht="12.75" hidden="1" customHeight="1"/>
    <row r="3954" ht="12.75" hidden="1" customHeight="1"/>
    <row r="3955" ht="12.75" hidden="1" customHeight="1"/>
    <row r="3956" ht="12.75" hidden="1" customHeight="1"/>
    <row r="3957" ht="12.75" hidden="1" customHeight="1"/>
    <row r="3958" ht="12.75" hidden="1" customHeight="1"/>
    <row r="3959" ht="12.75" hidden="1" customHeight="1"/>
    <row r="3960" ht="12.75" hidden="1" customHeight="1"/>
    <row r="3961" ht="12.75" hidden="1" customHeight="1"/>
    <row r="3962" ht="12.75" hidden="1" customHeight="1"/>
    <row r="3963" ht="12.75" hidden="1" customHeight="1"/>
    <row r="3964" ht="12.75" hidden="1" customHeight="1"/>
    <row r="3965" ht="12.75" hidden="1" customHeight="1"/>
    <row r="3966" ht="12.75" hidden="1" customHeight="1"/>
    <row r="3967" ht="12.75" hidden="1" customHeight="1"/>
    <row r="3968" ht="12.75" hidden="1" customHeight="1"/>
    <row r="3969" ht="12.75" hidden="1" customHeight="1"/>
    <row r="3970" ht="12.75" hidden="1" customHeight="1"/>
    <row r="3971" ht="12.75" hidden="1" customHeight="1"/>
    <row r="3972" ht="12.75" hidden="1" customHeight="1"/>
    <row r="3973" ht="12.75" hidden="1" customHeight="1"/>
    <row r="3974" ht="12.75" hidden="1" customHeight="1"/>
    <row r="3975" ht="12.75" hidden="1" customHeight="1"/>
    <row r="3976" ht="12.75" hidden="1" customHeight="1"/>
    <row r="3977" ht="12.75" hidden="1" customHeight="1"/>
    <row r="3978" ht="12.75" hidden="1" customHeight="1"/>
    <row r="3979" ht="12.75" hidden="1" customHeight="1"/>
    <row r="3980" ht="12.75" hidden="1" customHeight="1"/>
    <row r="3981" ht="12.75" hidden="1" customHeight="1"/>
    <row r="3982" ht="12.75" hidden="1" customHeight="1"/>
    <row r="3983" ht="12.75" hidden="1" customHeight="1"/>
    <row r="3984" ht="12.75" hidden="1" customHeight="1"/>
    <row r="3985" ht="12.75" hidden="1" customHeight="1"/>
    <row r="3986" ht="12.75" hidden="1" customHeight="1"/>
    <row r="3987" ht="12.75" hidden="1" customHeight="1"/>
    <row r="3988" ht="12.75" hidden="1" customHeight="1"/>
    <row r="3989" ht="12.75" hidden="1" customHeight="1"/>
    <row r="3990" ht="12.75" hidden="1" customHeight="1"/>
    <row r="3991" ht="12.75" hidden="1" customHeight="1"/>
    <row r="3992" ht="12.75" hidden="1" customHeight="1"/>
    <row r="3993" ht="12.75" hidden="1" customHeight="1"/>
    <row r="3994" ht="12.75" hidden="1" customHeight="1"/>
    <row r="3995" ht="12.75" hidden="1" customHeight="1"/>
    <row r="3996" ht="12.75" hidden="1" customHeight="1"/>
    <row r="3997" ht="12.75" hidden="1" customHeight="1"/>
    <row r="3998" ht="12.75" hidden="1" customHeight="1"/>
    <row r="3999" ht="12.75" hidden="1" customHeight="1"/>
    <row r="4000" ht="12.75" hidden="1" customHeight="1"/>
    <row r="4001" ht="12.75" hidden="1" customHeight="1"/>
    <row r="4002" ht="12.75" hidden="1" customHeight="1"/>
    <row r="4003" ht="12.75" hidden="1" customHeight="1"/>
    <row r="4004" ht="12.75" hidden="1" customHeight="1"/>
    <row r="4005" ht="12.75" hidden="1" customHeight="1"/>
    <row r="4006" ht="12.75" hidden="1" customHeight="1"/>
    <row r="4007" ht="12.75" hidden="1" customHeight="1"/>
    <row r="4008" ht="12.75" hidden="1" customHeight="1"/>
    <row r="4009" ht="12.75" hidden="1" customHeight="1"/>
    <row r="4010" ht="12.75" hidden="1" customHeight="1"/>
    <row r="4011" ht="12.75" hidden="1" customHeight="1"/>
    <row r="4012" ht="12.75" hidden="1" customHeight="1"/>
    <row r="4013" ht="12.75" hidden="1" customHeight="1"/>
    <row r="4014" ht="12.75" hidden="1" customHeight="1"/>
    <row r="4015" ht="12.75" hidden="1" customHeight="1"/>
    <row r="4016" ht="12.75" hidden="1" customHeight="1"/>
    <row r="4017" ht="12.75" hidden="1" customHeight="1"/>
    <row r="4018" ht="12.75" hidden="1" customHeight="1"/>
    <row r="4019" ht="12.75" hidden="1" customHeight="1"/>
    <row r="4020" ht="12.75" hidden="1" customHeight="1"/>
    <row r="4021" ht="12.75" hidden="1" customHeight="1"/>
    <row r="4022" ht="12.75" hidden="1" customHeight="1"/>
    <row r="4023" ht="12.75" hidden="1" customHeight="1"/>
    <row r="4024" ht="12.75" hidden="1" customHeight="1"/>
    <row r="4025" ht="12.75" hidden="1" customHeight="1"/>
    <row r="4026" ht="12.75" hidden="1" customHeight="1"/>
    <row r="4027" ht="12.75" hidden="1" customHeight="1"/>
    <row r="4028" ht="12.75" hidden="1" customHeight="1"/>
    <row r="4029" ht="12.75" hidden="1" customHeight="1"/>
    <row r="4030" ht="12.75" hidden="1" customHeight="1"/>
    <row r="4031" ht="12.75" hidden="1" customHeight="1"/>
    <row r="4032" ht="12.75" hidden="1" customHeight="1"/>
    <row r="4033" ht="12.75" hidden="1" customHeight="1"/>
    <row r="4034" ht="12.75" hidden="1" customHeight="1"/>
    <row r="4035" ht="12.75" hidden="1" customHeight="1"/>
    <row r="4036" ht="12.75" hidden="1" customHeight="1"/>
    <row r="4037" ht="12.75" hidden="1" customHeight="1"/>
    <row r="4038" ht="12.75" hidden="1" customHeight="1"/>
    <row r="4039" ht="12.75" hidden="1" customHeight="1"/>
    <row r="4040" ht="12.75" hidden="1" customHeight="1"/>
    <row r="4041" ht="12.75" hidden="1" customHeight="1"/>
    <row r="4042" ht="12.75" hidden="1" customHeight="1"/>
    <row r="4043" ht="12.75" hidden="1" customHeight="1"/>
    <row r="4044" ht="12.75" hidden="1" customHeight="1"/>
    <row r="4045" ht="12.75" hidden="1" customHeight="1"/>
    <row r="4046" ht="12.75" hidden="1" customHeight="1"/>
    <row r="4047" ht="12.75" hidden="1" customHeight="1"/>
    <row r="4048" ht="12.75" hidden="1" customHeight="1"/>
    <row r="4049" ht="12.75" hidden="1" customHeight="1"/>
    <row r="4050" ht="12.75" hidden="1" customHeight="1"/>
    <row r="4051" ht="12.75" hidden="1" customHeight="1"/>
    <row r="4052" ht="12.75" hidden="1" customHeight="1"/>
    <row r="4053" ht="12.75" hidden="1" customHeight="1"/>
    <row r="4054" ht="12.75" hidden="1" customHeight="1"/>
    <row r="4055" ht="12.75" hidden="1" customHeight="1"/>
    <row r="4056" ht="12.75" hidden="1" customHeight="1"/>
    <row r="4057" ht="12.75" hidden="1" customHeight="1"/>
    <row r="4058" ht="12.75" hidden="1" customHeight="1"/>
    <row r="4059" ht="12.75" hidden="1" customHeight="1"/>
    <row r="4060" ht="12.75" hidden="1" customHeight="1"/>
    <row r="4061" ht="12.75" hidden="1" customHeight="1"/>
    <row r="4062" ht="12.75" hidden="1" customHeight="1"/>
    <row r="4063" ht="12.75" hidden="1" customHeight="1"/>
    <row r="4064" ht="12.75" hidden="1" customHeight="1"/>
    <row r="4065" ht="12.75" hidden="1" customHeight="1"/>
    <row r="4066" ht="12.75" hidden="1" customHeight="1"/>
    <row r="4067" ht="12.75" hidden="1" customHeight="1"/>
    <row r="4068" ht="12.75" hidden="1" customHeight="1"/>
    <row r="4069" ht="12.75" hidden="1" customHeight="1"/>
    <row r="4070" ht="12.75" hidden="1" customHeight="1"/>
    <row r="4071" ht="12.75" hidden="1" customHeight="1"/>
    <row r="4072" ht="12.75" hidden="1" customHeight="1"/>
    <row r="4073" ht="12.75" hidden="1" customHeight="1"/>
    <row r="4074" ht="12.75" hidden="1" customHeight="1"/>
    <row r="4075" ht="12.75" hidden="1" customHeight="1"/>
    <row r="4076" ht="12.75" hidden="1" customHeight="1"/>
    <row r="4077" ht="12.75" hidden="1" customHeight="1"/>
    <row r="4078" ht="12.75" hidden="1" customHeight="1"/>
    <row r="4079" ht="12.75" hidden="1" customHeight="1"/>
    <row r="4080" ht="12.75" hidden="1" customHeight="1"/>
    <row r="4081" ht="12.75" hidden="1" customHeight="1"/>
    <row r="4082" ht="12.75" hidden="1" customHeight="1"/>
    <row r="4083" ht="12.75" hidden="1" customHeight="1"/>
    <row r="4084" ht="12.75" hidden="1" customHeight="1"/>
    <row r="4085" ht="12.75" hidden="1" customHeight="1"/>
    <row r="4086" ht="12.75" hidden="1" customHeight="1"/>
    <row r="4087" ht="12.75" hidden="1" customHeight="1"/>
    <row r="4088" ht="12.75" hidden="1" customHeight="1"/>
    <row r="4089" ht="12.75" hidden="1" customHeight="1"/>
    <row r="4090" ht="12.75" hidden="1" customHeight="1"/>
    <row r="4091" ht="12.75" hidden="1" customHeight="1"/>
    <row r="4092" ht="12.75" hidden="1" customHeight="1"/>
    <row r="4093" ht="12.75" hidden="1" customHeight="1"/>
    <row r="4094" ht="12.75" hidden="1" customHeight="1"/>
    <row r="4095" ht="12.75" hidden="1" customHeight="1"/>
    <row r="4096" ht="12.75" hidden="1" customHeight="1"/>
    <row r="4097" ht="12.75" hidden="1" customHeight="1"/>
    <row r="4098" ht="12.75" hidden="1" customHeight="1"/>
    <row r="4099" ht="12.75" hidden="1" customHeight="1"/>
    <row r="4100" ht="12.75" hidden="1" customHeight="1"/>
    <row r="4101" ht="12.75" hidden="1" customHeight="1"/>
    <row r="4102" ht="12.75" hidden="1" customHeight="1"/>
    <row r="4103" ht="12.75" hidden="1" customHeight="1"/>
    <row r="4104" ht="12.75" hidden="1" customHeight="1"/>
    <row r="4105" ht="12.75" hidden="1" customHeight="1"/>
    <row r="4106" ht="12.75" hidden="1" customHeight="1"/>
    <row r="4107" ht="12.75" hidden="1" customHeight="1"/>
    <row r="4108" ht="12.75" hidden="1" customHeight="1"/>
    <row r="4109" ht="12.75" hidden="1" customHeight="1"/>
    <row r="4110" ht="12.75" hidden="1" customHeight="1"/>
    <row r="4111" ht="12.75" hidden="1" customHeight="1"/>
    <row r="4112" ht="12.75" hidden="1" customHeight="1"/>
    <row r="4113" ht="12.75" hidden="1" customHeight="1"/>
    <row r="4114" ht="12.75" hidden="1" customHeight="1"/>
    <row r="4115" ht="12.75" hidden="1" customHeight="1"/>
    <row r="4116" ht="12.75" hidden="1" customHeight="1"/>
    <row r="4117" ht="12.75" hidden="1" customHeight="1"/>
    <row r="4118" ht="12.75" hidden="1" customHeight="1"/>
    <row r="4119" ht="12.75" hidden="1" customHeight="1"/>
    <row r="4120" ht="12.75" hidden="1" customHeight="1"/>
    <row r="4121" ht="12.75" hidden="1" customHeight="1"/>
    <row r="4122" ht="12.75" hidden="1" customHeight="1"/>
    <row r="4123" ht="12.75" hidden="1" customHeight="1"/>
    <row r="4124" ht="12.75" hidden="1" customHeight="1"/>
    <row r="4125" ht="12.75" hidden="1" customHeight="1"/>
    <row r="4126" ht="12.75" hidden="1" customHeight="1"/>
    <row r="4127" ht="12.75" hidden="1" customHeight="1"/>
    <row r="4128" ht="12.75" hidden="1" customHeight="1"/>
    <row r="4129" ht="12.75" hidden="1" customHeight="1"/>
    <row r="4130" ht="12.75" hidden="1" customHeight="1"/>
    <row r="4131" ht="12.75" hidden="1" customHeight="1"/>
    <row r="4132" ht="12.75" hidden="1" customHeight="1"/>
    <row r="4133" ht="12.75" hidden="1" customHeight="1"/>
    <row r="4134" ht="12.75" hidden="1" customHeight="1"/>
    <row r="4135" ht="12.75" hidden="1" customHeight="1"/>
    <row r="4136" ht="12.75" hidden="1" customHeight="1"/>
    <row r="4137" ht="12.75" hidden="1" customHeight="1"/>
    <row r="4138" ht="12.75" hidden="1" customHeight="1"/>
    <row r="4139" ht="12.75" hidden="1" customHeight="1"/>
    <row r="4140" ht="12.75" hidden="1" customHeight="1"/>
    <row r="4141" ht="12.75" hidden="1" customHeight="1"/>
    <row r="4142" ht="12.75" hidden="1" customHeight="1"/>
    <row r="4143" ht="12.75" hidden="1" customHeight="1"/>
    <row r="4144" ht="12.75" hidden="1" customHeight="1"/>
    <row r="4145" ht="12.75" hidden="1" customHeight="1"/>
    <row r="4146" ht="12.75" hidden="1" customHeight="1"/>
    <row r="4147" ht="12.75" hidden="1" customHeight="1"/>
    <row r="4148" ht="12.75" hidden="1" customHeight="1"/>
    <row r="4149" ht="12.75" hidden="1" customHeight="1"/>
    <row r="4150" ht="12.75" hidden="1" customHeight="1"/>
    <row r="4151" ht="12.75" hidden="1" customHeight="1"/>
    <row r="4152" ht="12.75" hidden="1" customHeight="1"/>
    <row r="4153" ht="12.75" hidden="1" customHeight="1"/>
    <row r="4154" ht="12.75" hidden="1" customHeight="1"/>
    <row r="4155" ht="12.75" hidden="1" customHeight="1"/>
    <row r="4156" ht="12.75" hidden="1" customHeight="1"/>
    <row r="4157" ht="12.75" hidden="1" customHeight="1"/>
    <row r="4158" ht="12.75" hidden="1" customHeight="1"/>
    <row r="4159" ht="12.75" hidden="1" customHeight="1"/>
    <row r="4160" ht="12.75" hidden="1" customHeight="1"/>
    <row r="4161" ht="12.75" hidden="1" customHeight="1"/>
    <row r="4162" ht="12.75" hidden="1" customHeight="1"/>
    <row r="4163" ht="12.75" hidden="1" customHeight="1"/>
    <row r="4164" ht="12.75" hidden="1" customHeight="1"/>
    <row r="4165" ht="12.75" hidden="1" customHeight="1"/>
    <row r="4166" ht="12.75" hidden="1" customHeight="1"/>
    <row r="4167" ht="12.75" hidden="1" customHeight="1"/>
    <row r="4168" ht="12.75" hidden="1" customHeight="1"/>
    <row r="4169" ht="12.75" hidden="1" customHeight="1"/>
    <row r="4170" ht="12.75" hidden="1" customHeight="1"/>
    <row r="4171" ht="12.75" hidden="1" customHeight="1"/>
    <row r="4172" ht="12.75" hidden="1" customHeight="1"/>
    <row r="4173" ht="12.75" hidden="1" customHeight="1"/>
    <row r="4174" ht="12.75" hidden="1" customHeight="1"/>
    <row r="4175" ht="12.75" hidden="1" customHeight="1"/>
    <row r="4176" ht="12.75" hidden="1" customHeight="1"/>
    <row r="4177" ht="12.75" hidden="1" customHeight="1"/>
    <row r="4178" ht="12.75" hidden="1" customHeight="1"/>
    <row r="4179" ht="12.75" hidden="1" customHeight="1"/>
    <row r="4180" ht="12.75" hidden="1" customHeight="1"/>
    <row r="4181" ht="12.75" hidden="1" customHeight="1"/>
    <row r="4182" ht="12.75" hidden="1" customHeight="1"/>
    <row r="4183" ht="12.75" hidden="1" customHeight="1"/>
    <row r="4184" ht="12.75" hidden="1" customHeight="1"/>
    <row r="4185" ht="12.75" hidden="1" customHeight="1"/>
    <row r="4186" ht="12.75" hidden="1" customHeight="1"/>
    <row r="4187" ht="12.75" hidden="1" customHeight="1"/>
    <row r="4188" ht="12.75" hidden="1" customHeight="1"/>
    <row r="4189" ht="12.75" hidden="1" customHeight="1"/>
    <row r="4190" ht="12.75" hidden="1" customHeight="1"/>
    <row r="4191" ht="12.75" hidden="1" customHeight="1"/>
    <row r="4192" ht="12.75" hidden="1" customHeight="1"/>
    <row r="4193" ht="12.75" hidden="1" customHeight="1"/>
    <row r="4194" ht="12.75" hidden="1" customHeight="1"/>
    <row r="4195" ht="12.75" hidden="1" customHeight="1"/>
    <row r="4196" ht="12.75" hidden="1" customHeight="1"/>
    <row r="4197" ht="12.75" hidden="1" customHeight="1"/>
    <row r="4198" ht="12.75" hidden="1" customHeight="1"/>
    <row r="4199" ht="12.75" hidden="1" customHeight="1"/>
    <row r="4200" ht="12.75" hidden="1" customHeight="1"/>
    <row r="4201" ht="12.75" hidden="1" customHeight="1"/>
    <row r="4202" ht="12.75" hidden="1" customHeight="1"/>
    <row r="4203" ht="12.75" hidden="1" customHeight="1"/>
    <row r="4204" ht="12.75" hidden="1" customHeight="1"/>
    <row r="4205" ht="12.75" hidden="1" customHeight="1"/>
    <row r="4206" ht="12.75" hidden="1" customHeight="1"/>
    <row r="4207" ht="12.75" hidden="1" customHeight="1"/>
    <row r="4208" ht="12.75" hidden="1" customHeight="1"/>
    <row r="4209" ht="12.75" hidden="1" customHeight="1"/>
    <row r="4210" ht="12.75" hidden="1" customHeight="1"/>
    <row r="4211" ht="12.75" hidden="1" customHeight="1"/>
    <row r="4212" ht="12.75" hidden="1" customHeight="1"/>
    <row r="4213" ht="12.75" hidden="1" customHeight="1"/>
    <row r="4214" ht="12.75" hidden="1" customHeight="1"/>
    <row r="4215" ht="12.75" hidden="1" customHeight="1"/>
    <row r="4216" ht="12.75" hidden="1" customHeight="1"/>
    <row r="4217" ht="12.75" hidden="1" customHeight="1"/>
    <row r="4218" ht="12.75" hidden="1" customHeight="1"/>
    <row r="4219" ht="12.75" hidden="1" customHeight="1"/>
    <row r="4220" ht="12.75" hidden="1" customHeight="1"/>
    <row r="4221" ht="12.75" hidden="1" customHeight="1"/>
    <row r="4222" ht="12.75" hidden="1" customHeight="1"/>
    <row r="4223" ht="12.75" hidden="1" customHeight="1"/>
    <row r="4224" ht="12.75" hidden="1" customHeight="1"/>
    <row r="4225" ht="12.75" hidden="1" customHeight="1"/>
    <row r="4226" ht="12.75" hidden="1" customHeight="1"/>
    <row r="4227" ht="12.75" hidden="1" customHeight="1"/>
    <row r="4228" ht="12.75" hidden="1" customHeight="1"/>
    <row r="4229" ht="12.75" hidden="1" customHeight="1"/>
    <row r="4230" ht="12.75" hidden="1" customHeight="1"/>
    <row r="4231" ht="12.75" hidden="1" customHeight="1"/>
    <row r="4232" ht="12.75" hidden="1" customHeight="1"/>
    <row r="4233" ht="12.75" hidden="1" customHeight="1"/>
    <row r="4234" ht="12.75" hidden="1" customHeight="1"/>
    <row r="4235" ht="12.75" hidden="1" customHeight="1"/>
    <row r="4236" ht="12.75" hidden="1" customHeight="1"/>
    <row r="4237" ht="12.75" hidden="1" customHeight="1"/>
    <row r="4238" ht="12.75" hidden="1" customHeight="1"/>
    <row r="4239" ht="12.75" hidden="1" customHeight="1"/>
    <row r="4240" ht="12.75" hidden="1" customHeight="1"/>
    <row r="4241" ht="12.75" hidden="1" customHeight="1"/>
    <row r="4242" ht="12.75" hidden="1" customHeight="1"/>
    <row r="4243" ht="12.75" hidden="1" customHeight="1"/>
    <row r="4244" ht="12.75" hidden="1" customHeight="1"/>
    <row r="4245" ht="12.75" hidden="1" customHeight="1"/>
    <row r="4246" ht="12.75" hidden="1" customHeight="1"/>
    <row r="4247" ht="12.75" hidden="1" customHeight="1"/>
    <row r="4248" ht="12.75" hidden="1" customHeight="1"/>
    <row r="4249" ht="12.75" hidden="1" customHeight="1"/>
    <row r="4250" ht="12.75" hidden="1" customHeight="1"/>
    <row r="4251" ht="12.75" hidden="1" customHeight="1"/>
    <row r="4252" ht="12.75" hidden="1" customHeight="1"/>
    <row r="4253" ht="12.75" hidden="1" customHeight="1"/>
    <row r="4254" ht="12.75" hidden="1" customHeight="1"/>
    <row r="4255" ht="12.75" hidden="1" customHeight="1"/>
    <row r="4256" ht="12.75" hidden="1" customHeight="1"/>
    <row r="4257" ht="12.75" hidden="1" customHeight="1"/>
    <row r="4258" ht="12.75" hidden="1" customHeight="1"/>
    <row r="4259" ht="12.75" hidden="1" customHeight="1"/>
    <row r="4260" ht="12.75" hidden="1" customHeight="1"/>
    <row r="4261" ht="12.75" hidden="1" customHeight="1"/>
    <row r="4262" ht="12.75" hidden="1" customHeight="1"/>
    <row r="4263" ht="12.75" hidden="1" customHeight="1"/>
    <row r="4264" ht="12.75" hidden="1" customHeight="1"/>
    <row r="4265" ht="12.75" hidden="1" customHeight="1"/>
    <row r="4266" ht="12.75" hidden="1" customHeight="1"/>
    <row r="4267" ht="12.75" hidden="1" customHeight="1"/>
    <row r="4268" ht="12.75" hidden="1" customHeight="1"/>
    <row r="4269" ht="12.75" hidden="1" customHeight="1"/>
    <row r="4270" ht="12.75" hidden="1" customHeight="1"/>
    <row r="4271" ht="12.75" hidden="1" customHeight="1"/>
    <row r="4272" ht="12.75" hidden="1" customHeight="1"/>
    <row r="4273" ht="12.75" hidden="1" customHeight="1"/>
    <row r="4274" ht="12.75" hidden="1" customHeight="1"/>
    <row r="4275" ht="12.75" hidden="1" customHeight="1"/>
    <row r="4276" ht="12.75" hidden="1" customHeight="1"/>
    <row r="4277" ht="12.75" hidden="1" customHeight="1"/>
    <row r="4278" ht="12.75" hidden="1" customHeight="1"/>
    <row r="4279" ht="12.75" hidden="1" customHeight="1"/>
    <row r="4280" ht="12.75" hidden="1" customHeight="1"/>
    <row r="4281" ht="12.75" hidden="1" customHeight="1"/>
    <row r="4282" ht="12.75" hidden="1" customHeight="1"/>
    <row r="4283" ht="12.75" hidden="1" customHeight="1"/>
    <row r="4284" ht="12.75" hidden="1" customHeight="1"/>
    <row r="4285" ht="12.75" hidden="1" customHeight="1"/>
    <row r="4286" ht="12.75" hidden="1" customHeight="1"/>
    <row r="4287" ht="12.75" hidden="1" customHeight="1"/>
    <row r="4288" ht="12.75" hidden="1" customHeight="1"/>
    <row r="4289" ht="12.75" hidden="1" customHeight="1"/>
    <row r="4290" ht="12.75" hidden="1" customHeight="1"/>
    <row r="4291" ht="12.75" hidden="1" customHeight="1"/>
    <row r="4292" ht="12.75" hidden="1" customHeight="1"/>
    <row r="4293" ht="12.75" hidden="1" customHeight="1"/>
    <row r="4294" ht="12.75" hidden="1" customHeight="1"/>
    <row r="4295" ht="12.75" hidden="1" customHeight="1"/>
    <row r="4296" ht="12.75" hidden="1" customHeight="1"/>
    <row r="4297" ht="12.75" hidden="1" customHeight="1"/>
    <row r="4298" ht="12.75" hidden="1" customHeight="1"/>
    <row r="4299" ht="12.75" hidden="1" customHeight="1"/>
    <row r="4300" ht="12.75" hidden="1" customHeight="1"/>
    <row r="4301" ht="12.75" hidden="1" customHeight="1"/>
    <row r="4302" ht="12.75" hidden="1" customHeight="1"/>
    <row r="4303" ht="12.75" hidden="1" customHeight="1"/>
    <row r="4304" ht="12.75" hidden="1" customHeight="1"/>
    <row r="4305" ht="12.75" hidden="1" customHeight="1"/>
    <row r="4306" ht="12.75" hidden="1" customHeight="1"/>
    <row r="4307" ht="12.75" hidden="1" customHeight="1"/>
    <row r="4308" ht="12.75" hidden="1" customHeight="1"/>
    <row r="4309" ht="12.75" hidden="1" customHeight="1"/>
    <row r="4310" ht="12.75" hidden="1" customHeight="1"/>
    <row r="4311" ht="12.75" hidden="1" customHeight="1"/>
    <row r="4312" ht="12.75" hidden="1" customHeight="1"/>
    <row r="4313" ht="12.75" hidden="1" customHeight="1"/>
    <row r="4314" ht="12.75" hidden="1" customHeight="1"/>
    <row r="4315" ht="12.75" hidden="1" customHeight="1"/>
    <row r="4316" ht="12.75" hidden="1" customHeight="1"/>
    <row r="4317" ht="12.75" hidden="1" customHeight="1"/>
    <row r="4318" ht="12.75" hidden="1" customHeight="1"/>
    <row r="4319" ht="12.75" hidden="1" customHeight="1"/>
    <row r="4320" ht="12.75" hidden="1" customHeight="1"/>
    <row r="4321" ht="12.75" hidden="1" customHeight="1"/>
    <row r="4322" ht="12.75" hidden="1" customHeight="1"/>
    <row r="4323" ht="12.75" hidden="1" customHeight="1"/>
    <row r="4324" ht="12.75" hidden="1" customHeight="1"/>
    <row r="4325" ht="12.75" hidden="1" customHeight="1"/>
    <row r="4326" ht="12.75" hidden="1" customHeight="1"/>
    <row r="4327" ht="12.75" hidden="1" customHeight="1"/>
    <row r="4328" ht="12.75" hidden="1" customHeight="1"/>
    <row r="4329" ht="12.75" hidden="1" customHeight="1"/>
    <row r="4330" ht="12.75" hidden="1" customHeight="1"/>
    <row r="4331" ht="12.75" hidden="1" customHeight="1"/>
    <row r="4332" ht="12.75" hidden="1" customHeight="1"/>
    <row r="4333" ht="12.75" hidden="1" customHeight="1"/>
    <row r="4334" ht="12.75" hidden="1" customHeight="1"/>
    <row r="4335" ht="12.75" hidden="1" customHeight="1"/>
    <row r="4336" ht="12.75" hidden="1" customHeight="1"/>
    <row r="4337" ht="12.75" hidden="1" customHeight="1"/>
    <row r="4338" ht="12.75" hidden="1" customHeight="1"/>
    <row r="4339" ht="12.75" hidden="1" customHeight="1"/>
    <row r="4340" ht="12.75" hidden="1" customHeight="1"/>
    <row r="4341" ht="12.75" hidden="1" customHeight="1"/>
    <row r="4342" ht="12.75" hidden="1" customHeight="1"/>
    <row r="4343" ht="12.75" hidden="1" customHeight="1"/>
    <row r="4344" ht="12.75" hidden="1" customHeight="1"/>
    <row r="4345" ht="12.75" hidden="1" customHeight="1"/>
    <row r="4346" ht="12.75" hidden="1" customHeight="1"/>
    <row r="4347" ht="12.75" hidden="1" customHeight="1"/>
    <row r="4348" ht="12.75" hidden="1" customHeight="1"/>
    <row r="4349" ht="12.75" hidden="1" customHeight="1"/>
    <row r="4350" ht="12.75" hidden="1" customHeight="1"/>
    <row r="4351" ht="12.75" hidden="1" customHeight="1"/>
    <row r="4352" ht="12.75" hidden="1" customHeight="1"/>
    <row r="4353" ht="12.75" hidden="1" customHeight="1"/>
    <row r="4354" ht="12.75" hidden="1" customHeight="1"/>
    <row r="4355" ht="12.75" hidden="1" customHeight="1"/>
    <row r="4356" ht="12.75" hidden="1" customHeight="1"/>
    <row r="4357" ht="12.75" hidden="1" customHeight="1"/>
    <row r="4358" ht="12.75" hidden="1" customHeight="1"/>
    <row r="4359" ht="12.75" hidden="1" customHeight="1"/>
    <row r="4360" ht="12.75" hidden="1" customHeight="1"/>
    <row r="4361" ht="12.75" hidden="1" customHeight="1"/>
    <row r="4362" ht="12.75" hidden="1" customHeight="1"/>
    <row r="4363" ht="12.75" hidden="1" customHeight="1"/>
    <row r="4364" ht="12.75" hidden="1" customHeight="1"/>
    <row r="4365" ht="12.75" hidden="1" customHeight="1"/>
    <row r="4366" ht="12.75" hidden="1" customHeight="1"/>
    <row r="4367" ht="12.75" hidden="1" customHeight="1"/>
    <row r="4368" ht="12.75" hidden="1" customHeight="1"/>
    <row r="4369" ht="12.75" hidden="1" customHeight="1"/>
    <row r="4370" ht="12.75" hidden="1" customHeight="1"/>
    <row r="4371" ht="12.75" hidden="1" customHeight="1"/>
    <row r="4372" ht="12.75" hidden="1" customHeight="1"/>
    <row r="4373" ht="12.75" hidden="1" customHeight="1"/>
    <row r="4374" ht="12.75" hidden="1" customHeight="1"/>
    <row r="4375" ht="12.75" hidden="1" customHeight="1"/>
    <row r="4376" ht="12.75" hidden="1" customHeight="1"/>
    <row r="4377" ht="12.75" hidden="1" customHeight="1"/>
    <row r="4378" ht="12.75" hidden="1" customHeight="1"/>
    <row r="4379" ht="12.75" hidden="1" customHeight="1"/>
    <row r="4380" ht="12.75" hidden="1" customHeight="1"/>
    <row r="4381" ht="12.75" hidden="1" customHeight="1"/>
    <row r="4382" ht="12.75" hidden="1" customHeight="1"/>
    <row r="4383" ht="12.75" hidden="1" customHeight="1"/>
    <row r="4384" ht="12.75" hidden="1" customHeight="1"/>
    <row r="4385" ht="12.75" hidden="1" customHeight="1"/>
    <row r="4386" ht="12.75" hidden="1" customHeight="1"/>
    <row r="4387" ht="12.75" hidden="1" customHeight="1"/>
    <row r="4388" ht="12.75" hidden="1" customHeight="1"/>
    <row r="4389" ht="12.75" hidden="1" customHeight="1"/>
    <row r="4390" ht="12.75" hidden="1" customHeight="1"/>
    <row r="4391" ht="12.75" hidden="1" customHeight="1"/>
    <row r="4392" ht="12.75" hidden="1" customHeight="1"/>
    <row r="4393" ht="12.75" hidden="1" customHeight="1"/>
    <row r="4394" ht="12.75" hidden="1" customHeight="1"/>
    <row r="4395" ht="12.75" hidden="1" customHeight="1"/>
    <row r="4396" ht="12.75" hidden="1" customHeight="1"/>
    <row r="4397" ht="12.75" hidden="1" customHeight="1"/>
    <row r="4398" ht="12.75" hidden="1" customHeight="1"/>
    <row r="4399" ht="12.75" hidden="1" customHeight="1"/>
    <row r="4400" ht="12.75" hidden="1" customHeight="1"/>
    <row r="4401" ht="12.75" hidden="1" customHeight="1"/>
    <row r="4402" ht="12.75" hidden="1" customHeight="1"/>
    <row r="4403" ht="12.75" hidden="1" customHeight="1"/>
    <row r="4404" ht="12.75" hidden="1" customHeight="1"/>
    <row r="4405" ht="12.75" hidden="1" customHeight="1"/>
    <row r="4406" ht="12.75" hidden="1" customHeight="1"/>
    <row r="4407" ht="12.75" hidden="1" customHeight="1"/>
    <row r="4408" ht="12.75" hidden="1" customHeight="1"/>
    <row r="4409" ht="12.75" hidden="1" customHeight="1"/>
    <row r="4410" ht="12.75" hidden="1" customHeight="1"/>
    <row r="4411" ht="12.75" hidden="1" customHeight="1"/>
    <row r="4412" ht="12.75" hidden="1" customHeight="1"/>
    <row r="4413" ht="12.75" hidden="1" customHeight="1"/>
    <row r="4414" ht="12.75" hidden="1" customHeight="1"/>
    <row r="4415" ht="12.75" hidden="1" customHeight="1"/>
    <row r="4416" ht="12.75" hidden="1" customHeight="1"/>
    <row r="4417" ht="12.75" hidden="1" customHeight="1"/>
    <row r="4418" ht="12.75" hidden="1" customHeight="1"/>
    <row r="4419" ht="12.75" hidden="1" customHeight="1"/>
    <row r="4420" ht="12.75" hidden="1" customHeight="1"/>
    <row r="4421" ht="12.75" hidden="1" customHeight="1"/>
    <row r="4422" ht="12.75" hidden="1" customHeight="1"/>
    <row r="4423" ht="12.75" hidden="1" customHeight="1"/>
    <row r="4424" ht="12.75" hidden="1" customHeight="1"/>
    <row r="4425" ht="12.75" hidden="1" customHeight="1"/>
    <row r="4426" ht="12.75" hidden="1" customHeight="1"/>
    <row r="4427" ht="12.75" hidden="1" customHeight="1"/>
    <row r="4428" ht="12.75" hidden="1" customHeight="1"/>
    <row r="4429" ht="12.75" hidden="1" customHeight="1"/>
    <row r="4430" ht="12.75" hidden="1" customHeight="1"/>
    <row r="4431" ht="12.75" hidden="1" customHeight="1"/>
    <row r="4432" ht="12.75" hidden="1" customHeight="1"/>
    <row r="4433" ht="12.75" hidden="1" customHeight="1"/>
    <row r="4434" ht="12.75" hidden="1" customHeight="1"/>
    <row r="4435" ht="12.75" hidden="1" customHeight="1"/>
    <row r="4436" ht="12.75" hidden="1" customHeight="1"/>
    <row r="4437" ht="12.75" hidden="1" customHeight="1"/>
    <row r="4438" ht="12.75" hidden="1" customHeight="1"/>
    <row r="4439" ht="12.75" hidden="1" customHeight="1"/>
    <row r="4440" ht="12.75" hidden="1" customHeight="1"/>
    <row r="4441" ht="12.75" hidden="1" customHeight="1"/>
    <row r="4442" ht="12.75" hidden="1" customHeight="1"/>
    <row r="4443" ht="12.75" hidden="1" customHeight="1"/>
    <row r="4444" ht="12.75" hidden="1" customHeight="1"/>
    <row r="4445" ht="12.75" hidden="1" customHeight="1"/>
    <row r="4446" ht="12.75" hidden="1" customHeight="1"/>
    <row r="4447" ht="12.75" hidden="1" customHeight="1"/>
    <row r="4448" ht="12.75" hidden="1" customHeight="1"/>
    <row r="4449" ht="12.75" hidden="1" customHeight="1"/>
    <row r="4450" ht="12.75" hidden="1" customHeight="1"/>
    <row r="4451" ht="12.75" hidden="1" customHeight="1"/>
    <row r="4452" ht="12.75" hidden="1" customHeight="1"/>
    <row r="4453" ht="12.75" hidden="1" customHeight="1"/>
    <row r="4454" ht="12.75" hidden="1" customHeight="1"/>
    <row r="4455" ht="12.75" hidden="1" customHeight="1"/>
    <row r="4456" ht="12.75" hidden="1" customHeight="1"/>
    <row r="4457" ht="12.75" hidden="1" customHeight="1"/>
    <row r="4458" ht="12.75" hidden="1" customHeight="1"/>
    <row r="4459" ht="12.75" hidden="1" customHeight="1"/>
    <row r="4460" ht="12.75" hidden="1" customHeight="1"/>
    <row r="4461" ht="12.75" hidden="1" customHeight="1"/>
    <row r="4462" ht="12.75" hidden="1" customHeight="1"/>
    <row r="4463" ht="12.75" hidden="1" customHeight="1"/>
    <row r="4464" ht="12.75" hidden="1" customHeight="1"/>
    <row r="4465" ht="12.75" hidden="1" customHeight="1"/>
    <row r="4466" ht="12.75" hidden="1" customHeight="1"/>
    <row r="4467" ht="12.75" hidden="1" customHeight="1"/>
    <row r="4468" ht="12.75" hidden="1" customHeight="1"/>
    <row r="4469" ht="12.75" hidden="1" customHeight="1"/>
    <row r="4470" ht="12.75" hidden="1" customHeight="1"/>
    <row r="4471" ht="12.75" hidden="1" customHeight="1"/>
    <row r="4472" ht="12.75" hidden="1" customHeight="1"/>
    <row r="4473" ht="12.75" hidden="1" customHeight="1"/>
    <row r="4474" ht="12.75" hidden="1" customHeight="1"/>
    <row r="4475" ht="12.75" hidden="1" customHeight="1"/>
    <row r="4476" ht="12.75" hidden="1" customHeight="1"/>
    <row r="4477" ht="12.75" hidden="1" customHeight="1"/>
    <row r="4478" ht="12.75" hidden="1" customHeight="1"/>
    <row r="4479" ht="12.75" hidden="1" customHeight="1"/>
    <row r="4480" ht="12.75" hidden="1" customHeight="1"/>
    <row r="4481" ht="12.75" hidden="1" customHeight="1"/>
    <row r="4482" ht="12.75" hidden="1" customHeight="1"/>
    <row r="4483" ht="12.75" hidden="1" customHeight="1"/>
    <row r="4484" ht="12.75" hidden="1" customHeight="1"/>
    <row r="4485" ht="12.75" hidden="1" customHeight="1"/>
    <row r="4486" ht="12.75" hidden="1" customHeight="1"/>
    <row r="4487" ht="12.75" hidden="1" customHeight="1"/>
    <row r="4488" ht="12.75" hidden="1" customHeight="1"/>
    <row r="4489" ht="12.75" hidden="1" customHeight="1"/>
    <row r="4490" ht="12.75" hidden="1" customHeight="1"/>
    <row r="4491" ht="12.75" hidden="1" customHeight="1"/>
    <row r="4492" ht="12.75" hidden="1" customHeight="1"/>
    <row r="4493" ht="12.75" hidden="1" customHeight="1"/>
    <row r="4494" ht="12.75" hidden="1" customHeight="1"/>
    <row r="4495" ht="12.75" hidden="1" customHeight="1"/>
    <row r="4496" ht="12.75" hidden="1" customHeight="1"/>
    <row r="4497" ht="12.75" hidden="1" customHeight="1"/>
    <row r="4498" ht="12.75" hidden="1" customHeight="1"/>
    <row r="4499" ht="12.75" hidden="1" customHeight="1"/>
    <row r="4500" ht="12.75" hidden="1" customHeight="1"/>
    <row r="4501" ht="12.75" hidden="1" customHeight="1"/>
    <row r="4502" ht="12.75" hidden="1" customHeight="1"/>
    <row r="4503" ht="12.75" hidden="1" customHeight="1"/>
    <row r="4504" ht="12.75" hidden="1" customHeight="1"/>
    <row r="4505" ht="12.75" hidden="1" customHeight="1"/>
    <row r="4506" ht="12.75" hidden="1" customHeight="1"/>
    <row r="4507" ht="12.75" hidden="1" customHeight="1"/>
    <row r="4508" ht="12.75" hidden="1" customHeight="1"/>
    <row r="4509" ht="12.75" hidden="1" customHeight="1"/>
    <row r="4510" ht="12.75" hidden="1" customHeight="1"/>
    <row r="4511" ht="12.75" hidden="1" customHeight="1"/>
    <row r="4512" ht="12.75" hidden="1" customHeight="1"/>
    <row r="4513" ht="12.75" hidden="1" customHeight="1"/>
    <row r="4514" ht="12.75" hidden="1" customHeight="1"/>
    <row r="4515" ht="12.75" hidden="1" customHeight="1"/>
    <row r="4516" ht="12.75" hidden="1" customHeight="1"/>
    <row r="4517" ht="12.75" hidden="1" customHeight="1"/>
    <row r="4518" ht="12.75" hidden="1" customHeight="1"/>
    <row r="4519" ht="12.75" hidden="1" customHeight="1"/>
    <row r="4520" ht="12.75" hidden="1" customHeight="1"/>
    <row r="4521" ht="12.75" hidden="1" customHeight="1"/>
    <row r="4522" ht="12.75" hidden="1" customHeight="1"/>
    <row r="4523" ht="12.75" hidden="1" customHeight="1"/>
    <row r="4524" ht="12.75" hidden="1" customHeight="1"/>
    <row r="4525" ht="12.75" hidden="1" customHeight="1"/>
    <row r="4526" ht="12.75" hidden="1" customHeight="1"/>
    <row r="4527" ht="12.75" hidden="1" customHeight="1"/>
    <row r="4528" ht="12.75" hidden="1" customHeight="1"/>
    <row r="4529" ht="12.75" hidden="1" customHeight="1"/>
    <row r="4530" ht="12.75" hidden="1" customHeight="1"/>
    <row r="4531" ht="12.75" hidden="1" customHeight="1"/>
    <row r="4532" ht="12.75" hidden="1" customHeight="1"/>
    <row r="4533" ht="12.75" hidden="1" customHeight="1"/>
    <row r="4534" ht="12.75" hidden="1" customHeight="1"/>
    <row r="4535" ht="12.75" hidden="1" customHeight="1"/>
    <row r="4536" ht="12.75" hidden="1" customHeight="1"/>
    <row r="4537" ht="12.75" hidden="1" customHeight="1"/>
    <row r="4538" ht="12.75" hidden="1" customHeight="1"/>
    <row r="4539" ht="12.75" hidden="1" customHeight="1"/>
    <row r="4540" ht="12.75" hidden="1" customHeight="1"/>
    <row r="4541" ht="12.75" hidden="1" customHeight="1"/>
    <row r="4542" ht="12.75" hidden="1" customHeight="1"/>
    <row r="4543" ht="12.75" hidden="1" customHeight="1"/>
    <row r="4544" ht="12.75" hidden="1" customHeight="1"/>
    <row r="4545" ht="12.75" hidden="1" customHeight="1"/>
    <row r="4546" ht="12.75" hidden="1" customHeight="1"/>
    <row r="4547" ht="12.75" hidden="1" customHeight="1"/>
    <row r="4548" ht="12.75" hidden="1" customHeight="1"/>
    <row r="4549" ht="12.75" hidden="1" customHeight="1"/>
    <row r="4550" ht="12.75" hidden="1" customHeight="1"/>
    <row r="4551" ht="12.75" hidden="1" customHeight="1"/>
    <row r="4552" ht="12.75" hidden="1" customHeight="1"/>
    <row r="4553" ht="12.75" hidden="1" customHeight="1"/>
    <row r="4554" ht="12.75" hidden="1" customHeight="1"/>
    <row r="4555" ht="12.75" hidden="1" customHeight="1"/>
    <row r="4556" ht="12.75" hidden="1" customHeight="1"/>
    <row r="4557" ht="12.75" hidden="1" customHeight="1"/>
    <row r="4558" ht="12.75" hidden="1" customHeight="1"/>
    <row r="4559" ht="12.75" hidden="1" customHeight="1"/>
    <row r="4560" ht="12.75" hidden="1" customHeight="1"/>
    <row r="4561" ht="12.75" hidden="1" customHeight="1"/>
    <row r="4562" ht="12.75" hidden="1" customHeight="1"/>
    <row r="4563" ht="12.75" hidden="1" customHeight="1"/>
    <row r="4564" ht="12.75" hidden="1" customHeight="1"/>
    <row r="4565" ht="12.75" hidden="1" customHeight="1"/>
    <row r="4566" ht="12.75" hidden="1" customHeight="1"/>
    <row r="4567" ht="12.75" hidden="1" customHeight="1"/>
    <row r="4568" ht="12.75" hidden="1" customHeight="1"/>
    <row r="4569" ht="12.75" hidden="1" customHeight="1"/>
    <row r="4570" ht="12.75" hidden="1" customHeight="1"/>
    <row r="4571" ht="12.75" hidden="1" customHeight="1"/>
    <row r="4572" ht="12.75" hidden="1" customHeight="1"/>
    <row r="4573" ht="12.75" hidden="1" customHeight="1"/>
    <row r="4574" ht="12.75" hidden="1" customHeight="1"/>
    <row r="4575" ht="12.75" hidden="1" customHeight="1"/>
    <row r="4576" ht="12.75" hidden="1" customHeight="1"/>
    <row r="4577" ht="12.75" hidden="1" customHeight="1"/>
    <row r="4578" ht="12.75" hidden="1" customHeight="1"/>
    <row r="4579" ht="12.75" hidden="1" customHeight="1"/>
    <row r="4580" ht="12.75" hidden="1" customHeight="1"/>
    <row r="4581" ht="12.75" hidden="1" customHeight="1"/>
    <row r="4582" ht="12.75" hidden="1" customHeight="1"/>
    <row r="4583" ht="12.75" hidden="1" customHeight="1"/>
    <row r="4584" ht="12.75" hidden="1" customHeight="1"/>
    <row r="4585" ht="12.75" hidden="1" customHeight="1"/>
    <row r="4586" ht="12.75" hidden="1" customHeight="1"/>
    <row r="4587" ht="12.75" hidden="1" customHeight="1"/>
    <row r="4588" ht="12.75" hidden="1" customHeight="1"/>
    <row r="4589" ht="12.75" hidden="1" customHeight="1"/>
    <row r="4590" ht="12.75" hidden="1" customHeight="1"/>
    <row r="4591" ht="12.75" hidden="1" customHeight="1"/>
    <row r="4592" ht="12.75" hidden="1" customHeight="1"/>
    <row r="4593" ht="12.75" hidden="1" customHeight="1"/>
    <row r="4594" ht="12.75" hidden="1" customHeight="1"/>
    <row r="4595" ht="12.75" hidden="1" customHeight="1"/>
    <row r="4596" ht="12.75" hidden="1" customHeight="1"/>
    <row r="4597" ht="12.75" hidden="1" customHeight="1"/>
    <row r="4598" ht="12.75" hidden="1" customHeight="1"/>
    <row r="4599" ht="12.75" hidden="1" customHeight="1"/>
    <row r="4600" ht="12.75" hidden="1" customHeight="1"/>
    <row r="4601" ht="12.75" hidden="1" customHeight="1"/>
    <row r="4602" ht="12.75" hidden="1" customHeight="1"/>
    <row r="4603" ht="12.75" hidden="1" customHeight="1"/>
    <row r="4604" ht="12.75" hidden="1" customHeight="1"/>
    <row r="4605" ht="12.75" hidden="1" customHeight="1"/>
    <row r="4606" ht="12.75" hidden="1" customHeight="1"/>
    <row r="4607" ht="12.75" hidden="1" customHeight="1"/>
    <row r="4608" ht="12.75" hidden="1" customHeight="1"/>
    <row r="4609" ht="12.75" hidden="1" customHeight="1"/>
    <row r="4610" ht="12.75" hidden="1" customHeight="1"/>
    <row r="4611" ht="12.75" hidden="1" customHeight="1"/>
    <row r="4612" ht="12.75" hidden="1" customHeight="1"/>
    <row r="4613" ht="12.75" hidden="1" customHeight="1"/>
    <row r="4614" ht="12.75" hidden="1" customHeight="1"/>
    <row r="4615" ht="12.75" hidden="1" customHeight="1"/>
    <row r="4616" ht="12.75" hidden="1" customHeight="1"/>
    <row r="4617" ht="12.75" hidden="1" customHeight="1"/>
    <row r="4618" ht="12.75" hidden="1" customHeight="1"/>
    <row r="4619" ht="12.75" hidden="1" customHeight="1"/>
    <row r="4620" ht="12.75" hidden="1" customHeight="1"/>
    <row r="4621" ht="12.75" hidden="1" customHeight="1"/>
    <row r="4622" ht="12.75" hidden="1" customHeight="1"/>
    <row r="4623" ht="12.75" hidden="1" customHeight="1"/>
    <row r="4624" ht="12.75" hidden="1" customHeight="1"/>
    <row r="4625" ht="12.75" hidden="1" customHeight="1"/>
    <row r="4626" ht="12.75" hidden="1" customHeight="1"/>
    <row r="4627" ht="12.75" hidden="1" customHeight="1"/>
    <row r="4628" ht="12.75" hidden="1" customHeight="1"/>
    <row r="4629" ht="12.75" hidden="1" customHeight="1"/>
    <row r="4630" ht="12.75" hidden="1" customHeight="1"/>
    <row r="4631" ht="12.75" hidden="1" customHeight="1"/>
    <row r="4632" ht="12.75" hidden="1" customHeight="1"/>
    <row r="4633" ht="12.75" hidden="1" customHeight="1"/>
    <row r="4634" ht="12.75" hidden="1" customHeight="1"/>
    <row r="4635" ht="12.75" hidden="1" customHeight="1"/>
    <row r="4636" ht="12.75" hidden="1" customHeight="1"/>
    <row r="4637" ht="12.75" hidden="1" customHeight="1"/>
    <row r="4638" ht="12.75" hidden="1" customHeight="1"/>
    <row r="4639" ht="12.75" hidden="1" customHeight="1"/>
    <row r="4640" ht="12.75" hidden="1" customHeight="1"/>
    <row r="4641" ht="12.75" hidden="1" customHeight="1"/>
    <row r="4642" ht="12.75" hidden="1" customHeight="1"/>
    <row r="4643" ht="12.75" hidden="1" customHeight="1"/>
    <row r="4644" ht="12.75" hidden="1" customHeight="1"/>
    <row r="4645" ht="12.75" hidden="1" customHeight="1"/>
    <row r="4646" ht="12.75" hidden="1" customHeight="1"/>
    <row r="4647" ht="12.75" hidden="1" customHeight="1"/>
    <row r="4648" ht="12.75" hidden="1" customHeight="1"/>
    <row r="4649" ht="12.75" hidden="1" customHeight="1"/>
    <row r="4650" ht="12.75" hidden="1" customHeight="1"/>
    <row r="4651" ht="12.75" hidden="1" customHeight="1"/>
    <row r="4652" ht="12.75" hidden="1" customHeight="1"/>
    <row r="4653" ht="12.75" hidden="1" customHeight="1"/>
    <row r="4654" ht="12.75" hidden="1" customHeight="1"/>
    <row r="4655" ht="12.75" hidden="1" customHeight="1"/>
    <row r="4656" ht="12.75" hidden="1" customHeight="1"/>
    <row r="4657" ht="12.75" hidden="1" customHeight="1"/>
    <row r="4658" ht="12.75" hidden="1" customHeight="1"/>
    <row r="4659" ht="12.75" hidden="1" customHeight="1"/>
    <row r="4660" ht="12.75" hidden="1" customHeight="1"/>
    <row r="4661" ht="12.75" hidden="1" customHeight="1"/>
    <row r="4662" ht="12.75" hidden="1" customHeight="1"/>
    <row r="4663" ht="12.75" hidden="1" customHeight="1"/>
    <row r="4664" ht="12.75" hidden="1" customHeight="1"/>
    <row r="4665" ht="12.75" hidden="1" customHeight="1"/>
    <row r="4666" ht="12.75" hidden="1" customHeight="1"/>
    <row r="4667" ht="12.75" hidden="1" customHeight="1"/>
    <row r="4668" ht="12.75" hidden="1" customHeight="1"/>
    <row r="4669" ht="12.75" hidden="1" customHeight="1"/>
    <row r="4670" ht="12.75" hidden="1" customHeight="1"/>
    <row r="4671" ht="12.75" hidden="1" customHeight="1"/>
    <row r="4672" ht="12.75" hidden="1" customHeight="1"/>
    <row r="4673" ht="12.75" hidden="1" customHeight="1"/>
    <row r="4674" ht="12.75" hidden="1" customHeight="1"/>
    <row r="4675" ht="12.75" hidden="1" customHeight="1"/>
    <row r="4676" ht="12.75" hidden="1" customHeight="1"/>
    <row r="4677" ht="12.75" hidden="1" customHeight="1"/>
    <row r="4678" ht="12.75" hidden="1" customHeight="1"/>
    <row r="4679" ht="12.75" hidden="1" customHeight="1"/>
    <row r="4680" ht="12.75" hidden="1" customHeight="1"/>
    <row r="4681" ht="12.75" hidden="1" customHeight="1"/>
    <row r="4682" ht="12.75" hidden="1" customHeight="1"/>
    <row r="4683" ht="12.75" hidden="1" customHeight="1"/>
    <row r="4684" ht="12.75" hidden="1" customHeight="1"/>
    <row r="4685" ht="12.75" hidden="1" customHeight="1"/>
    <row r="4686" ht="12.75" hidden="1" customHeight="1"/>
    <row r="4687" ht="12.75" hidden="1" customHeight="1"/>
    <row r="4688" ht="12.75" hidden="1" customHeight="1"/>
    <row r="4689" ht="12.75" hidden="1" customHeight="1"/>
    <row r="4690" ht="12.75" hidden="1" customHeight="1"/>
    <row r="4691" ht="12.75" hidden="1" customHeight="1"/>
    <row r="4692" ht="12.75" hidden="1" customHeight="1"/>
    <row r="4693" ht="12.75" hidden="1" customHeight="1"/>
    <row r="4694" ht="12.75" hidden="1" customHeight="1"/>
    <row r="4695" ht="12.75" hidden="1" customHeight="1"/>
    <row r="4696" ht="12.75" hidden="1" customHeight="1"/>
    <row r="4697" ht="12.75" hidden="1" customHeight="1"/>
    <row r="4698" ht="12.75" hidden="1" customHeight="1"/>
    <row r="4699" ht="12.75" hidden="1" customHeight="1"/>
    <row r="4700" ht="12.75" hidden="1" customHeight="1"/>
    <row r="4701" ht="12.75" hidden="1" customHeight="1"/>
    <row r="4702" ht="12.75" hidden="1" customHeight="1"/>
    <row r="4703" ht="12.75" hidden="1" customHeight="1"/>
    <row r="4704" ht="12.75" hidden="1" customHeight="1"/>
    <row r="4705" ht="12.75" hidden="1" customHeight="1"/>
    <row r="4706" ht="12.75" hidden="1" customHeight="1"/>
    <row r="4707" ht="12.75" hidden="1" customHeight="1"/>
    <row r="4708" ht="12.75" hidden="1" customHeight="1"/>
    <row r="4709" ht="12.75" hidden="1" customHeight="1"/>
    <row r="4710" ht="12.75" hidden="1" customHeight="1"/>
    <row r="4711" ht="12.75" hidden="1" customHeight="1"/>
    <row r="4712" ht="12.75" hidden="1" customHeight="1"/>
    <row r="4713" ht="12.75" hidden="1" customHeight="1"/>
    <row r="4714" ht="12.75" hidden="1" customHeight="1"/>
    <row r="4715" ht="12.75" hidden="1" customHeight="1"/>
    <row r="4716" ht="12.75" hidden="1" customHeight="1"/>
    <row r="4717" ht="12.75" hidden="1" customHeight="1"/>
    <row r="4718" ht="12.75" hidden="1" customHeight="1"/>
    <row r="4719" ht="12.75" hidden="1" customHeight="1"/>
    <row r="4720" ht="12.75" hidden="1" customHeight="1"/>
    <row r="4721" ht="12.75" hidden="1" customHeight="1"/>
    <row r="4722" ht="12.75" hidden="1" customHeight="1"/>
    <row r="4723" ht="12.75" hidden="1" customHeight="1"/>
    <row r="4724" ht="12.75" hidden="1" customHeight="1"/>
    <row r="4725" ht="12.75" hidden="1" customHeight="1"/>
    <row r="4726" ht="12.75" hidden="1" customHeight="1"/>
    <row r="4727" ht="12.75" hidden="1" customHeight="1"/>
    <row r="4728" ht="12.75" hidden="1" customHeight="1"/>
    <row r="4729" ht="12.75" hidden="1" customHeight="1"/>
    <row r="4730" ht="12.75" hidden="1" customHeight="1"/>
    <row r="4731" ht="12.75" hidden="1" customHeight="1"/>
    <row r="4732" ht="12.75" hidden="1" customHeight="1"/>
    <row r="4733" ht="12.75" hidden="1" customHeight="1"/>
    <row r="4734" ht="12.75" hidden="1" customHeight="1"/>
    <row r="4735" ht="12.75" hidden="1" customHeight="1"/>
    <row r="4736" ht="12.75" hidden="1" customHeight="1"/>
    <row r="4737" ht="12.75" hidden="1" customHeight="1"/>
    <row r="4738" ht="12.75" hidden="1" customHeight="1"/>
    <row r="4739" ht="12.75" hidden="1" customHeight="1"/>
    <row r="4740" ht="12.75" hidden="1" customHeight="1"/>
    <row r="4741" ht="12.75" hidden="1" customHeight="1"/>
    <row r="4742" ht="12.75" hidden="1" customHeight="1"/>
    <row r="4743" ht="12.75" hidden="1" customHeight="1"/>
    <row r="4744" ht="12.75" hidden="1" customHeight="1"/>
    <row r="4745" ht="12.75" hidden="1" customHeight="1"/>
    <row r="4746" ht="12.75" hidden="1" customHeight="1"/>
    <row r="4747" ht="12.75" hidden="1" customHeight="1"/>
    <row r="4748" ht="12.75" hidden="1" customHeight="1"/>
    <row r="4749" ht="12.75" hidden="1" customHeight="1"/>
    <row r="4750" ht="12.75" hidden="1" customHeight="1"/>
    <row r="4751" ht="12.75" hidden="1" customHeight="1"/>
    <row r="4752" ht="12.75" hidden="1" customHeight="1"/>
    <row r="4753" ht="12.75" hidden="1" customHeight="1"/>
    <row r="4754" ht="12.75" hidden="1" customHeight="1"/>
    <row r="4755" ht="12.75" hidden="1" customHeight="1"/>
    <row r="4756" ht="12.75" hidden="1" customHeight="1"/>
    <row r="4757" ht="12.75" hidden="1" customHeight="1"/>
    <row r="4758" ht="12.75" hidden="1" customHeight="1"/>
    <row r="4759" ht="12.75" hidden="1" customHeight="1"/>
    <row r="4760" ht="12.75" hidden="1" customHeight="1"/>
    <row r="4761" ht="12.75" hidden="1" customHeight="1"/>
    <row r="4762" ht="12.75" hidden="1" customHeight="1"/>
    <row r="4763" ht="12.75" hidden="1" customHeight="1"/>
    <row r="4764" ht="12.75" hidden="1" customHeight="1"/>
    <row r="4765" ht="12.75" hidden="1" customHeight="1"/>
    <row r="4766" ht="12.75" hidden="1" customHeight="1"/>
    <row r="4767" ht="12.75" hidden="1" customHeight="1"/>
    <row r="4768" ht="12.75" hidden="1" customHeight="1"/>
    <row r="4769" ht="12.75" hidden="1" customHeight="1"/>
    <row r="4770" ht="12.75" hidden="1" customHeight="1"/>
    <row r="4771" ht="12.75" hidden="1" customHeight="1"/>
    <row r="4772" ht="12.75" hidden="1" customHeight="1"/>
    <row r="4773" ht="12.75" hidden="1" customHeight="1"/>
    <row r="4774" ht="12.75" hidden="1" customHeight="1"/>
    <row r="4775" ht="12.75" hidden="1" customHeight="1"/>
    <row r="4776" ht="12.75" hidden="1" customHeight="1"/>
    <row r="4777" ht="12.75" hidden="1" customHeight="1"/>
    <row r="4778" ht="12.75" hidden="1" customHeight="1"/>
    <row r="4779" ht="12.75" hidden="1" customHeight="1"/>
    <row r="4780" ht="12.75" hidden="1" customHeight="1"/>
    <row r="4781" ht="12.75" hidden="1" customHeight="1"/>
    <row r="4782" ht="12.75" hidden="1" customHeight="1"/>
    <row r="4783" ht="12.75" hidden="1" customHeight="1"/>
    <row r="4784" ht="12.75" hidden="1" customHeight="1"/>
    <row r="4785" ht="12.75" hidden="1" customHeight="1"/>
    <row r="4786" ht="12.75" hidden="1" customHeight="1"/>
    <row r="4787" ht="12.75" hidden="1" customHeight="1"/>
    <row r="4788" ht="12.75" hidden="1" customHeight="1"/>
    <row r="4789" ht="12.75" hidden="1" customHeight="1"/>
    <row r="4790" ht="12.75" hidden="1" customHeight="1"/>
    <row r="4791" ht="12.75" hidden="1" customHeight="1"/>
    <row r="4792" ht="12.75" hidden="1" customHeight="1"/>
    <row r="4793" ht="12.75" hidden="1" customHeight="1"/>
    <row r="4794" ht="12.75" hidden="1" customHeight="1"/>
    <row r="4795" ht="12.75" hidden="1" customHeight="1"/>
    <row r="4796" ht="12.75" hidden="1" customHeight="1"/>
    <row r="4797" ht="12.75" hidden="1" customHeight="1"/>
    <row r="4798" ht="12.75" hidden="1" customHeight="1"/>
    <row r="4799" ht="12.75" hidden="1" customHeight="1"/>
    <row r="4800" ht="12.75" hidden="1" customHeight="1"/>
    <row r="4801" ht="12.75" hidden="1" customHeight="1"/>
    <row r="4802" ht="12.75" hidden="1" customHeight="1"/>
    <row r="4803" ht="12.75" hidden="1" customHeight="1"/>
    <row r="4804" ht="12.75" hidden="1" customHeight="1"/>
    <row r="4805" ht="12.75" hidden="1" customHeight="1"/>
    <row r="4806" ht="12.75" hidden="1" customHeight="1"/>
    <row r="4807" ht="12.75" hidden="1" customHeight="1"/>
    <row r="4808" ht="12.75" hidden="1" customHeight="1"/>
    <row r="4809" ht="12.75" hidden="1" customHeight="1"/>
    <row r="4810" ht="12.75" hidden="1" customHeight="1"/>
    <row r="4811" ht="12.75" hidden="1" customHeight="1"/>
    <row r="4812" ht="12.75" hidden="1" customHeight="1"/>
    <row r="4813" ht="12.75" hidden="1" customHeight="1"/>
    <row r="4814" ht="12.75" hidden="1" customHeight="1"/>
    <row r="4815" ht="12.75" hidden="1" customHeight="1"/>
    <row r="4816" ht="12.75" hidden="1" customHeight="1"/>
    <row r="4817" ht="12.75" hidden="1" customHeight="1"/>
    <row r="4818" ht="12.75" hidden="1" customHeight="1"/>
    <row r="4819" ht="12.75" hidden="1" customHeight="1"/>
    <row r="4820" ht="12.75" hidden="1" customHeight="1"/>
    <row r="4821" ht="12.75" hidden="1" customHeight="1"/>
    <row r="4822" ht="12.75" hidden="1" customHeight="1"/>
    <row r="4823" ht="12.75" hidden="1" customHeight="1"/>
    <row r="4824" ht="12.75" hidden="1" customHeight="1"/>
    <row r="4825" ht="12.75" hidden="1" customHeight="1"/>
    <row r="4826" ht="12.75" hidden="1" customHeight="1"/>
    <row r="4827" ht="12.75" hidden="1" customHeight="1"/>
    <row r="4828" ht="12.75" hidden="1" customHeight="1"/>
    <row r="4829" ht="12.75" hidden="1" customHeight="1"/>
    <row r="4830" ht="12.75" hidden="1" customHeight="1"/>
    <row r="4831" ht="12.75" hidden="1" customHeight="1"/>
    <row r="4832" ht="12.75" hidden="1" customHeight="1"/>
    <row r="4833" ht="12.75" hidden="1" customHeight="1"/>
    <row r="4834" ht="12.75" hidden="1" customHeight="1"/>
    <row r="4835" ht="12.75" hidden="1" customHeight="1"/>
    <row r="4836" ht="12.75" hidden="1" customHeight="1"/>
    <row r="4837" ht="12.75" hidden="1" customHeight="1"/>
    <row r="4838" ht="12.75" hidden="1" customHeight="1"/>
    <row r="4839" ht="12.75" hidden="1" customHeight="1"/>
    <row r="4840" ht="12.75" hidden="1" customHeight="1"/>
    <row r="4841" ht="12.75" hidden="1" customHeight="1"/>
    <row r="4842" ht="12.75" hidden="1" customHeight="1"/>
    <row r="4843" ht="12.75" hidden="1" customHeight="1"/>
    <row r="4844" ht="12.75" hidden="1" customHeight="1"/>
    <row r="4845" ht="12.75" hidden="1" customHeight="1"/>
    <row r="4846" ht="12.75" hidden="1" customHeight="1"/>
    <row r="4847" ht="12.75" hidden="1" customHeight="1"/>
    <row r="4848" ht="12.75" hidden="1" customHeight="1"/>
    <row r="4849" ht="12.75" hidden="1" customHeight="1"/>
    <row r="4850" ht="12.75" hidden="1" customHeight="1"/>
    <row r="4851" ht="12.75" hidden="1" customHeight="1"/>
    <row r="4852" ht="12.75" hidden="1" customHeight="1"/>
    <row r="4853" ht="12.75" hidden="1" customHeight="1"/>
    <row r="4854" ht="12.75" hidden="1" customHeight="1"/>
    <row r="4855" ht="12.75" hidden="1" customHeight="1"/>
    <row r="4856" ht="12.75" hidden="1" customHeight="1"/>
    <row r="4857" ht="12.75" hidden="1" customHeight="1"/>
    <row r="4858" ht="12.75" hidden="1" customHeight="1"/>
    <row r="4859" ht="12.75" hidden="1" customHeight="1"/>
    <row r="4860" ht="12.75" hidden="1" customHeight="1"/>
    <row r="4861" ht="12.75" hidden="1" customHeight="1"/>
    <row r="4862" ht="12.75" hidden="1" customHeight="1"/>
    <row r="4863" ht="12.75" hidden="1" customHeight="1"/>
    <row r="4864" ht="12.75" hidden="1" customHeight="1"/>
    <row r="4865" ht="12.75" hidden="1" customHeight="1"/>
    <row r="4866" ht="12.75" hidden="1" customHeight="1"/>
    <row r="4867" ht="12.75" hidden="1" customHeight="1"/>
    <row r="4868" ht="12.75" hidden="1" customHeight="1"/>
    <row r="4869" ht="12.75" hidden="1" customHeight="1"/>
    <row r="4870" ht="12.75" hidden="1" customHeight="1"/>
    <row r="4871" ht="12.75" hidden="1" customHeight="1"/>
    <row r="4872" ht="12.75" hidden="1" customHeight="1"/>
    <row r="4873" ht="12.75" hidden="1" customHeight="1"/>
    <row r="4874" ht="12.75" hidden="1" customHeight="1"/>
    <row r="4875" ht="12.75" hidden="1" customHeight="1"/>
    <row r="4876" ht="12.75" hidden="1" customHeight="1"/>
    <row r="4877" ht="12.75" hidden="1" customHeight="1"/>
    <row r="4878" ht="12.75" hidden="1" customHeight="1"/>
    <row r="4879" ht="12.75" hidden="1" customHeight="1"/>
    <row r="4880" ht="12.75" hidden="1" customHeight="1"/>
    <row r="4881" ht="12.75" hidden="1" customHeight="1"/>
    <row r="4882" ht="12.75" hidden="1" customHeight="1"/>
    <row r="4883" ht="12.75" hidden="1" customHeight="1"/>
    <row r="4884" ht="12.75" hidden="1" customHeight="1"/>
    <row r="4885" ht="12.75" hidden="1" customHeight="1"/>
    <row r="4886" ht="12.75" hidden="1" customHeight="1"/>
    <row r="4887" ht="12.75" hidden="1" customHeight="1"/>
    <row r="4888" ht="12.75" hidden="1" customHeight="1"/>
    <row r="4889" ht="12.75" hidden="1" customHeight="1"/>
    <row r="4890" ht="12.75" hidden="1" customHeight="1"/>
    <row r="4891" ht="12.75" hidden="1" customHeight="1"/>
    <row r="4892" ht="12.75" hidden="1" customHeight="1"/>
    <row r="4893" ht="12.75" hidden="1" customHeight="1"/>
    <row r="4894" ht="12.75" hidden="1" customHeight="1"/>
    <row r="4895" ht="12.75" hidden="1" customHeight="1"/>
    <row r="4896" ht="12.75" hidden="1" customHeight="1"/>
    <row r="4897" ht="12.75" hidden="1" customHeight="1"/>
    <row r="4898" ht="12.75" hidden="1" customHeight="1"/>
    <row r="4899" ht="12.75" hidden="1" customHeight="1"/>
    <row r="4900" ht="12.75" hidden="1" customHeight="1"/>
    <row r="4901" ht="12.75" hidden="1" customHeight="1"/>
    <row r="4902" ht="12.75" hidden="1" customHeight="1"/>
    <row r="4903" ht="12.75" hidden="1" customHeight="1"/>
    <row r="4904" ht="12.75" hidden="1" customHeight="1"/>
    <row r="4905" ht="12.75" hidden="1" customHeight="1"/>
    <row r="4906" ht="12.75" hidden="1" customHeight="1"/>
    <row r="4907" ht="12.75" hidden="1" customHeight="1"/>
    <row r="4908" ht="12.75" hidden="1" customHeight="1"/>
    <row r="4909" ht="12.75" hidden="1" customHeight="1"/>
    <row r="4910" ht="12.75" hidden="1" customHeight="1"/>
    <row r="4911" ht="12.75" hidden="1" customHeight="1"/>
    <row r="4912" ht="12.75" hidden="1" customHeight="1"/>
    <row r="4913" ht="12.75" hidden="1" customHeight="1"/>
    <row r="4914" ht="12.75" hidden="1" customHeight="1"/>
    <row r="4915" ht="12.75" hidden="1" customHeight="1"/>
    <row r="4916" ht="12.75" hidden="1" customHeight="1"/>
    <row r="4917" ht="12.75" hidden="1" customHeight="1"/>
    <row r="4918" ht="12.75" hidden="1" customHeight="1"/>
    <row r="4919" ht="12.75" hidden="1" customHeight="1"/>
    <row r="4920" ht="12.75" hidden="1" customHeight="1"/>
    <row r="4921" ht="12.75" hidden="1" customHeight="1"/>
    <row r="4922" ht="12.75" hidden="1" customHeight="1"/>
    <row r="4923" ht="12.75" hidden="1" customHeight="1"/>
    <row r="4924" ht="12.75" hidden="1" customHeight="1"/>
    <row r="4925" ht="12.75" hidden="1" customHeight="1"/>
    <row r="4926" ht="12.75" hidden="1" customHeight="1"/>
    <row r="4927" ht="12.75" hidden="1" customHeight="1"/>
    <row r="4928" ht="12.75" hidden="1" customHeight="1"/>
    <row r="4929" ht="12.75" hidden="1" customHeight="1"/>
    <row r="4930" ht="12.75" hidden="1" customHeight="1"/>
    <row r="4931" ht="12.75" hidden="1" customHeight="1"/>
    <row r="4932" ht="12.75" hidden="1" customHeight="1"/>
    <row r="4933" ht="12.75" hidden="1" customHeight="1"/>
    <row r="4934" ht="12.75" hidden="1" customHeight="1"/>
    <row r="4935" ht="12.75" hidden="1" customHeight="1"/>
    <row r="4936" ht="12.75" hidden="1" customHeight="1"/>
    <row r="4937" ht="12.75" hidden="1" customHeight="1"/>
    <row r="4938" ht="12.75" hidden="1" customHeight="1"/>
    <row r="4939" ht="12.75" hidden="1" customHeight="1"/>
    <row r="4940" ht="12.75" hidden="1" customHeight="1"/>
    <row r="4941" ht="12.75" hidden="1" customHeight="1"/>
    <row r="4942" ht="12.75" hidden="1" customHeight="1"/>
    <row r="4943" ht="12.75" hidden="1" customHeight="1"/>
    <row r="4944" ht="12.75" hidden="1" customHeight="1"/>
    <row r="4945" ht="12.75" hidden="1" customHeight="1"/>
    <row r="4946" ht="12.75" hidden="1" customHeight="1"/>
    <row r="4947" ht="12.75" hidden="1" customHeight="1"/>
    <row r="4948" ht="12.75" hidden="1" customHeight="1"/>
    <row r="4949" ht="12.75" hidden="1" customHeight="1"/>
    <row r="4950" ht="12.75" hidden="1" customHeight="1"/>
    <row r="4951" ht="12.75" hidden="1" customHeight="1"/>
    <row r="4952" ht="12.75" hidden="1" customHeight="1"/>
    <row r="4953" ht="12.75" hidden="1" customHeight="1"/>
    <row r="4954" ht="12.75" hidden="1" customHeight="1"/>
    <row r="4955" ht="12.75" hidden="1" customHeight="1"/>
    <row r="4956" ht="12.75" hidden="1" customHeight="1"/>
    <row r="4957" ht="12.75" hidden="1" customHeight="1"/>
    <row r="4958" ht="12.75" hidden="1" customHeight="1"/>
    <row r="4959" ht="12.75" hidden="1" customHeight="1"/>
    <row r="4960" ht="12.75" hidden="1" customHeight="1"/>
    <row r="4961" ht="12.75" hidden="1" customHeight="1"/>
    <row r="4962" ht="12.75" hidden="1" customHeight="1"/>
    <row r="4963" ht="12.75" hidden="1" customHeight="1"/>
    <row r="4964" ht="12.75" hidden="1" customHeight="1"/>
    <row r="4965" ht="12.75" hidden="1" customHeight="1"/>
    <row r="4966" ht="12.75" hidden="1" customHeight="1"/>
    <row r="4967" ht="12.75" hidden="1" customHeight="1"/>
    <row r="4968" ht="12.75" hidden="1" customHeight="1"/>
    <row r="4969" ht="12.75" hidden="1" customHeight="1"/>
    <row r="4970" ht="12.75" hidden="1" customHeight="1"/>
    <row r="4971" ht="12.75" hidden="1" customHeight="1"/>
    <row r="4972" ht="12.75" hidden="1" customHeight="1"/>
    <row r="4973" ht="12.75" hidden="1" customHeight="1"/>
    <row r="4974" ht="12.75" hidden="1" customHeight="1"/>
    <row r="4975" ht="12.75" hidden="1" customHeight="1"/>
    <row r="4976" ht="12.75" hidden="1" customHeight="1"/>
    <row r="4977" ht="12.75" hidden="1" customHeight="1"/>
    <row r="4978" ht="12.75" hidden="1" customHeight="1"/>
    <row r="4979" ht="12.75" hidden="1" customHeight="1"/>
    <row r="4980" ht="12.75" hidden="1" customHeight="1"/>
    <row r="4981" ht="12.75" hidden="1" customHeight="1"/>
    <row r="4982" ht="12.75" hidden="1" customHeight="1"/>
    <row r="4983" ht="12.75" hidden="1" customHeight="1"/>
    <row r="4984" ht="12.75" hidden="1" customHeight="1"/>
    <row r="4985" ht="12.75" hidden="1" customHeight="1"/>
    <row r="4986" ht="12.75" hidden="1" customHeight="1"/>
    <row r="4987" ht="12.75" hidden="1" customHeight="1"/>
    <row r="4988" ht="12.75" hidden="1" customHeight="1"/>
    <row r="4989" ht="12.75" hidden="1" customHeight="1"/>
    <row r="4990" ht="12.75" hidden="1" customHeight="1"/>
    <row r="4991" ht="12.75" hidden="1" customHeight="1"/>
    <row r="4992" ht="12.75" hidden="1" customHeight="1"/>
    <row r="4993" ht="12.75" hidden="1" customHeight="1"/>
    <row r="4994" ht="12.75" hidden="1" customHeight="1"/>
    <row r="4995" ht="12.75" hidden="1" customHeight="1"/>
    <row r="4996" ht="12.75" hidden="1" customHeight="1"/>
    <row r="4997" ht="12.75" hidden="1" customHeight="1"/>
    <row r="4998" ht="12.75" hidden="1" customHeight="1"/>
    <row r="4999" ht="12.75" hidden="1" customHeight="1"/>
    <row r="5000" ht="12.75" hidden="1" customHeight="1"/>
    <row r="5001" ht="12.75" hidden="1" customHeight="1"/>
    <row r="5002" ht="12.75" hidden="1" customHeight="1"/>
    <row r="5003" ht="12.75" hidden="1" customHeight="1"/>
    <row r="5004" ht="12.75" hidden="1" customHeight="1"/>
    <row r="5005" ht="12.75" hidden="1" customHeight="1"/>
    <row r="5006" ht="12.75" hidden="1" customHeight="1"/>
    <row r="5007" ht="12.75" hidden="1" customHeight="1"/>
    <row r="5008" ht="12.75" hidden="1" customHeight="1"/>
    <row r="5009" ht="12.75" hidden="1" customHeight="1"/>
    <row r="5010" ht="12.75" hidden="1" customHeight="1"/>
    <row r="5011" ht="12.75" hidden="1" customHeight="1"/>
    <row r="5012" ht="12.75" hidden="1" customHeight="1"/>
    <row r="5013" ht="12.75" hidden="1" customHeight="1"/>
    <row r="5014" ht="12.75" hidden="1" customHeight="1"/>
    <row r="5015" ht="12.75" hidden="1" customHeight="1"/>
    <row r="5016" ht="12.75" hidden="1" customHeight="1"/>
    <row r="5017" ht="12.75" hidden="1" customHeight="1"/>
    <row r="5018" ht="12.75" hidden="1" customHeight="1"/>
    <row r="5019" ht="12.75" hidden="1" customHeight="1"/>
    <row r="5020" ht="12.75" hidden="1" customHeight="1"/>
    <row r="5021" ht="12.75" hidden="1" customHeight="1"/>
    <row r="5022" ht="12.75" hidden="1" customHeight="1"/>
    <row r="5023" ht="12.75" hidden="1" customHeight="1"/>
    <row r="5024" ht="12.75" hidden="1" customHeight="1"/>
    <row r="5025" ht="12.75" hidden="1" customHeight="1"/>
    <row r="5026" ht="12.75" hidden="1" customHeight="1"/>
    <row r="5027" ht="12.75" hidden="1" customHeight="1"/>
    <row r="5028" ht="12.75" hidden="1" customHeight="1"/>
    <row r="5029" ht="12.75" hidden="1" customHeight="1"/>
    <row r="5030" ht="12.75" hidden="1" customHeight="1"/>
    <row r="5031" ht="12.75" hidden="1" customHeight="1"/>
    <row r="5032" ht="12.75" hidden="1" customHeight="1"/>
    <row r="5033" ht="12.75" hidden="1" customHeight="1"/>
    <row r="5034" ht="12.75" hidden="1" customHeight="1"/>
    <row r="5035" ht="12.75" hidden="1" customHeight="1"/>
    <row r="5036" ht="12.75" hidden="1" customHeight="1"/>
    <row r="5037" ht="12.75" hidden="1" customHeight="1"/>
    <row r="5038" ht="12.75" hidden="1" customHeight="1"/>
    <row r="5039" ht="12.75" hidden="1" customHeight="1"/>
    <row r="5040" ht="12.75" hidden="1" customHeight="1"/>
    <row r="5041" ht="12.75" hidden="1" customHeight="1"/>
    <row r="5042" ht="12.75" hidden="1" customHeight="1"/>
    <row r="5043" ht="12.75" hidden="1" customHeight="1"/>
    <row r="5044" ht="12.75" hidden="1" customHeight="1"/>
    <row r="5045" ht="12.75" hidden="1" customHeight="1"/>
    <row r="5046" ht="12.75" hidden="1" customHeight="1"/>
    <row r="5047" ht="12.75" hidden="1" customHeight="1"/>
    <row r="5048" ht="12.75" hidden="1" customHeight="1"/>
    <row r="5049" ht="12.75" hidden="1" customHeight="1"/>
    <row r="5050" ht="12.75" hidden="1" customHeight="1"/>
    <row r="5051" ht="12.75" hidden="1" customHeight="1"/>
    <row r="5052" ht="12.75" hidden="1" customHeight="1"/>
    <row r="5053" ht="12.75" hidden="1" customHeight="1"/>
    <row r="5054" ht="12.75" hidden="1" customHeight="1"/>
    <row r="5055" ht="12.75" hidden="1" customHeight="1"/>
    <row r="5056" ht="12.75" hidden="1" customHeight="1"/>
    <row r="5057" ht="12.75" hidden="1" customHeight="1"/>
    <row r="5058" ht="12.75" hidden="1" customHeight="1"/>
    <row r="5059" ht="12.75" hidden="1" customHeight="1"/>
    <row r="5060" ht="12.75" hidden="1" customHeight="1"/>
    <row r="5061" ht="12.75" hidden="1" customHeight="1"/>
    <row r="5062" ht="12.75" hidden="1" customHeight="1"/>
    <row r="5063" ht="12.75" hidden="1" customHeight="1"/>
    <row r="5064" ht="12.75" hidden="1" customHeight="1"/>
    <row r="5065" ht="12.75" hidden="1" customHeight="1"/>
    <row r="5066" ht="12.75" hidden="1" customHeight="1"/>
    <row r="5067" ht="12.75" hidden="1" customHeight="1"/>
    <row r="5068" ht="12.75" hidden="1" customHeight="1"/>
    <row r="5069" ht="12.75" hidden="1" customHeight="1"/>
    <row r="5070" ht="12.75" hidden="1" customHeight="1"/>
    <row r="5071" ht="12.75" hidden="1" customHeight="1"/>
    <row r="5072" ht="12.75" hidden="1" customHeight="1"/>
    <row r="5073" ht="12.75" hidden="1" customHeight="1"/>
    <row r="5074" ht="12.75" hidden="1" customHeight="1"/>
    <row r="5075" ht="12.75" hidden="1" customHeight="1"/>
    <row r="5076" ht="12.75" hidden="1" customHeight="1"/>
    <row r="5077" ht="12.75" hidden="1" customHeight="1"/>
    <row r="5078" ht="12.75" hidden="1" customHeight="1"/>
    <row r="5079" ht="12.75" hidden="1" customHeight="1"/>
    <row r="5080" ht="12.75" hidden="1" customHeight="1"/>
    <row r="5081" ht="12.75" hidden="1" customHeight="1"/>
    <row r="5082" ht="12.75" hidden="1" customHeight="1"/>
    <row r="5083" ht="12.75" hidden="1" customHeight="1"/>
    <row r="5084" ht="12.75" hidden="1" customHeight="1"/>
    <row r="5085" ht="12.75" hidden="1" customHeight="1"/>
    <row r="5086" ht="12.75" hidden="1" customHeight="1"/>
    <row r="5087" ht="12.75" hidden="1" customHeight="1"/>
    <row r="5088" ht="12.75" hidden="1" customHeight="1"/>
    <row r="5089" ht="12.75" hidden="1" customHeight="1"/>
    <row r="5090" ht="12.75" hidden="1" customHeight="1"/>
    <row r="5091" ht="12.75" hidden="1" customHeight="1"/>
    <row r="5092" ht="12.75" hidden="1" customHeight="1"/>
    <row r="5093" ht="12.75" hidden="1" customHeight="1"/>
    <row r="5094" ht="12.75" hidden="1" customHeight="1"/>
    <row r="5095" ht="12.75" hidden="1" customHeight="1"/>
    <row r="5096" ht="12.75" hidden="1" customHeight="1"/>
    <row r="5097" ht="12.75" hidden="1" customHeight="1"/>
    <row r="5098" ht="12.75" hidden="1" customHeight="1"/>
    <row r="5099" ht="12.75" hidden="1" customHeight="1"/>
    <row r="5100" ht="12.75" hidden="1" customHeight="1"/>
    <row r="5101" ht="12.75" hidden="1" customHeight="1"/>
    <row r="5102" ht="12.75" hidden="1" customHeight="1"/>
    <row r="5103" ht="12.75" hidden="1" customHeight="1"/>
    <row r="5104" ht="12.75" hidden="1" customHeight="1"/>
    <row r="5105" ht="12.75" hidden="1" customHeight="1"/>
    <row r="5106" ht="12.75" hidden="1" customHeight="1"/>
    <row r="5107" ht="12.75" hidden="1" customHeight="1"/>
    <row r="5108" ht="12.75" hidden="1" customHeight="1"/>
    <row r="5109" ht="12.75" hidden="1" customHeight="1"/>
    <row r="5110" ht="12.75" hidden="1" customHeight="1"/>
    <row r="5111" ht="12.75" hidden="1" customHeight="1"/>
    <row r="5112" ht="12.75" hidden="1" customHeight="1"/>
    <row r="5113" ht="12.75" hidden="1" customHeight="1"/>
    <row r="5114" ht="12.75" hidden="1" customHeight="1"/>
    <row r="5115" ht="12.75" hidden="1" customHeight="1"/>
    <row r="5116" ht="12.75" hidden="1" customHeight="1"/>
    <row r="5117" ht="12.75" hidden="1" customHeight="1"/>
    <row r="5118" ht="12.75" hidden="1" customHeight="1"/>
    <row r="5119" ht="12.75" hidden="1" customHeight="1"/>
    <row r="5120" ht="12.75" hidden="1" customHeight="1"/>
    <row r="5121" ht="12.75" hidden="1" customHeight="1"/>
    <row r="5122" ht="12.75" hidden="1" customHeight="1"/>
    <row r="5123" ht="12.75" hidden="1" customHeight="1"/>
    <row r="5124" ht="12.75" hidden="1" customHeight="1"/>
    <row r="5125" ht="12.75" hidden="1" customHeight="1"/>
    <row r="5126" ht="12.75" hidden="1" customHeight="1"/>
    <row r="5127" ht="12.75" hidden="1" customHeight="1"/>
    <row r="5128" ht="12.75" hidden="1" customHeight="1"/>
    <row r="5129" ht="12.75" hidden="1" customHeight="1"/>
    <row r="5130" ht="12.75" hidden="1" customHeight="1"/>
    <row r="5131" ht="12.75" hidden="1" customHeight="1"/>
    <row r="5132" ht="12.75" hidden="1" customHeight="1"/>
    <row r="5133" ht="12.75" hidden="1" customHeight="1"/>
    <row r="5134" ht="12.75" hidden="1" customHeight="1"/>
    <row r="5135" ht="12.75" hidden="1" customHeight="1"/>
    <row r="5136" ht="12.75" hidden="1" customHeight="1"/>
    <row r="5137" ht="12.75" hidden="1" customHeight="1"/>
    <row r="5138" ht="12.75" hidden="1" customHeight="1"/>
    <row r="5139" ht="12.75" hidden="1" customHeight="1"/>
    <row r="5140" ht="12.75" hidden="1" customHeight="1"/>
    <row r="5141" ht="12.75" hidden="1" customHeight="1"/>
    <row r="5142" ht="12.75" hidden="1" customHeight="1"/>
    <row r="5143" ht="12.75" hidden="1" customHeight="1"/>
    <row r="5144" ht="12.75" hidden="1" customHeight="1"/>
    <row r="5145" ht="12.75" hidden="1" customHeight="1"/>
    <row r="5146" ht="12.75" hidden="1" customHeight="1"/>
    <row r="5147" ht="12.75" hidden="1" customHeight="1"/>
    <row r="5148" ht="12.75" hidden="1" customHeight="1"/>
    <row r="5149" ht="12.75" hidden="1" customHeight="1"/>
    <row r="5150" ht="12.75" hidden="1" customHeight="1"/>
    <row r="5151" ht="12.75" hidden="1" customHeight="1"/>
    <row r="5152" ht="12.75" hidden="1" customHeight="1"/>
    <row r="5153" ht="12.75" hidden="1" customHeight="1"/>
    <row r="5154" ht="12.75" hidden="1" customHeight="1"/>
    <row r="5155" ht="12.75" hidden="1" customHeight="1"/>
    <row r="5156" ht="12.75" hidden="1" customHeight="1"/>
    <row r="5157" ht="12.75" hidden="1" customHeight="1"/>
    <row r="5158" ht="12.75" hidden="1" customHeight="1"/>
    <row r="5159" ht="12.75" hidden="1" customHeight="1"/>
    <row r="5160" ht="12.75" hidden="1" customHeight="1"/>
    <row r="5161" ht="12.75" hidden="1" customHeight="1"/>
    <row r="5162" ht="12.75" hidden="1" customHeight="1"/>
    <row r="5163" ht="12.75" hidden="1" customHeight="1"/>
    <row r="5164" ht="12.75" hidden="1" customHeight="1"/>
    <row r="5165" ht="12.75" hidden="1" customHeight="1"/>
    <row r="5166" ht="12.75" hidden="1" customHeight="1"/>
    <row r="5167" ht="12.75" hidden="1" customHeight="1"/>
    <row r="5168" ht="12.75" hidden="1" customHeight="1"/>
    <row r="5169" ht="12.75" hidden="1" customHeight="1"/>
    <row r="5170" ht="12.75" hidden="1" customHeight="1"/>
    <row r="5171" ht="12.75" hidden="1" customHeight="1"/>
    <row r="5172" ht="12.75" hidden="1" customHeight="1"/>
    <row r="5173" ht="12.75" hidden="1" customHeight="1"/>
    <row r="5174" ht="12.75" hidden="1" customHeight="1"/>
    <row r="5175" ht="12.75" hidden="1" customHeight="1"/>
    <row r="5176" ht="12.75" hidden="1" customHeight="1"/>
    <row r="5177" ht="12.75" hidden="1" customHeight="1"/>
    <row r="5178" ht="12.75" hidden="1" customHeight="1"/>
    <row r="5179" ht="12.75" hidden="1" customHeight="1"/>
    <row r="5180" ht="12.75" hidden="1" customHeight="1"/>
    <row r="5181" ht="12.75" hidden="1" customHeight="1"/>
    <row r="5182" ht="12.75" hidden="1" customHeight="1"/>
    <row r="5183" ht="12.75" hidden="1" customHeight="1"/>
    <row r="5184" ht="12.75" hidden="1" customHeight="1"/>
    <row r="5185" ht="12.75" hidden="1" customHeight="1"/>
    <row r="5186" ht="12.75" hidden="1" customHeight="1"/>
    <row r="5187" ht="12.75" hidden="1" customHeight="1"/>
    <row r="5188" ht="12.75" hidden="1" customHeight="1"/>
    <row r="5189" ht="12.75" hidden="1" customHeight="1"/>
    <row r="5190" ht="12.75" hidden="1" customHeight="1"/>
    <row r="5191" ht="12.75" hidden="1" customHeight="1"/>
    <row r="5192" ht="12.75" hidden="1" customHeight="1"/>
    <row r="5193" ht="12.75" hidden="1" customHeight="1"/>
    <row r="5194" ht="12.75" hidden="1" customHeight="1"/>
    <row r="5195" ht="12.75" hidden="1" customHeight="1"/>
    <row r="5196" ht="12.75" hidden="1" customHeight="1"/>
    <row r="5197" ht="12.75" hidden="1" customHeight="1"/>
    <row r="5198" ht="12.75" hidden="1" customHeight="1"/>
    <row r="5199" ht="12.75" hidden="1" customHeight="1"/>
    <row r="5200" ht="12.75" hidden="1" customHeight="1"/>
    <row r="5201" ht="12.75" hidden="1" customHeight="1"/>
    <row r="5202" ht="12.75" hidden="1" customHeight="1"/>
    <row r="5203" ht="12.75" hidden="1" customHeight="1"/>
    <row r="5204" ht="12.75" hidden="1" customHeight="1"/>
    <row r="5205" ht="12.75" hidden="1" customHeight="1"/>
    <row r="5206" ht="12.75" hidden="1" customHeight="1"/>
    <row r="5207" ht="12.75" hidden="1" customHeight="1"/>
    <row r="5208" ht="12.75" hidden="1" customHeight="1"/>
    <row r="5209" ht="12.75" hidden="1" customHeight="1"/>
    <row r="5210" ht="12.75" hidden="1" customHeight="1"/>
    <row r="5211" ht="12.75" hidden="1" customHeight="1"/>
    <row r="5212" ht="12.75" hidden="1" customHeight="1"/>
    <row r="5213" ht="12.75" hidden="1" customHeight="1"/>
    <row r="5214" ht="12.75" hidden="1" customHeight="1"/>
    <row r="5215" ht="12.75" hidden="1" customHeight="1"/>
    <row r="5216" ht="12.75" hidden="1" customHeight="1"/>
    <row r="5217" ht="12.75" hidden="1" customHeight="1"/>
    <row r="5218" ht="12.75" hidden="1" customHeight="1"/>
    <row r="5219" ht="12.75" hidden="1" customHeight="1"/>
    <row r="5220" ht="12.75" hidden="1" customHeight="1"/>
    <row r="5221" ht="12.75" hidden="1" customHeight="1"/>
    <row r="5222" ht="12.75" hidden="1" customHeight="1"/>
    <row r="5223" ht="12.75" hidden="1" customHeight="1"/>
    <row r="5224" ht="12.75" hidden="1" customHeight="1"/>
    <row r="5225" ht="12.75" hidden="1" customHeight="1"/>
    <row r="5226" ht="12.75" hidden="1" customHeight="1"/>
    <row r="5227" ht="12.75" hidden="1" customHeight="1"/>
    <row r="5228" ht="12.75" hidden="1" customHeight="1"/>
    <row r="5229" ht="12.75" hidden="1" customHeight="1"/>
    <row r="5230" ht="12.75" hidden="1" customHeight="1"/>
    <row r="5231" ht="12.75" hidden="1" customHeight="1"/>
    <row r="5232" ht="12.75" hidden="1" customHeight="1"/>
    <row r="5233" ht="12.75" hidden="1" customHeight="1"/>
    <row r="5234" ht="12.75" hidden="1" customHeight="1"/>
    <row r="5235" ht="12.75" hidden="1" customHeight="1"/>
    <row r="5236" ht="12.75" hidden="1" customHeight="1"/>
    <row r="5237" ht="12.75" hidden="1" customHeight="1"/>
    <row r="5238" ht="12.75" hidden="1" customHeight="1"/>
    <row r="5239" ht="12.75" hidden="1" customHeight="1"/>
    <row r="5240" ht="12.75" hidden="1" customHeight="1"/>
    <row r="5241" ht="12.75" hidden="1" customHeight="1"/>
    <row r="5242" ht="12.75" hidden="1" customHeight="1"/>
    <row r="5243" ht="12.75" hidden="1" customHeight="1"/>
    <row r="5244" ht="12.75" hidden="1" customHeight="1"/>
    <row r="5245" ht="12.75" hidden="1" customHeight="1"/>
    <row r="5246" ht="12.75" hidden="1" customHeight="1"/>
    <row r="5247" ht="12.75" hidden="1" customHeight="1"/>
    <row r="5248" ht="12.75" hidden="1" customHeight="1"/>
    <row r="5249" ht="12.75" hidden="1" customHeight="1"/>
    <row r="5250" ht="12.75" hidden="1" customHeight="1"/>
    <row r="5251" ht="12.75" hidden="1" customHeight="1"/>
    <row r="5252" ht="12.75" hidden="1" customHeight="1"/>
    <row r="5253" ht="12.75" hidden="1" customHeight="1"/>
    <row r="5254" ht="12.75" hidden="1" customHeight="1"/>
    <row r="5255" ht="12.75" hidden="1" customHeight="1"/>
    <row r="5256" ht="12.75" hidden="1" customHeight="1"/>
    <row r="5257" ht="12.75" hidden="1" customHeight="1"/>
    <row r="5258" ht="12.75" hidden="1" customHeight="1"/>
    <row r="5259" ht="12.75" hidden="1" customHeight="1"/>
    <row r="5260" ht="12.75" hidden="1" customHeight="1"/>
    <row r="5261" ht="12.75" hidden="1" customHeight="1"/>
    <row r="5262" ht="12.75" hidden="1" customHeight="1"/>
    <row r="5263" ht="12.75" hidden="1" customHeight="1"/>
    <row r="5264" ht="12.75" hidden="1" customHeight="1"/>
    <row r="5265" ht="12.75" hidden="1" customHeight="1"/>
    <row r="5266" ht="12.75" hidden="1" customHeight="1"/>
    <row r="5267" ht="12.75" hidden="1" customHeight="1"/>
    <row r="5268" ht="12.75" hidden="1" customHeight="1"/>
    <row r="5269" ht="12.75" hidden="1" customHeight="1"/>
    <row r="5270" ht="12.75" hidden="1" customHeight="1"/>
    <row r="5271" ht="12.75" hidden="1" customHeight="1"/>
    <row r="5272" ht="12.75" hidden="1" customHeight="1"/>
    <row r="5273" ht="12.75" hidden="1" customHeight="1"/>
    <row r="5274" ht="12.75" hidden="1" customHeight="1"/>
    <row r="5275" ht="12.75" hidden="1" customHeight="1"/>
    <row r="5276" ht="12.75" hidden="1" customHeight="1"/>
    <row r="5277" ht="12.75" hidden="1" customHeight="1"/>
    <row r="5278" ht="12.75" hidden="1" customHeight="1"/>
    <row r="5279" ht="12.75" hidden="1" customHeight="1"/>
    <row r="5280" ht="12.75" hidden="1" customHeight="1"/>
    <row r="5281" ht="12.75" hidden="1" customHeight="1"/>
    <row r="5282" ht="12.75" hidden="1" customHeight="1"/>
    <row r="5283" ht="12.75" hidden="1" customHeight="1"/>
    <row r="5284" ht="12.75" hidden="1" customHeight="1"/>
    <row r="5285" ht="12.75" hidden="1" customHeight="1"/>
    <row r="5286" ht="12.75" hidden="1" customHeight="1"/>
    <row r="5287" ht="12.75" hidden="1" customHeight="1"/>
    <row r="5288" ht="12.75" hidden="1" customHeight="1"/>
    <row r="5289" ht="12.75" hidden="1" customHeight="1"/>
    <row r="5290" ht="12.75" hidden="1" customHeight="1"/>
    <row r="5291" ht="12.75" hidden="1" customHeight="1"/>
    <row r="5292" ht="12.75" hidden="1" customHeight="1"/>
    <row r="5293" ht="12.75" hidden="1" customHeight="1"/>
    <row r="5294" ht="12.75" hidden="1" customHeight="1"/>
    <row r="5295" ht="12.75" hidden="1" customHeight="1"/>
    <row r="5296" ht="12.75" hidden="1" customHeight="1"/>
    <row r="5297" ht="12.75" hidden="1" customHeight="1"/>
    <row r="5298" ht="12.75" hidden="1" customHeight="1"/>
    <row r="5299" ht="12.75" hidden="1" customHeight="1"/>
    <row r="5300" ht="12.75" hidden="1" customHeight="1"/>
    <row r="5301" ht="12.75" hidden="1" customHeight="1"/>
    <row r="5302" ht="12.75" hidden="1" customHeight="1"/>
    <row r="5303" ht="12.75" hidden="1" customHeight="1"/>
    <row r="5304" ht="12.75" hidden="1" customHeight="1"/>
    <row r="5305" ht="12.75" hidden="1" customHeight="1"/>
    <row r="5306" ht="12.75" hidden="1" customHeight="1"/>
    <row r="5307" ht="12.75" hidden="1" customHeight="1"/>
    <row r="5308" ht="12.75" hidden="1" customHeight="1"/>
    <row r="5309" ht="12.75" hidden="1" customHeight="1"/>
    <row r="5310" ht="12.75" hidden="1" customHeight="1"/>
    <row r="5311" ht="12.75" hidden="1" customHeight="1"/>
    <row r="5312" ht="12.75" hidden="1" customHeight="1"/>
    <row r="5313" ht="12.75" hidden="1" customHeight="1"/>
    <row r="5314" ht="12.75" hidden="1" customHeight="1"/>
    <row r="5315" ht="12.75" hidden="1" customHeight="1"/>
    <row r="5316" ht="12.75" hidden="1" customHeight="1"/>
    <row r="5317" ht="12.75" hidden="1" customHeight="1"/>
    <row r="5318" ht="12.75" hidden="1" customHeight="1"/>
    <row r="5319" ht="12.75" hidden="1" customHeight="1"/>
    <row r="5320" ht="12.75" hidden="1" customHeight="1"/>
    <row r="5321" ht="12.75" hidden="1" customHeight="1"/>
    <row r="5322" ht="12.75" hidden="1" customHeight="1"/>
    <row r="5323" ht="12.75" hidden="1" customHeight="1"/>
    <row r="5324" ht="12.75" hidden="1" customHeight="1"/>
    <row r="5325" ht="12.75" hidden="1" customHeight="1"/>
    <row r="5326" ht="12.75" hidden="1" customHeight="1"/>
    <row r="5327" ht="12.75" hidden="1" customHeight="1"/>
    <row r="5328" ht="12.75" hidden="1" customHeight="1"/>
    <row r="5329" ht="12.75" hidden="1" customHeight="1"/>
    <row r="5330" ht="12.75" hidden="1" customHeight="1"/>
    <row r="5331" ht="12.75" hidden="1" customHeight="1"/>
    <row r="5332" ht="12.75" hidden="1" customHeight="1"/>
    <row r="5333" ht="12.75" hidden="1" customHeight="1"/>
    <row r="5334" ht="12.75" hidden="1" customHeight="1"/>
    <row r="5335" ht="12.75" hidden="1" customHeight="1"/>
    <row r="5336" ht="12.75" hidden="1" customHeight="1"/>
    <row r="5337" ht="12.75" hidden="1" customHeight="1"/>
    <row r="5338" ht="12.75" hidden="1" customHeight="1"/>
    <row r="5339" ht="12.75" hidden="1" customHeight="1"/>
    <row r="5340" ht="12.75" hidden="1" customHeight="1"/>
    <row r="5341" ht="12.75" hidden="1" customHeight="1"/>
    <row r="5342" ht="12.75" hidden="1" customHeight="1"/>
    <row r="5343" ht="12.75" hidden="1" customHeight="1"/>
    <row r="5344" ht="12.75" hidden="1" customHeight="1"/>
    <row r="5345" ht="12.75" hidden="1" customHeight="1"/>
    <row r="5346" ht="12.75" hidden="1" customHeight="1"/>
    <row r="5347" ht="12.75" hidden="1" customHeight="1"/>
    <row r="5348" ht="12.75" hidden="1" customHeight="1"/>
    <row r="5349" ht="12.75" hidden="1" customHeight="1"/>
    <row r="5350" ht="12.75" hidden="1" customHeight="1"/>
    <row r="5351" ht="12.75" hidden="1" customHeight="1"/>
    <row r="5352" ht="12.75" hidden="1" customHeight="1"/>
    <row r="5353" ht="12.75" hidden="1" customHeight="1"/>
    <row r="5354" ht="12.75" hidden="1" customHeight="1"/>
    <row r="5355" ht="12.75" hidden="1" customHeight="1"/>
    <row r="5356" ht="12.75" hidden="1" customHeight="1"/>
    <row r="5357" ht="12.75" hidden="1" customHeight="1"/>
    <row r="5358" ht="12.75" hidden="1" customHeight="1"/>
    <row r="5359" ht="12.75" hidden="1" customHeight="1"/>
    <row r="5360" ht="12.75" hidden="1" customHeight="1"/>
    <row r="5361" ht="12.75" hidden="1" customHeight="1"/>
    <row r="5362" ht="12.75" hidden="1" customHeight="1"/>
    <row r="5363" ht="12.75" hidden="1" customHeight="1"/>
    <row r="5364" ht="12.75" hidden="1" customHeight="1"/>
    <row r="5365" ht="12.75" hidden="1" customHeight="1"/>
    <row r="5366" ht="12.75" hidden="1" customHeight="1"/>
    <row r="5367" ht="12.75" hidden="1" customHeight="1"/>
    <row r="5368" ht="12.75" hidden="1" customHeight="1"/>
    <row r="5369" ht="12.75" hidden="1" customHeight="1"/>
    <row r="5370" ht="12.75" hidden="1" customHeight="1"/>
    <row r="5371" ht="12.75" hidden="1" customHeight="1"/>
    <row r="5372" ht="12.75" hidden="1" customHeight="1"/>
    <row r="5373" ht="12.75" hidden="1" customHeight="1"/>
    <row r="5374" ht="12.75" hidden="1" customHeight="1"/>
    <row r="5375" ht="12.75" hidden="1" customHeight="1"/>
    <row r="5376" ht="12.75" hidden="1" customHeight="1"/>
    <row r="5377" ht="12.75" hidden="1" customHeight="1"/>
    <row r="5378" ht="12.75" hidden="1" customHeight="1"/>
    <row r="5379" ht="12.75" hidden="1" customHeight="1"/>
    <row r="5380" ht="12.75" hidden="1" customHeight="1"/>
    <row r="5381" ht="12.75" hidden="1" customHeight="1"/>
    <row r="5382" ht="12.75" hidden="1" customHeight="1"/>
    <row r="5383" ht="12.75" hidden="1" customHeight="1"/>
    <row r="5384" ht="12.75" hidden="1" customHeight="1"/>
    <row r="5385" ht="12.75" hidden="1" customHeight="1"/>
    <row r="5386" ht="12.75" hidden="1" customHeight="1"/>
    <row r="5387" ht="12.75" hidden="1" customHeight="1"/>
    <row r="5388" ht="12.75" hidden="1" customHeight="1"/>
    <row r="5389" ht="12.75" hidden="1" customHeight="1"/>
    <row r="5390" ht="12.75" hidden="1" customHeight="1"/>
    <row r="5391" ht="12.75" hidden="1" customHeight="1"/>
    <row r="5392" ht="12.75" hidden="1" customHeight="1"/>
    <row r="5393" ht="12.75" hidden="1" customHeight="1"/>
    <row r="5394" ht="12.75" hidden="1" customHeight="1"/>
    <row r="5395" ht="12.75" hidden="1" customHeight="1"/>
    <row r="5396" ht="12.75" hidden="1" customHeight="1"/>
    <row r="5397" ht="12.75" hidden="1" customHeight="1"/>
    <row r="5398" ht="12.75" hidden="1" customHeight="1"/>
    <row r="5399" ht="12.75" hidden="1" customHeight="1"/>
    <row r="5400" ht="12.75" hidden="1" customHeight="1"/>
    <row r="5401" ht="12.75" hidden="1" customHeight="1"/>
    <row r="5402" ht="12.75" hidden="1" customHeight="1"/>
    <row r="5403" ht="12.75" hidden="1" customHeight="1"/>
    <row r="5404" ht="12.75" hidden="1" customHeight="1"/>
    <row r="5405" ht="12.75" hidden="1" customHeight="1"/>
    <row r="5406" ht="12.75" hidden="1" customHeight="1"/>
    <row r="5407" ht="12.75" hidden="1" customHeight="1"/>
    <row r="5408" ht="12.75" hidden="1" customHeight="1"/>
    <row r="5409" ht="12.75" hidden="1" customHeight="1"/>
    <row r="5410" ht="12.75" hidden="1" customHeight="1"/>
    <row r="5411" ht="12.75" hidden="1" customHeight="1"/>
    <row r="5412" ht="12.75" hidden="1" customHeight="1"/>
    <row r="5413" ht="12.75" hidden="1" customHeight="1"/>
    <row r="5414" ht="12.75" hidden="1" customHeight="1"/>
    <row r="5415" ht="12.75" hidden="1" customHeight="1"/>
    <row r="5416" ht="12.75" hidden="1" customHeight="1"/>
    <row r="5417" ht="12.75" hidden="1" customHeight="1"/>
    <row r="5418" ht="12.75" hidden="1" customHeight="1"/>
    <row r="5419" ht="12.75" hidden="1" customHeight="1"/>
    <row r="5420" ht="12.75" hidden="1" customHeight="1"/>
    <row r="5421" ht="12.75" hidden="1" customHeight="1"/>
    <row r="5422" ht="12.75" hidden="1" customHeight="1"/>
    <row r="5423" ht="12.75" hidden="1" customHeight="1"/>
    <row r="5424" ht="12.75" hidden="1" customHeight="1"/>
    <row r="5425" ht="12.75" hidden="1" customHeight="1"/>
    <row r="5426" ht="12.75" hidden="1" customHeight="1"/>
    <row r="5427" ht="12.75" hidden="1" customHeight="1"/>
    <row r="5428" ht="12.75" hidden="1" customHeight="1"/>
    <row r="5429" ht="12.75" hidden="1" customHeight="1"/>
    <row r="5430" ht="12.75" hidden="1" customHeight="1"/>
    <row r="5431" ht="12.75" hidden="1" customHeight="1"/>
    <row r="5432" ht="12.75" hidden="1" customHeight="1"/>
    <row r="5433" ht="12.75" hidden="1" customHeight="1"/>
    <row r="5434" ht="12.75" hidden="1" customHeight="1"/>
    <row r="5435" ht="12.75" hidden="1" customHeight="1"/>
    <row r="5436" ht="12.75" hidden="1" customHeight="1"/>
    <row r="5437" ht="12.75" hidden="1" customHeight="1"/>
    <row r="5438" ht="12.75" hidden="1" customHeight="1"/>
    <row r="5439" ht="12.75" hidden="1" customHeight="1"/>
    <row r="5440" ht="12.75" hidden="1" customHeight="1"/>
    <row r="5441" ht="12.75" hidden="1" customHeight="1"/>
    <row r="5442" ht="12.75" hidden="1" customHeight="1"/>
    <row r="5443" ht="12.75" hidden="1" customHeight="1"/>
    <row r="5444" ht="12.75" hidden="1" customHeight="1"/>
    <row r="5445" ht="12.75" hidden="1" customHeight="1"/>
    <row r="5446" ht="12.75" hidden="1" customHeight="1"/>
    <row r="5447" ht="12.75" hidden="1" customHeight="1"/>
    <row r="5448" ht="12.75" hidden="1" customHeight="1"/>
    <row r="5449" ht="12.75" hidden="1" customHeight="1"/>
    <row r="5450" ht="12.75" hidden="1" customHeight="1"/>
    <row r="5451" ht="12.75" hidden="1" customHeight="1"/>
    <row r="5452" ht="12.75" hidden="1" customHeight="1"/>
    <row r="5453" ht="12.75" hidden="1" customHeight="1"/>
    <row r="5454" ht="12.75" hidden="1" customHeight="1"/>
    <row r="5455" ht="12.75" hidden="1" customHeight="1"/>
    <row r="5456" ht="12.75" hidden="1" customHeight="1"/>
    <row r="5457" ht="12.75" hidden="1" customHeight="1"/>
    <row r="5458" ht="12.75" hidden="1" customHeight="1"/>
    <row r="5459" ht="12.75" hidden="1" customHeight="1"/>
    <row r="5460" ht="12.75" hidden="1" customHeight="1"/>
    <row r="5461" ht="12.75" hidden="1" customHeight="1"/>
    <row r="5462" ht="12.75" hidden="1" customHeight="1"/>
    <row r="5463" ht="12.75" hidden="1" customHeight="1"/>
    <row r="5464" ht="12.75" hidden="1" customHeight="1"/>
    <row r="5465" ht="12.75" hidden="1" customHeight="1"/>
    <row r="5466" ht="12.75" hidden="1" customHeight="1"/>
    <row r="5467" ht="12.75" hidden="1" customHeight="1"/>
    <row r="5468" ht="12.75" hidden="1" customHeight="1"/>
    <row r="5469" ht="12.75" hidden="1" customHeight="1"/>
    <row r="5470" ht="12.75" hidden="1" customHeight="1"/>
    <row r="5471" ht="12.75" hidden="1" customHeight="1"/>
    <row r="5472" ht="12.75" hidden="1" customHeight="1"/>
    <row r="5473" ht="12.75" hidden="1" customHeight="1"/>
    <row r="5474" ht="12.75" hidden="1" customHeight="1"/>
    <row r="5475" ht="12.75" hidden="1" customHeight="1"/>
    <row r="5476" ht="12.75" hidden="1" customHeight="1"/>
    <row r="5477" ht="12.75" hidden="1" customHeight="1"/>
    <row r="5478" ht="12.75" hidden="1" customHeight="1"/>
    <row r="5479" ht="12.75" hidden="1" customHeight="1"/>
    <row r="5480" ht="12.75" hidden="1" customHeight="1"/>
    <row r="5481" ht="12.75" hidden="1" customHeight="1"/>
    <row r="5482" ht="12.75" hidden="1" customHeight="1"/>
    <row r="5483" ht="12.75" hidden="1" customHeight="1"/>
    <row r="5484" ht="12.75" hidden="1" customHeight="1"/>
    <row r="5485" ht="12.75" hidden="1" customHeight="1"/>
    <row r="5486" ht="12.75" hidden="1" customHeight="1"/>
    <row r="5487" ht="12.75" hidden="1" customHeight="1"/>
    <row r="5488" ht="12.75" hidden="1" customHeight="1"/>
    <row r="5489" ht="12.75" hidden="1" customHeight="1"/>
    <row r="5490" ht="12.75" hidden="1" customHeight="1"/>
    <row r="5491" ht="12.75" hidden="1" customHeight="1"/>
    <row r="5492" ht="12.75" hidden="1" customHeight="1"/>
    <row r="5493" ht="12.75" hidden="1" customHeight="1"/>
    <row r="5494" ht="12.75" hidden="1" customHeight="1"/>
    <row r="5495" ht="12.75" hidden="1" customHeight="1"/>
    <row r="5496" ht="12.75" hidden="1" customHeight="1"/>
    <row r="5497" ht="12.75" hidden="1" customHeight="1"/>
    <row r="5498" ht="12.75" hidden="1" customHeight="1"/>
    <row r="5499" ht="12.75" hidden="1" customHeight="1"/>
    <row r="5500" ht="12.75" hidden="1" customHeight="1"/>
    <row r="5501" ht="12.75" hidden="1" customHeight="1"/>
    <row r="5502" ht="12.75" hidden="1" customHeight="1"/>
    <row r="5503" ht="12.75" hidden="1" customHeight="1"/>
    <row r="5504" ht="12.75" hidden="1" customHeight="1"/>
    <row r="5505" ht="12.75" hidden="1" customHeight="1"/>
    <row r="5506" ht="12.75" hidden="1" customHeight="1"/>
    <row r="5507" ht="12.75" hidden="1" customHeight="1"/>
    <row r="5508" ht="12.75" hidden="1" customHeight="1"/>
    <row r="5509" ht="12.75" hidden="1" customHeight="1"/>
    <row r="5510" ht="12.75" hidden="1" customHeight="1"/>
    <row r="5511" ht="12.75" hidden="1" customHeight="1"/>
    <row r="5512" ht="12.75" hidden="1" customHeight="1"/>
    <row r="5513" ht="12.75" hidden="1" customHeight="1"/>
    <row r="5514" ht="12.75" hidden="1" customHeight="1"/>
    <row r="5515" ht="12.75" hidden="1" customHeight="1"/>
    <row r="5516" ht="12.75" hidden="1" customHeight="1"/>
    <row r="5517" ht="12.75" hidden="1" customHeight="1"/>
    <row r="5518" ht="12.75" hidden="1" customHeight="1"/>
    <row r="5519" ht="12.75" hidden="1" customHeight="1"/>
    <row r="5520" ht="12.75" hidden="1" customHeight="1"/>
    <row r="5521" ht="12.75" hidden="1" customHeight="1"/>
    <row r="5522" ht="12.75" hidden="1" customHeight="1"/>
    <row r="5523" ht="12.75" hidden="1" customHeight="1"/>
    <row r="5524" ht="12.75" hidden="1" customHeight="1"/>
    <row r="5525" ht="12.75" hidden="1" customHeight="1"/>
    <row r="5526" ht="12.75" hidden="1" customHeight="1"/>
    <row r="5527" ht="12.75" hidden="1" customHeight="1"/>
    <row r="5528" ht="12.75" hidden="1" customHeight="1"/>
    <row r="5529" ht="12.75" hidden="1" customHeight="1"/>
    <row r="5530" ht="12.75" hidden="1" customHeight="1"/>
    <row r="5531" ht="12.75" hidden="1" customHeight="1"/>
    <row r="5532" ht="12.75" hidden="1" customHeight="1"/>
    <row r="5533" ht="12.75" hidden="1" customHeight="1"/>
    <row r="5534" ht="12.75" hidden="1" customHeight="1"/>
    <row r="5535" ht="12.75" hidden="1" customHeight="1"/>
    <row r="5536" ht="12.75" hidden="1" customHeight="1"/>
    <row r="5537" ht="12.75" hidden="1" customHeight="1"/>
    <row r="5538" ht="12.75" hidden="1" customHeight="1"/>
    <row r="5539" ht="12.75" hidden="1" customHeight="1"/>
    <row r="5540" ht="12.75" hidden="1" customHeight="1"/>
    <row r="5541" ht="12.75" hidden="1" customHeight="1"/>
    <row r="5542" ht="12.75" hidden="1" customHeight="1"/>
    <row r="5543" ht="12.75" hidden="1" customHeight="1"/>
    <row r="5544" ht="12.75" hidden="1" customHeight="1"/>
    <row r="5545" ht="12.75" hidden="1" customHeight="1"/>
    <row r="5546" ht="12.75" hidden="1" customHeight="1"/>
    <row r="5547" ht="12.75" hidden="1" customHeight="1"/>
    <row r="5548" ht="12.75" hidden="1" customHeight="1"/>
    <row r="5549" ht="12.75" hidden="1" customHeight="1"/>
    <row r="5550" ht="12.75" hidden="1" customHeight="1"/>
    <row r="5551" ht="12.75" hidden="1" customHeight="1"/>
    <row r="5552" ht="12.75" hidden="1" customHeight="1"/>
    <row r="5553" ht="12.75" hidden="1" customHeight="1"/>
    <row r="5554" ht="12.75" hidden="1" customHeight="1"/>
    <row r="5555" ht="12.75" hidden="1" customHeight="1"/>
    <row r="5556" ht="12.75" hidden="1" customHeight="1"/>
    <row r="5557" ht="12.75" hidden="1" customHeight="1"/>
    <row r="5558" ht="12.75" hidden="1" customHeight="1"/>
    <row r="5559" ht="12.75" hidden="1" customHeight="1"/>
    <row r="5560" ht="12.75" hidden="1" customHeight="1"/>
    <row r="5561" ht="12.75" hidden="1" customHeight="1"/>
    <row r="5562" ht="12.75" hidden="1" customHeight="1"/>
    <row r="5563" ht="12.75" hidden="1" customHeight="1"/>
    <row r="5564" ht="12.75" hidden="1" customHeight="1"/>
    <row r="5565" ht="12.75" hidden="1" customHeight="1"/>
    <row r="5566" ht="12.75" hidden="1" customHeight="1"/>
    <row r="5567" ht="12.75" hidden="1" customHeight="1"/>
    <row r="5568" ht="12.75" hidden="1" customHeight="1"/>
    <row r="5569" ht="12.75" hidden="1" customHeight="1"/>
    <row r="5570" ht="12.75" hidden="1" customHeight="1"/>
    <row r="5571" ht="12.75" hidden="1" customHeight="1"/>
    <row r="5572" ht="12.75" hidden="1" customHeight="1"/>
    <row r="5573" ht="12.75" hidden="1" customHeight="1"/>
    <row r="5574" ht="12.75" hidden="1" customHeight="1"/>
    <row r="5575" ht="12.75" hidden="1" customHeight="1"/>
    <row r="5576" ht="12.75" hidden="1" customHeight="1"/>
    <row r="5577" ht="12.75" hidden="1" customHeight="1"/>
    <row r="5578" ht="12.75" hidden="1" customHeight="1"/>
    <row r="5579" ht="12.75" hidden="1" customHeight="1"/>
    <row r="5580" ht="12.75" hidden="1" customHeight="1"/>
    <row r="5581" ht="12.75" hidden="1" customHeight="1"/>
    <row r="5582" ht="12.75" hidden="1" customHeight="1"/>
    <row r="5583" ht="12.75" hidden="1" customHeight="1"/>
    <row r="5584" ht="12.75" hidden="1" customHeight="1"/>
    <row r="5585" ht="12.75" hidden="1" customHeight="1"/>
    <row r="5586" ht="12.75" hidden="1" customHeight="1"/>
    <row r="5587" ht="12.75" hidden="1" customHeight="1"/>
    <row r="5588" ht="12.75" hidden="1" customHeight="1"/>
    <row r="5589" ht="12.75" hidden="1" customHeight="1"/>
    <row r="5590" ht="12.75" hidden="1" customHeight="1"/>
    <row r="5591" ht="12.75" hidden="1" customHeight="1"/>
    <row r="5592" ht="12.75" hidden="1" customHeight="1"/>
    <row r="5593" ht="12.75" hidden="1" customHeight="1"/>
    <row r="5594" ht="12.75" hidden="1" customHeight="1"/>
    <row r="5595" ht="12.75" hidden="1" customHeight="1"/>
    <row r="5596" ht="12.75" hidden="1" customHeight="1"/>
    <row r="5597" ht="12.75" hidden="1" customHeight="1"/>
    <row r="5598" ht="12.75" hidden="1" customHeight="1"/>
    <row r="5599" ht="12.75" hidden="1" customHeight="1"/>
    <row r="5600" ht="12.75" hidden="1" customHeight="1"/>
    <row r="5601" ht="12.75" hidden="1" customHeight="1"/>
    <row r="5602" ht="12.75" hidden="1" customHeight="1"/>
    <row r="5603" ht="12.75" hidden="1" customHeight="1"/>
    <row r="5604" ht="12.75" hidden="1" customHeight="1"/>
    <row r="5605" ht="12.75" hidden="1" customHeight="1"/>
    <row r="5606" ht="12.75" hidden="1" customHeight="1"/>
    <row r="5607" ht="12.75" hidden="1" customHeight="1"/>
    <row r="5608" ht="12.75" hidden="1" customHeight="1"/>
    <row r="5609" ht="12.75" hidden="1" customHeight="1"/>
    <row r="5610" ht="12.75" hidden="1" customHeight="1"/>
    <row r="5611" ht="12.75" hidden="1" customHeight="1"/>
    <row r="5612" ht="12.75" hidden="1" customHeight="1"/>
    <row r="5613" ht="12.75" hidden="1" customHeight="1"/>
    <row r="5614" ht="12.75" hidden="1" customHeight="1"/>
    <row r="5615" ht="12.75" hidden="1" customHeight="1"/>
    <row r="5616" ht="12.75" hidden="1" customHeight="1"/>
    <row r="5617" ht="12.75" hidden="1" customHeight="1"/>
    <row r="5618" ht="12.75" hidden="1" customHeight="1"/>
    <row r="5619" ht="12.75" hidden="1" customHeight="1"/>
    <row r="5620" ht="12.75" hidden="1" customHeight="1"/>
    <row r="5621" ht="12.75" hidden="1" customHeight="1"/>
    <row r="5622" ht="12.75" hidden="1" customHeight="1"/>
    <row r="5623" ht="12.75" hidden="1" customHeight="1"/>
    <row r="5624" ht="12.75" hidden="1" customHeight="1"/>
    <row r="5625" ht="12.75" hidden="1" customHeight="1"/>
    <row r="5626" ht="12.75" hidden="1" customHeight="1"/>
    <row r="5627" ht="12.75" hidden="1" customHeight="1"/>
    <row r="5628" ht="12.75" hidden="1" customHeight="1"/>
    <row r="5629" ht="12.75" hidden="1" customHeight="1"/>
    <row r="5630" ht="12.75" hidden="1" customHeight="1"/>
    <row r="5631" ht="12.75" hidden="1" customHeight="1"/>
    <row r="5632" ht="12.75" hidden="1" customHeight="1"/>
    <row r="5633" ht="12.75" hidden="1" customHeight="1"/>
    <row r="5634" ht="12.75" hidden="1" customHeight="1"/>
    <row r="5635" ht="12.75" hidden="1" customHeight="1"/>
    <row r="5636" ht="12.75" hidden="1" customHeight="1"/>
    <row r="5637" ht="12.75" hidden="1" customHeight="1"/>
    <row r="5638" ht="12.75" hidden="1" customHeight="1"/>
    <row r="5639" ht="12.75" hidden="1" customHeight="1"/>
    <row r="5640" ht="12.75" hidden="1" customHeight="1"/>
    <row r="5641" ht="12.75" hidden="1" customHeight="1"/>
    <row r="5642" ht="12.75" hidden="1" customHeight="1"/>
    <row r="5643" ht="12.75" hidden="1" customHeight="1"/>
    <row r="5644" ht="12.75" hidden="1" customHeight="1"/>
    <row r="5645" ht="12.75" hidden="1" customHeight="1"/>
    <row r="5646" ht="12.75" hidden="1" customHeight="1"/>
    <row r="5647" ht="12.75" hidden="1" customHeight="1"/>
    <row r="5648" ht="12.75" hidden="1" customHeight="1"/>
    <row r="5649" ht="12.75" hidden="1" customHeight="1"/>
    <row r="5650" ht="12.75" hidden="1" customHeight="1"/>
    <row r="5651" ht="12.75" hidden="1" customHeight="1"/>
    <row r="5652" ht="12.75" hidden="1" customHeight="1"/>
    <row r="5653" ht="12.75" hidden="1" customHeight="1"/>
    <row r="5654" ht="12.75" hidden="1" customHeight="1"/>
    <row r="5655" ht="12.75" hidden="1" customHeight="1"/>
    <row r="5656" ht="12.75" hidden="1" customHeight="1"/>
    <row r="5657" ht="12.75" hidden="1" customHeight="1"/>
    <row r="5658" ht="12.75" hidden="1" customHeight="1"/>
    <row r="5659" ht="12.75" hidden="1" customHeight="1"/>
    <row r="5660" ht="12.75" hidden="1" customHeight="1"/>
    <row r="5661" ht="12.75" hidden="1" customHeight="1"/>
    <row r="5662" ht="12.75" hidden="1" customHeight="1"/>
    <row r="5663" ht="12.75" hidden="1" customHeight="1"/>
    <row r="5664" ht="12.75" hidden="1" customHeight="1"/>
    <row r="5665" ht="12.75" hidden="1" customHeight="1"/>
    <row r="5666" ht="12.75" hidden="1" customHeight="1"/>
    <row r="5667" ht="12.75" hidden="1" customHeight="1"/>
    <row r="5668" ht="12.75" hidden="1" customHeight="1"/>
    <row r="5669" ht="12.75" hidden="1" customHeight="1"/>
    <row r="5670" ht="12.75" hidden="1" customHeight="1"/>
    <row r="5671" ht="12.75" hidden="1" customHeight="1"/>
    <row r="5672" ht="12.75" hidden="1" customHeight="1"/>
    <row r="5673" ht="12.75" hidden="1" customHeight="1"/>
    <row r="5674" ht="12.75" hidden="1" customHeight="1"/>
    <row r="5675" ht="12.75" hidden="1" customHeight="1"/>
    <row r="5676" ht="12.75" hidden="1" customHeight="1"/>
    <row r="5677" ht="12.75" hidden="1" customHeight="1"/>
    <row r="5678" ht="12.75" hidden="1" customHeight="1"/>
    <row r="5679" ht="12.75" hidden="1" customHeight="1"/>
    <row r="5680" ht="12.75" hidden="1" customHeight="1"/>
    <row r="5681" ht="12.75" hidden="1" customHeight="1"/>
    <row r="5682" ht="12.75" hidden="1" customHeight="1"/>
    <row r="5683" ht="12.75" hidden="1" customHeight="1"/>
    <row r="5684" ht="12.75" hidden="1" customHeight="1"/>
    <row r="5685" ht="12.75" hidden="1" customHeight="1"/>
    <row r="5686" ht="12.75" hidden="1" customHeight="1"/>
    <row r="5687" ht="12.75" hidden="1" customHeight="1"/>
    <row r="5688" ht="12.75" hidden="1" customHeight="1"/>
    <row r="5689" ht="12.75" hidden="1" customHeight="1"/>
    <row r="5690" ht="12.75" hidden="1" customHeight="1"/>
    <row r="5691" ht="12.75" hidden="1" customHeight="1"/>
    <row r="5692" ht="12.75" hidden="1" customHeight="1"/>
    <row r="5693" ht="12.75" hidden="1" customHeight="1"/>
    <row r="5694" ht="12.75" hidden="1" customHeight="1"/>
    <row r="5695" ht="12.75" hidden="1" customHeight="1"/>
    <row r="5696" ht="12.75" hidden="1" customHeight="1"/>
    <row r="5697" ht="12.75" hidden="1" customHeight="1"/>
    <row r="5698" ht="12.75" hidden="1" customHeight="1"/>
    <row r="5699" ht="12.75" hidden="1" customHeight="1"/>
    <row r="5700" ht="12.75" hidden="1" customHeight="1"/>
    <row r="5701" ht="12.75" hidden="1" customHeight="1"/>
    <row r="5702" ht="12.75" hidden="1" customHeight="1"/>
    <row r="5703" ht="12.75" hidden="1" customHeight="1"/>
    <row r="5704" ht="12.75" hidden="1" customHeight="1"/>
    <row r="5705" ht="12.75" hidden="1" customHeight="1"/>
    <row r="5706" ht="12.75" hidden="1" customHeight="1"/>
    <row r="5707" ht="12.75" hidden="1" customHeight="1"/>
    <row r="5708" ht="12.75" hidden="1" customHeight="1"/>
    <row r="5709" ht="12.75" hidden="1" customHeight="1"/>
    <row r="5710" ht="12.75" hidden="1" customHeight="1"/>
    <row r="5711" ht="12.75" hidden="1" customHeight="1"/>
    <row r="5712" ht="12.75" hidden="1" customHeight="1"/>
    <row r="5713" ht="12.75" hidden="1" customHeight="1"/>
    <row r="5714" ht="12.75" hidden="1" customHeight="1"/>
    <row r="5715" ht="12.75" hidden="1" customHeight="1"/>
    <row r="5716" ht="12.75" hidden="1" customHeight="1"/>
    <row r="5717" ht="12.75" hidden="1" customHeight="1"/>
    <row r="5718" ht="12.75" hidden="1" customHeight="1"/>
    <row r="5719" ht="12.75" hidden="1" customHeight="1"/>
    <row r="5720" ht="12.75" hidden="1" customHeight="1"/>
    <row r="5721" ht="12.75" hidden="1" customHeight="1"/>
    <row r="5722" ht="12.75" hidden="1" customHeight="1"/>
    <row r="5723" ht="12.75" hidden="1" customHeight="1"/>
    <row r="5724" ht="12.75" hidden="1" customHeight="1"/>
    <row r="5725" ht="12.75" hidden="1" customHeight="1"/>
    <row r="5726" ht="12.75" hidden="1" customHeight="1"/>
    <row r="5727" ht="12.75" hidden="1" customHeight="1"/>
    <row r="5728" ht="12.75" hidden="1" customHeight="1"/>
    <row r="5729" ht="12.75" hidden="1" customHeight="1"/>
    <row r="5730" ht="12.75" hidden="1" customHeight="1"/>
    <row r="5731" ht="12.75" hidden="1" customHeight="1"/>
    <row r="5732" ht="12.75" hidden="1" customHeight="1"/>
    <row r="5733" ht="12.75" hidden="1" customHeight="1"/>
    <row r="5734" ht="12.75" hidden="1" customHeight="1"/>
    <row r="5735" ht="12.75" hidden="1" customHeight="1"/>
    <row r="5736" ht="12.75" hidden="1" customHeight="1"/>
    <row r="5737" ht="12.75" hidden="1" customHeight="1"/>
    <row r="5738" ht="12.75" hidden="1" customHeight="1"/>
    <row r="5739" ht="12.75" hidden="1" customHeight="1"/>
    <row r="5740" ht="12.75" hidden="1" customHeight="1"/>
    <row r="5741" ht="12.75" hidden="1" customHeight="1"/>
    <row r="5742" ht="12.75" hidden="1" customHeight="1"/>
    <row r="5743" ht="12.75" hidden="1" customHeight="1"/>
    <row r="5744" ht="12.75" hidden="1" customHeight="1"/>
    <row r="5745" ht="12.75" hidden="1" customHeight="1"/>
    <row r="5746" ht="12.75" hidden="1" customHeight="1"/>
    <row r="5747" ht="12.75" hidden="1" customHeight="1"/>
    <row r="5748" ht="12.75" hidden="1" customHeight="1"/>
    <row r="5749" ht="12.75" hidden="1" customHeight="1"/>
    <row r="5750" ht="12.75" hidden="1" customHeight="1"/>
    <row r="5751" ht="12.75" hidden="1" customHeight="1"/>
    <row r="5752" ht="12.75" hidden="1" customHeight="1"/>
    <row r="5753" ht="12.75" hidden="1" customHeight="1"/>
    <row r="5754" ht="12.75" hidden="1" customHeight="1"/>
    <row r="5755" ht="12.75" hidden="1" customHeight="1"/>
    <row r="5756" ht="12.75" hidden="1" customHeight="1"/>
    <row r="5757" ht="12.75" hidden="1" customHeight="1"/>
    <row r="5758" ht="12.75" hidden="1" customHeight="1"/>
    <row r="5759" ht="12.75" hidden="1" customHeight="1"/>
    <row r="5760" ht="12.75" hidden="1" customHeight="1"/>
    <row r="5761" ht="12.75" hidden="1" customHeight="1"/>
    <row r="5762" ht="12.75" hidden="1" customHeight="1"/>
    <row r="5763" ht="12.75" hidden="1" customHeight="1"/>
    <row r="5764" ht="12.75" hidden="1" customHeight="1"/>
    <row r="5765" ht="12.75" hidden="1" customHeight="1"/>
    <row r="5766" ht="12.75" hidden="1" customHeight="1"/>
    <row r="5767" ht="12.75" hidden="1" customHeight="1"/>
    <row r="5768" ht="12.75" hidden="1" customHeight="1"/>
    <row r="5769" ht="12.75" hidden="1" customHeight="1"/>
    <row r="5770" ht="12.75" hidden="1" customHeight="1"/>
    <row r="5771" ht="12.75" hidden="1" customHeight="1"/>
    <row r="5772" ht="12.75" hidden="1" customHeight="1"/>
    <row r="5773" ht="12.75" hidden="1" customHeight="1"/>
    <row r="5774" ht="12.75" hidden="1" customHeight="1"/>
    <row r="5775" ht="12.75" hidden="1" customHeight="1"/>
    <row r="5776" ht="12.75" hidden="1" customHeight="1"/>
    <row r="5777" ht="12.75" hidden="1" customHeight="1"/>
    <row r="5778" ht="12.75" hidden="1" customHeight="1"/>
    <row r="5779" ht="12.75" hidden="1" customHeight="1"/>
    <row r="5780" ht="12.75" hidden="1" customHeight="1"/>
    <row r="5781" ht="12.75" hidden="1" customHeight="1"/>
    <row r="5782" ht="12.75" hidden="1" customHeight="1"/>
    <row r="5783" ht="12.75" hidden="1" customHeight="1"/>
    <row r="5784" ht="12.75" hidden="1" customHeight="1"/>
    <row r="5785" ht="12.75" hidden="1" customHeight="1"/>
    <row r="5786" ht="12.75" hidden="1" customHeight="1"/>
    <row r="5787" ht="12.75" hidden="1" customHeight="1"/>
    <row r="5788" ht="12.75" hidden="1" customHeight="1"/>
    <row r="5789" ht="12.75" hidden="1" customHeight="1"/>
    <row r="5790" ht="12.75" hidden="1" customHeight="1"/>
    <row r="5791" ht="12.75" hidden="1" customHeight="1"/>
    <row r="5792" ht="12.75" hidden="1" customHeight="1"/>
    <row r="5793" ht="12.75" hidden="1" customHeight="1"/>
    <row r="5794" ht="12.75" hidden="1" customHeight="1"/>
    <row r="5795" ht="12.75" hidden="1" customHeight="1"/>
    <row r="5796" ht="12.75" hidden="1" customHeight="1"/>
    <row r="5797" ht="12.75" hidden="1" customHeight="1"/>
    <row r="5798" ht="12.75" hidden="1" customHeight="1"/>
    <row r="5799" ht="12.75" hidden="1" customHeight="1"/>
    <row r="5800" ht="12.75" hidden="1" customHeight="1"/>
    <row r="5801" ht="12.75" hidden="1" customHeight="1"/>
    <row r="5802" ht="12.75" hidden="1" customHeight="1"/>
    <row r="5803" ht="12.75" hidden="1" customHeight="1"/>
    <row r="5804" ht="12.75" hidden="1" customHeight="1"/>
    <row r="5805" ht="12.75" hidden="1" customHeight="1"/>
    <row r="5806" ht="12.75" hidden="1" customHeight="1"/>
    <row r="5807" ht="12.75" hidden="1" customHeight="1"/>
    <row r="5808" ht="12.75" hidden="1" customHeight="1"/>
    <row r="5809" ht="12.75" hidden="1" customHeight="1"/>
    <row r="5810" ht="12.75" hidden="1" customHeight="1"/>
    <row r="5811" ht="12.75" hidden="1" customHeight="1"/>
    <row r="5812" ht="12.75" hidden="1" customHeight="1"/>
    <row r="5813" ht="12.75" hidden="1" customHeight="1"/>
    <row r="5814" ht="12.75" hidden="1" customHeight="1"/>
    <row r="5815" ht="12.75" hidden="1" customHeight="1"/>
    <row r="5816" ht="12.75" hidden="1" customHeight="1"/>
    <row r="5817" ht="12.75" hidden="1" customHeight="1"/>
    <row r="5818" ht="12.75" hidden="1" customHeight="1"/>
    <row r="5819" ht="12.75" hidden="1" customHeight="1"/>
    <row r="5820" ht="12.75" hidden="1" customHeight="1"/>
    <row r="5821" ht="12.75" hidden="1" customHeight="1"/>
    <row r="5822" ht="12.75" hidden="1" customHeight="1"/>
    <row r="5823" ht="12.75" hidden="1" customHeight="1"/>
    <row r="5824" ht="12.75" hidden="1" customHeight="1"/>
    <row r="5825" ht="12.75" hidden="1" customHeight="1"/>
    <row r="5826" ht="12.75" hidden="1" customHeight="1"/>
    <row r="5827" ht="12.75" hidden="1" customHeight="1"/>
    <row r="5828" ht="12.75" hidden="1" customHeight="1"/>
    <row r="5829" ht="12.75" hidden="1" customHeight="1"/>
    <row r="5830" ht="12.75" hidden="1" customHeight="1"/>
    <row r="5831" ht="12.75" hidden="1" customHeight="1"/>
    <row r="5832" ht="12.75" hidden="1" customHeight="1"/>
    <row r="5833" ht="12.75" hidden="1" customHeight="1"/>
    <row r="5834" ht="12.75" hidden="1" customHeight="1"/>
    <row r="5835" ht="12.75" hidden="1" customHeight="1"/>
    <row r="5836" ht="12.75" hidden="1" customHeight="1"/>
    <row r="5837" ht="12.75" hidden="1" customHeight="1"/>
    <row r="5838" ht="12.75" hidden="1" customHeight="1"/>
    <row r="5839" ht="12.75" hidden="1" customHeight="1"/>
    <row r="5840" ht="12.75" hidden="1" customHeight="1"/>
    <row r="5841" ht="12.75" hidden="1" customHeight="1"/>
    <row r="5842" ht="12.75" hidden="1" customHeight="1"/>
    <row r="5843" ht="12.75" hidden="1" customHeight="1"/>
    <row r="5844" ht="12.75" hidden="1" customHeight="1"/>
    <row r="5845" ht="12.75" hidden="1" customHeight="1"/>
    <row r="5846" ht="12.75" hidden="1" customHeight="1"/>
    <row r="5847" ht="12.75" hidden="1" customHeight="1"/>
    <row r="5848" ht="12.75" hidden="1" customHeight="1"/>
    <row r="5849" ht="12.75" hidden="1" customHeight="1"/>
    <row r="5850" ht="12.75" hidden="1" customHeight="1"/>
    <row r="5851" ht="12.75" hidden="1" customHeight="1"/>
    <row r="5852" ht="12.75" hidden="1" customHeight="1"/>
    <row r="5853" ht="12.75" hidden="1" customHeight="1"/>
    <row r="5854" ht="12.75" hidden="1" customHeight="1"/>
    <row r="5855" ht="12.75" hidden="1" customHeight="1"/>
    <row r="5856" ht="12.75" hidden="1" customHeight="1"/>
    <row r="5857" ht="12.75" hidden="1" customHeight="1"/>
    <row r="5858" ht="12.75" hidden="1" customHeight="1"/>
    <row r="5859" ht="12.75" hidden="1" customHeight="1"/>
    <row r="5860" ht="12.75" hidden="1" customHeight="1"/>
    <row r="5861" ht="12.75" hidden="1" customHeight="1"/>
    <row r="5862" ht="12.75" hidden="1" customHeight="1"/>
    <row r="5863" ht="12.75" hidden="1" customHeight="1"/>
    <row r="5864" ht="12.75" hidden="1" customHeight="1"/>
    <row r="5865" ht="12.75" hidden="1" customHeight="1"/>
    <row r="5866" ht="12.75" hidden="1" customHeight="1"/>
    <row r="5867" ht="12.75" hidden="1" customHeight="1"/>
    <row r="5868" ht="12.75" hidden="1" customHeight="1"/>
    <row r="5869" ht="12.75" hidden="1" customHeight="1"/>
    <row r="5870" ht="12.75" hidden="1" customHeight="1"/>
    <row r="5871" ht="12.75" hidden="1" customHeight="1"/>
    <row r="5872" ht="12.75" hidden="1" customHeight="1"/>
    <row r="5873" ht="12.75" hidden="1" customHeight="1"/>
    <row r="5874" ht="12.75" hidden="1" customHeight="1"/>
    <row r="5875" ht="12.75" hidden="1" customHeight="1"/>
    <row r="5876" ht="12.75" hidden="1" customHeight="1"/>
    <row r="5877" ht="12.75" hidden="1" customHeight="1"/>
    <row r="5878" ht="12.75" hidden="1" customHeight="1"/>
    <row r="5879" ht="12.75" hidden="1" customHeight="1"/>
    <row r="5880" ht="12.75" hidden="1" customHeight="1"/>
    <row r="5881" ht="12.75" hidden="1" customHeight="1"/>
    <row r="5882" ht="12.75" hidden="1" customHeight="1"/>
    <row r="5883" ht="12.75" hidden="1" customHeight="1"/>
    <row r="5884" ht="12.75" hidden="1" customHeight="1"/>
    <row r="5885" ht="12.75" hidden="1" customHeight="1"/>
    <row r="5886" ht="12.75" hidden="1" customHeight="1"/>
    <row r="5887" ht="12.75" hidden="1" customHeight="1"/>
    <row r="5888" ht="12.75" hidden="1" customHeight="1"/>
    <row r="5889" ht="12.75" hidden="1" customHeight="1"/>
    <row r="5890" ht="12.75" hidden="1" customHeight="1"/>
    <row r="5891" ht="12.75" hidden="1" customHeight="1"/>
    <row r="5892" ht="12.75" hidden="1" customHeight="1"/>
    <row r="5893" ht="12.75" hidden="1" customHeight="1"/>
    <row r="5894" ht="12.75" hidden="1" customHeight="1"/>
    <row r="5895" ht="12.75" hidden="1" customHeight="1"/>
    <row r="5896" ht="12.75" hidden="1" customHeight="1"/>
    <row r="5897" ht="12.75" hidden="1" customHeight="1"/>
  </sheetData>
  <mergeCells count="1">
    <mergeCell ref="A1:AG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43</vt:i4>
      </vt:variant>
    </vt:vector>
  </HeadingPairs>
  <TitlesOfParts>
    <vt:vector size="43" baseType="lpstr">
      <vt:lpstr>Cover page</vt:lpstr>
      <vt:lpstr>Contents</vt:lpstr>
      <vt:lpstr>Fig ES.1</vt:lpstr>
      <vt:lpstr>Fig ES.2</vt:lpstr>
      <vt:lpstr>Fig ES.3</vt:lpstr>
      <vt:lpstr>Fig 2.1</vt:lpstr>
      <vt:lpstr>Fig 2.2</vt:lpstr>
      <vt:lpstr>Fig 2.3</vt:lpstr>
      <vt:lpstr>Fig 2.4</vt:lpstr>
      <vt:lpstr>Fig 2.5</vt:lpstr>
      <vt:lpstr>Fig 2.6</vt:lpstr>
      <vt:lpstr>Fig 2.7</vt:lpstr>
      <vt:lpstr>Fig 2.8</vt:lpstr>
      <vt:lpstr>Fig 2.9</vt:lpstr>
      <vt:lpstr>Fig 2.10</vt:lpstr>
      <vt:lpstr>Fig 2.11</vt:lpstr>
      <vt:lpstr>Fig 2.12</vt:lpstr>
      <vt:lpstr>Fig 2.13</vt:lpstr>
      <vt:lpstr>Fig 2.14</vt:lpstr>
      <vt:lpstr>Fig 2.15</vt:lpstr>
      <vt:lpstr>Fig 2.16</vt:lpstr>
      <vt:lpstr>Fig 2.17</vt:lpstr>
      <vt:lpstr>Fig 2.18</vt:lpstr>
      <vt:lpstr>Fig 2.19</vt:lpstr>
      <vt:lpstr>Fig 3.1</vt:lpstr>
      <vt:lpstr>Fig 3.2</vt:lpstr>
      <vt:lpstr>Fig 3.3</vt:lpstr>
      <vt:lpstr>Fig 3.4</vt:lpstr>
      <vt:lpstr>Fig 3.5</vt:lpstr>
      <vt:lpstr>Fig 3.6</vt:lpstr>
      <vt:lpstr>Fig 3.7</vt:lpstr>
      <vt:lpstr>Fig 4.1</vt:lpstr>
      <vt:lpstr>Fig 4.2</vt:lpstr>
      <vt:lpstr>Fig 4.3</vt:lpstr>
      <vt:lpstr>Fig 4.4</vt:lpstr>
      <vt:lpstr>Fig 4.5</vt:lpstr>
      <vt:lpstr>Fig 4.6</vt:lpstr>
      <vt:lpstr>Fig 5.1</vt:lpstr>
      <vt:lpstr>Fig 5.2</vt:lpstr>
      <vt:lpstr>Fig 5.3</vt:lpstr>
      <vt:lpstr>Fig 5.4</vt:lpstr>
      <vt:lpstr>Fig 6.1</vt:lpstr>
      <vt:lpstr>Fig 6.2</vt:lpstr>
    </vt:vector>
  </TitlesOfParts>
  <Company>Independent Market Operator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Prem Malhi</dc:creator>
  <cp:lastModifiedBy>Rebecca Petchey</cp:lastModifiedBy>
  <dcterms:created xsi:type="dcterms:W3CDTF">2015-09-14T03:06:45Z</dcterms:created>
  <dcterms:modified xsi:type="dcterms:W3CDTF">2015-11-30T00:34:58Z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oThemeDark1">
    <vt:lpwstr>5919299</vt:lpwstr>
  </property>
  <property fmtid="{D5CDD505-2E9C-101B-9397-08002B2CF9AE}" pid="3" name="msoThemeLight1">
    <vt:lpwstr>16777215</vt:lpwstr>
  </property>
  <property fmtid="{D5CDD505-2E9C-101B-9397-08002B2CF9AE}" pid="4" name="msoThemeDark2">
    <vt:lpwstr>1883058</vt:lpwstr>
  </property>
  <property fmtid="{D5CDD505-2E9C-101B-9397-08002B2CF9AE}" pid="5" name="msoThemeLight2">
    <vt:lpwstr>9297368</vt:lpwstr>
  </property>
  <property fmtid="{D5CDD505-2E9C-101B-9397-08002B2CF9AE}" pid="6" name="msoThemeAccent1">
    <vt:lpwstr>11763456</vt:lpwstr>
  </property>
  <property fmtid="{D5CDD505-2E9C-101B-9397-08002B2CF9AE}" pid="7" name="msoThemeAccent2">
    <vt:lpwstr>3315549</vt:lpwstr>
  </property>
  <property fmtid="{D5CDD505-2E9C-101B-9397-08002B2CF9AE}" pid="8" name="msoThemeAccent3">
    <vt:lpwstr>1987545</vt:lpwstr>
  </property>
  <property fmtid="{D5CDD505-2E9C-101B-9397-08002B2CF9AE}" pid="9" name="msoThemeAccent4">
    <vt:lpwstr>5919299</vt:lpwstr>
  </property>
  <property fmtid="{D5CDD505-2E9C-101B-9397-08002B2CF9AE}" pid="10" name="msoThemeAccent5">
    <vt:lpwstr>11893427</vt:lpwstr>
  </property>
  <property fmtid="{D5CDD505-2E9C-101B-9397-08002B2CF9AE}" pid="11" name="msoThemeAccent6">
    <vt:lpwstr>1746682</vt:lpwstr>
  </property>
  <property fmtid="{D5CDD505-2E9C-101B-9397-08002B2CF9AE}" pid="12" name="msoThemeHyperlink">
    <vt:lpwstr>16711680</vt:lpwstr>
  </property>
  <property fmtid="{D5CDD505-2E9C-101B-9397-08002B2CF9AE}" pid="13" name="msoThemeFollowedHyperlink">
    <vt:lpwstr>8388736</vt:lpwstr>
  </property>
  <property fmtid="{D5CDD505-2E9C-101B-9397-08002B2CF9AE}" pid="14" name="MinorFont">
    <vt:lpwstr>Arial</vt:lpwstr>
  </property>
  <property fmtid="{D5CDD505-2E9C-101B-9397-08002B2CF9AE}" pid="15" name="MajorFont">
    <vt:lpwstr>Arial</vt:lpwstr>
  </property>
  <property fmtid="{D5CDD505-2E9C-101B-9397-08002B2CF9AE}" pid="16" name="NormalBorders">
    <vt:lpwstr>-4142/2/0/-4142/2/0/-4142/2/0/-4142/2/0/-4142/2/0/-4142/2/0</vt:lpwstr>
  </property>
  <property fmtid="{D5CDD505-2E9C-101B-9397-08002B2CF9AE}" pid="17" name="Heading 1Borders">
    <vt:lpwstr>-4142/2/0/-4142/2/0/-4142/2/0/-4142/2/0/-4142/2/0/-4142/2/0</vt:lpwstr>
  </property>
  <property fmtid="{D5CDD505-2E9C-101B-9397-08002B2CF9AE}" pid="18" name="Heading 2Borders">
    <vt:lpwstr>-4142/2/0/-4142/2/0/-4142/2/0/-4142/2/0/-4142/2/0/-4142/2/0</vt:lpwstr>
  </property>
  <property fmtid="{D5CDD505-2E9C-101B-9397-08002B2CF9AE}" pid="19" name="Heading 3Borders">
    <vt:lpwstr>-4142/2/0/-4142/2/0/-4142/2/0/-4142/2/0/-4142/2/0/-4142/2/0</vt:lpwstr>
  </property>
  <property fmtid="{D5CDD505-2E9C-101B-9397-08002B2CF9AE}" pid="20" name="Heading 4Borders">
    <vt:lpwstr>-4142/2/0/-4142/2/0/-4142/2/0/-4142/2/0/-4142/2/0/-4142/2/0</vt:lpwstr>
  </property>
  <property fmtid="{D5CDD505-2E9C-101B-9397-08002B2CF9AE}" pid="21" name="TitleBorders">
    <vt:lpwstr>-4142/2/0/-4142/2/0/-4142/2/0/-4142/2/0/-4142/2/0/-4142/2/0</vt:lpwstr>
  </property>
  <property fmtid="{D5CDD505-2E9C-101B-9397-08002B2CF9AE}" pid="22" name="xThemeColor">
    <vt:lpwstr>Gas</vt:lpwstr>
  </property>
  <property fmtid="{D5CDD505-2E9C-101B-9397-08002B2CF9AE}" pid="23" name="Normal">
    <vt:lpwstr>-1/0/-1/-1/-1/-1/-1/10/0/0/-4142/0/Arial/0</vt:lpwstr>
  </property>
  <property fmtid="{D5CDD505-2E9C-101B-9397-08002B2CF9AE}" pid="24" name="Heading 1">
    <vt:lpwstr>0/0/-1/0/0/0/0/14/-1/0/-4142/0/Arial/1883058</vt:lpwstr>
  </property>
  <property fmtid="{D5CDD505-2E9C-101B-9397-08002B2CF9AE}" pid="25" name="Heading 2">
    <vt:lpwstr>0/0/-1/0/-1/0/0/12/-1/0/-4142/0/Arial/0</vt:lpwstr>
  </property>
  <property fmtid="{D5CDD505-2E9C-101B-9397-08002B2CF9AE}" pid="26" name="Heading 3">
    <vt:lpwstr>0/0/-1/0/0/0/0/11/-1/-1/-4142/0/Arial/0</vt:lpwstr>
  </property>
  <property fmtid="{D5CDD505-2E9C-101B-9397-08002B2CF9AE}" pid="27" name="Heading 4">
    <vt:lpwstr>0/0/-1/0/0/0/0/11/0/-1/-4142/0/Arial/0</vt:lpwstr>
  </property>
  <property fmtid="{D5CDD505-2E9C-101B-9397-08002B2CF9AE}" pid="28" name="Title">
    <vt:lpwstr>0/0/-1/0/0/0/0/18/-1/0/-4142/0/Arial/0</vt:lpwstr>
  </property>
</Properties>
</file>