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mc:AlternateContent xmlns:mc="http://schemas.openxmlformats.org/markup-compatibility/2006">
    <mc:Choice Requires="x15">
      <x15ac:absPath xmlns:x15ac="http://schemas.microsoft.com/office/spreadsheetml/2010/11/ac" url="https://aemocloud.sharepoint.com/sites/VictorianTransmissionPlanning/7 VAPR/VAPR 2022/7 Final and publication/"/>
    </mc:Choice>
  </mc:AlternateContent>
  <xr:revisionPtr revIDLastSave="213" documentId="8_{51A03594-8EB1-4A75-BD87-BE5CF355EBBB}" xr6:coauthVersionLast="47" xr6:coauthVersionMax="47" xr10:uidLastSave="{613F9979-02E5-4B73-8E38-637675A20DE5}"/>
  <bookViews>
    <workbookView xWindow="-120" yWindow="-120" windowWidth="29040" windowHeight="15990" tabRatio="766" activeTab="4" xr2:uid="{00000000-000D-0000-FFFF-FFFF00000000}"/>
  </bookViews>
  <sheets>
    <sheet name="Introduction" sheetId="1" r:id="rId1"/>
    <sheet name="Maximum demand 1" sheetId="2" r:id="rId2"/>
    <sheet name="Maximum demand 2" sheetId="5" r:id="rId3"/>
    <sheet name="High export to NSW 1" sheetId="7" r:id="rId4"/>
    <sheet name="High export to NSW 2" sheetId="6" r:id="rId5"/>
  </sheets>
  <definedNames>
    <definedName name="_xlnm._FilterDatabase" localSheetId="3" hidden="1">'High export to NSW 1'!$A$2:$O$24</definedName>
    <definedName name="_xlnm._FilterDatabase" localSheetId="1" hidden="1">'Maximum demand 1'!$A$2:$K$150</definedName>
    <definedName name="_ftn1" localSheetId="0">Introduction!#REF!</definedName>
    <definedName name="_ftn2" localSheetId="0">Introduction!$A$24</definedName>
    <definedName name="_ftnref1" localSheetId="0">Introduction!$A$3</definedName>
    <definedName name="_ftnref2" localSheetId="0">Introduction!$A$19</definedName>
    <definedName name="_Toc296601964" localSheetId="0">Introduction!#REF!</definedName>
    <definedName name="_Toc390415463" localSheetId="0">Introduction!$A$1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9" i="7" l="1"/>
  <c r="J18" i="7"/>
  <c r="J15" i="7"/>
  <c r="J10" i="7"/>
  <c r="J7" i="7"/>
  <c r="J5" i="7"/>
  <c r="J4" i="7"/>
  <c r="J11" i="7"/>
  <c r="J20" i="7"/>
  <c r="I3" i="7"/>
  <c r="J3" i="7"/>
  <c r="I4" i="7"/>
  <c r="I5" i="7"/>
  <c r="J6" i="7"/>
  <c r="I6" i="7"/>
  <c r="I7" i="7"/>
  <c r="I8" i="7"/>
  <c r="J8" i="7"/>
  <c r="I9" i="7"/>
  <c r="J9" i="7"/>
  <c r="I10" i="7"/>
  <c r="I11" i="7"/>
  <c r="I12" i="7"/>
  <c r="J12" i="7"/>
  <c r="I13" i="7"/>
  <c r="J13" i="7"/>
  <c r="I14" i="7"/>
  <c r="J14" i="7"/>
  <c r="I15" i="7"/>
  <c r="I16" i="7"/>
  <c r="J16" i="7"/>
  <c r="I17" i="7"/>
  <c r="J17" i="7"/>
  <c r="I18" i="7"/>
  <c r="I19" i="7"/>
  <c r="I20" i="7"/>
  <c r="I21" i="7"/>
  <c r="I22" i="7"/>
  <c r="J22" i="7"/>
  <c r="J4" i="2"/>
  <c r="J5" i="2"/>
  <c r="J6" i="2"/>
  <c r="J7" i="2"/>
  <c r="J8" i="2"/>
  <c r="J9" i="2"/>
  <c r="J10" i="2"/>
  <c r="J11" i="2"/>
  <c r="J12" i="2"/>
  <c r="J13" i="2"/>
  <c r="J14" i="2"/>
  <c r="J15" i="2"/>
  <c r="J16" i="2"/>
  <c r="J17" i="2"/>
  <c r="J18" i="2"/>
  <c r="J19" i="2"/>
  <c r="J20" i="2"/>
  <c r="J21" i="2"/>
  <c r="J22" i="2"/>
  <c r="J23" i="2"/>
  <c r="J24" i="2"/>
  <c r="J25" i="2"/>
  <c r="J26" i="2"/>
  <c r="J27" i="2"/>
  <c r="J28" i="2"/>
  <c r="J29" i="2"/>
  <c r="J30" i="2"/>
  <c r="J31" i="2"/>
  <c r="J32" i="2"/>
  <c r="J33" i="2"/>
  <c r="J34" i="2"/>
  <c r="J35" i="2"/>
  <c r="J36" i="2"/>
  <c r="J37" i="2"/>
  <c r="J38" i="2"/>
  <c r="J39" i="2"/>
  <c r="J40" i="2"/>
  <c r="J41" i="2"/>
  <c r="J42" i="2"/>
  <c r="J43" i="2"/>
  <c r="J44" i="2"/>
  <c r="J45" i="2"/>
  <c r="J46" i="2"/>
  <c r="J47" i="2"/>
  <c r="J48" i="2"/>
  <c r="J49" i="2"/>
  <c r="J50" i="2"/>
  <c r="J51" i="2"/>
  <c r="J52" i="2"/>
  <c r="J53" i="2"/>
  <c r="J54" i="2"/>
  <c r="J55" i="2"/>
  <c r="J56" i="2"/>
  <c r="J57" i="2"/>
  <c r="J58" i="2"/>
  <c r="J59" i="2"/>
  <c r="J60" i="2"/>
  <c r="J61" i="2"/>
  <c r="J62" i="2"/>
  <c r="J63" i="2"/>
  <c r="J64" i="2"/>
  <c r="J65" i="2"/>
  <c r="J66" i="2"/>
  <c r="J67" i="2"/>
  <c r="J68" i="2"/>
  <c r="J69" i="2"/>
  <c r="J70" i="2"/>
  <c r="J71" i="2"/>
  <c r="J72" i="2"/>
  <c r="J73" i="2"/>
  <c r="J74" i="2"/>
  <c r="J75" i="2"/>
  <c r="J76" i="2"/>
  <c r="J77" i="2"/>
  <c r="J78" i="2"/>
  <c r="J79" i="2"/>
  <c r="J80" i="2"/>
  <c r="J81" i="2"/>
  <c r="J82" i="2"/>
  <c r="J83" i="2"/>
  <c r="J84" i="2"/>
  <c r="J85" i="2"/>
  <c r="J86" i="2"/>
  <c r="J87" i="2"/>
  <c r="J88" i="2"/>
  <c r="J89" i="2"/>
  <c r="J90" i="2"/>
  <c r="J91" i="2"/>
  <c r="J92" i="2"/>
  <c r="J93" i="2"/>
  <c r="J94" i="2"/>
  <c r="J95" i="2"/>
  <c r="J96" i="2"/>
  <c r="J97" i="2"/>
  <c r="J98" i="2"/>
  <c r="J99" i="2"/>
  <c r="J100" i="2"/>
  <c r="J101" i="2"/>
  <c r="J102" i="2"/>
  <c r="J103" i="2"/>
  <c r="J104" i="2"/>
  <c r="J105" i="2"/>
  <c r="J106" i="2"/>
  <c r="J107" i="2"/>
  <c r="J108" i="2"/>
  <c r="J109" i="2"/>
  <c r="J110" i="2"/>
  <c r="J111" i="2"/>
  <c r="J112" i="2"/>
  <c r="J113" i="2"/>
  <c r="J114" i="2"/>
  <c r="J115" i="2"/>
  <c r="J116" i="2"/>
  <c r="J117" i="2"/>
  <c r="J118" i="2"/>
  <c r="J119" i="2"/>
  <c r="J120" i="2"/>
  <c r="J121" i="2"/>
  <c r="J122" i="2"/>
  <c r="J123" i="2"/>
  <c r="J124" i="2"/>
  <c r="J125" i="2"/>
  <c r="J126" i="2"/>
  <c r="J127" i="2"/>
  <c r="J128" i="2"/>
  <c r="J129" i="2"/>
  <c r="J130" i="2"/>
  <c r="J131" i="2"/>
  <c r="J132" i="2"/>
  <c r="J133" i="2"/>
  <c r="J134" i="2"/>
  <c r="J135" i="2"/>
  <c r="J136" i="2"/>
  <c r="J137" i="2"/>
  <c r="J138" i="2"/>
  <c r="J139" i="2"/>
  <c r="J140" i="2"/>
  <c r="J141" i="2"/>
  <c r="J142" i="2"/>
  <c r="J143" i="2"/>
  <c r="J144" i="2"/>
  <c r="J145" i="2"/>
  <c r="J146" i="2"/>
  <c r="J147" i="2"/>
  <c r="J3" i="2"/>
  <c r="I4" i="2"/>
  <c r="I5" i="2"/>
  <c r="I6" i="2"/>
  <c r="I7" i="2"/>
  <c r="I8" i="2"/>
  <c r="I9" i="2"/>
  <c r="I10" i="2"/>
  <c r="I11" i="2"/>
  <c r="I12" i="2"/>
  <c r="I13" i="2"/>
  <c r="I14" i="2"/>
  <c r="I15" i="2"/>
  <c r="I16" i="2"/>
  <c r="I17" i="2"/>
  <c r="I18" i="2"/>
  <c r="I19" i="2"/>
  <c r="I20" i="2"/>
  <c r="I21" i="2"/>
  <c r="I22" i="2"/>
  <c r="I23" i="2"/>
  <c r="I24" i="2"/>
  <c r="I25" i="2"/>
  <c r="I26" i="2"/>
  <c r="I27" i="2"/>
  <c r="I28" i="2"/>
  <c r="I29" i="2"/>
  <c r="I30" i="2"/>
  <c r="I31" i="2"/>
  <c r="I32" i="2"/>
  <c r="I33" i="2"/>
  <c r="I34" i="2"/>
  <c r="I35" i="2"/>
  <c r="I36" i="2"/>
  <c r="I37" i="2"/>
  <c r="I38" i="2"/>
  <c r="I39" i="2"/>
  <c r="I40" i="2"/>
  <c r="I41" i="2"/>
  <c r="I42" i="2"/>
  <c r="I43" i="2"/>
  <c r="I44" i="2"/>
  <c r="I45" i="2"/>
  <c r="I46" i="2"/>
  <c r="I47" i="2"/>
  <c r="I48" i="2"/>
  <c r="I49" i="2"/>
  <c r="I50" i="2"/>
  <c r="I51" i="2"/>
  <c r="I52" i="2"/>
  <c r="I53" i="2"/>
  <c r="I54" i="2"/>
  <c r="I55" i="2"/>
  <c r="I56" i="2"/>
  <c r="I57" i="2"/>
  <c r="I58" i="2"/>
  <c r="I59" i="2"/>
  <c r="I60" i="2"/>
  <c r="I61" i="2"/>
  <c r="I62" i="2"/>
  <c r="I63" i="2"/>
  <c r="I64" i="2"/>
  <c r="I65" i="2"/>
  <c r="I66" i="2"/>
  <c r="I67" i="2"/>
  <c r="I68" i="2"/>
  <c r="I69" i="2"/>
  <c r="I70" i="2"/>
  <c r="I71" i="2"/>
  <c r="I72" i="2"/>
  <c r="I73" i="2"/>
  <c r="I74" i="2"/>
  <c r="I75" i="2"/>
  <c r="I76" i="2"/>
  <c r="I77" i="2"/>
  <c r="I78" i="2"/>
  <c r="I79" i="2"/>
  <c r="I80" i="2"/>
  <c r="I81" i="2"/>
  <c r="I82" i="2"/>
  <c r="I83" i="2"/>
  <c r="I84" i="2"/>
  <c r="I85" i="2"/>
  <c r="I86" i="2"/>
  <c r="I87" i="2"/>
  <c r="I88" i="2"/>
  <c r="I89" i="2"/>
  <c r="I90" i="2"/>
  <c r="I91" i="2"/>
  <c r="I92" i="2"/>
  <c r="I93" i="2"/>
  <c r="I94" i="2"/>
  <c r="I95" i="2"/>
  <c r="I96" i="2"/>
  <c r="I97" i="2"/>
  <c r="I98" i="2"/>
  <c r="I99" i="2"/>
  <c r="I100" i="2"/>
  <c r="I101" i="2"/>
  <c r="I102" i="2"/>
  <c r="I103" i="2"/>
  <c r="I104" i="2"/>
  <c r="I105" i="2"/>
  <c r="I106" i="2"/>
  <c r="I107" i="2"/>
  <c r="I108" i="2"/>
  <c r="I109" i="2"/>
  <c r="I110" i="2"/>
  <c r="I111" i="2"/>
  <c r="I112" i="2"/>
  <c r="I113" i="2"/>
  <c r="I114" i="2"/>
  <c r="I115" i="2"/>
  <c r="I116" i="2"/>
  <c r="I117" i="2"/>
  <c r="I118" i="2"/>
  <c r="I119" i="2"/>
  <c r="I120" i="2"/>
  <c r="I121" i="2"/>
  <c r="I122" i="2"/>
  <c r="I123" i="2"/>
  <c r="I124" i="2"/>
  <c r="I125" i="2"/>
  <c r="I126" i="2"/>
  <c r="I127" i="2"/>
  <c r="I128" i="2"/>
  <c r="I129" i="2"/>
  <c r="I130" i="2"/>
  <c r="I131" i="2"/>
  <c r="I132" i="2"/>
  <c r="I133" i="2"/>
  <c r="I134" i="2"/>
  <c r="I135" i="2"/>
  <c r="I136" i="2"/>
  <c r="I137" i="2"/>
  <c r="I138" i="2"/>
  <c r="I139" i="2"/>
  <c r="I140" i="2"/>
  <c r="I141" i="2"/>
  <c r="I142" i="2"/>
  <c r="I143" i="2"/>
  <c r="I144" i="2"/>
  <c r="I145" i="2"/>
  <c r="I146" i="2"/>
  <c r="I147" i="2"/>
  <c r="I3" i="2"/>
  <c r="J21" i="7" l="1"/>
</calcChain>
</file>

<file path=xl/sharedStrings.xml><?xml version="1.0" encoding="utf-8"?>
<sst xmlns="http://schemas.openxmlformats.org/spreadsheetml/2006/main" count="631" uniqueCount="266">
  <si>
    <t>Victorian Declared Shared Network rating and loading information</t>
  </si>
  <si>
    <t xml:space="preserve"> </t>
  </si>
  <si>
    <r>
      <t>This workbook presents declared shared network (DSN) rating</t>
    </r>
    <r>
      <rPr>
        <vertAlign val="superscript"/>
        <sz val="10"/>
        <color theme="1"/>
        <rFont val="Arial Nova"/>
        <family val="2"/>
      </rPr>
      <t>1</t>
    </r>
    <r>
      <rPr>
        <sz val="10"/>
        <color theme="1"/>
        <rFont val="Arial Nova"/>
        <family val="2"/>
      </rPr>
      <t xml:space="preserve"> and loading information at the time of the maximum demand snapshot presented in Chapter 2 of the </t>
    </r>
    <r>
      <rPr>
        <i/>
        <sz val="10"/>
        <color theme="1"/>
        <rFont val="Arial Nova"/>
        <family val="2"/>
      </rPr>
      <t>2022 Victorian Annual Planning Report</t>
    </r>
    <r>
      <rPr>
        <sz val="10"/>
        <color theme="1"/>
        <rFont val="Arial Nova"/>
        <family val="2"/>
      </rPr>
      <t xml:space="preserve"> (VAPR).</t>
    </r>
  </si>
  <si>
    <r>
      <t>The "</t>
    </r>
    <r>
      <rPr>
        <u/>
        <sz val="10"/>
        <color theme="4"/>
        <rFont val="Arial Nova"/>
        <family val="2"/>
        <scheme val="minor"/>
      </rPr>
      <t>Maximum demand 1</t>
    </r>
    <r>
      <rPr>
        <sz val="10"/>
        <color theme="1"/>
        <rFont val="Arial Nova"/>
        <family val="2"/>
        <scheme val="minor"/>
      </rPr>
      <t>" worksheet presents the continuous and short-term line and transformer ratings, as well as (N) and (N-1) loadings at the time of the maximum demand snapshot.</t>
    </r>
  </si>
  <si>
    <r>
      <t>The "</t>
    </r>
    <r>
      <rPr>
        <u/>
        <sz val="10"/>
        <color theme="4"/>
        <rFont val="Arial Nova"/>
        <family val="2"/>
        <scheme val="minor"/>
      </rPr>
      <t>Maximum demand 2</t>
    </r>
    <r>
      <rPr>
        <sz val="10"/>
        <color theme="1"/>
        <rFont val="Arial Nova"/>
        <family val="2"/>
        <scheme val="minor"/>
      </rPr>
      <t>" worksheet presents a summary of Interconnector power flows and limits at the time of the maximum demand snapshot.</t>
    </r>
  </si>
  <si>
    <r>
      <rPr>
        <sz val="10"/>
        <color theme="1"/>
        <rFont val="Arial Nova"/>
        <family val="2"/>
        <scheme val="minor"/>
      </rPr>
      <t>The "</t>
    </r>
    <r>
      <rPr>
        <u/>
        <sz val="10"/>
        <color theme="4"/>
        <rFont val="Arial Nova"/>
        <family val="2"/>
        <scheme val="minor"/>
      </rPr>
      <t>High export to NSW 1</t>
    </r>
    <r>
      <rPr>
        <sz val="10"/>
        <color theme="1"/>
        <rFont val="Arial Nova"/>
        <family val="2"/>
        <scheme val="minor"/>
      </rPr>
      <t>" worksheet presents the continuous and short-term line and transformer ratings, as well as (N) and (N-1) loadings at the time of the high power flow from Victoria to NSW snapshot. Only Northern Corridor elements are shown for this snapshot as this is the only region where DSN elements tend to be more heavily loaded during high export from Victoria, rather than during high Victorian demand.</t>
    </r>
  </si>
  <si>
    <r>
      <t xml:space="preserve">The </t>
    </r>
    <r>
      <rPr>
        <sz val="10"/>
        <rFont val="Arial Nova"/>
        <family val="2"/>
        <scheme val="minor"/>
      </rPr>
      <t>"</t>
    </r>
    <r>
      <rPr>
        <u/>
        <sz val="10"/>
        <color theme="4"/>
        <rFont val="Arial Nova"/>
        <family val="2"/>
        <scheme val="minor"/>
      </rPr>
      <t>High export to NSW 2</t>
    </r>
    <r>
      <rPr>
        <sz val="10"/>
        <rFont val="Arial Nova"/>
        <family val="2"/>
        <scheme val="minor"/>
      </rPr>
      <t>"</t>
    </r>
    <r>
      <rPr>
        <sz val="10"/>
        <color theme="1"/>
        <rFont val="Arial Nova"/>
        <family val="2"/>
        <scheme val="minor"/>
      </rPr>
      <t xml:space="preserve"> worksheet presents a summary of the reactive power adequacy, as well as Interconnector power flows and limits at the time of the high power flow from Victoria to NSW snapshot.</t>
    </r>
  </si>
  <si>
    <t xml:space="preserve">The (N) loading for an asset presents its % loading under system normal condition, based on the asset’s continuous rating. </t>
  </si>
  <si>
    <t>The (N-1) loading of an asset presents its % loading following the worst single credible contingency, based on the asset’s short term rating. The reported short-term ratings for transmission lines represent the 15 minute ratings.</t>
  </si>
  <si>
    <t>Rating types are shown in the tables as “D” (dynamic rating), “D/W” (dynamic rating with wind monitoring), and “S” (static rating).</t>
  </si>
  <si>
    <t>Dynamic ratings (D) are used in real time by AEMO system operators, calculated by taking into account the ambient temperature and a solar heating factor calculation based on the date and time. For lines equipped with wind monitoring facilities (D/W), the calculation of dynamic ratings also takes into account the actual wind speed, otherwise a standard wind speed of 0.6 m/s is assumed.</t>
  </si>
  <si>
    <t xml:space="preserve">The rating for equipment with static ratings (S) is based on ambient temperatures that assume a wind speed of 0.6 m/s. Short-term ratings are not available for some lines with static ratings, in which case, the short-term rating is equal to the continuous rating.  </t>
  </si>
  <si>
    <r>
      <t>[1] AEMO. AEMO transmission eq</t>
    </r>
    <r>
      <rPr>
        <sz val="8"/>
        <rFont val="Arial Nova"/>
        <family val="2"/>
      </rPr>
      <t>uipment ratings. Available</t>
    </r>
    <r>
      <rPr>
        <b/>
        <sz val="8"/>
        <rFont val="Arial Nova"/>
        <family val="2"/>
      </rPr>
      <t xml:space="preserve"> </t>
    </r>
    <r>
      <rPr>
        <sz val="8"/>
        <rFont val="Arial Nova"/>
        <family val="2"/>
      </rPr>
      <t>at https://www.aemo.com.au/energy-systems/electricity/national-electricity-market-nem/data-nem/network-data/transmission-equipment-ratings</t>
    </r>
  </si>
  <si>
    <t>Table 1 — Maximum demand snapshot: DSN continuous and short-term ratings and loadings</t>
  </si>
  <si>
    <t>Region</t>
  </si>
  <si>
    <t>Voltage</t>
  </si>
  <si>
    <t>Lines/transformers</t>
  </si>
  <si>
    <t>Continuous rating (N)  (MVA)</t>
  </si>
  <si>
    <t>Continuous loading (N) (MVA)</t>
  </si>
  <si>
    <t>Short–term rating* (N–1) (MVA)</t>
  </si>
  <si>
    <t>Short-term loading 
(N-1) (MVA)</t>
  </si>
  <si>
    <t>Rating type</t>
  </si>
  <si>
    <t xml:space="preserve"> (N) loading</t>
  </si>
  <si>
    <t>(N–1) loading</t>
  </si>
  <si>
    <t>Critical contingency</t>
  </si>
  <si>
    <t>Eastern Corridor</t>
  </si>
  <si>
    <t>500 kV</t>
  </si>
  <si>
    <t>Hazelwood 500kV - Loy Yang 500kV 1</t>
  </si>
  <si>
    <t>D</t>
  </si>
  <si>
    <t>Hazelwood 500kV - Loy Yang 500kV 2</t>
  </si>
  <si>
    <t>Hazelwood 500kV - Loy Yang 500kV 3</t>
  </si>
  <si>
    <t>Hazelwood 500kV - South Morang 500kV 1</t>
  </si>
  <si>
    <t>S</t>
  </si>
  <si>
    <t>Hazelwood 500kV - South Morang 500kV 2</t>
  </si>
  <si>
    <t>Hazelwood 500kV - Rowville 500kV 1</t>
  </si>
  <si>
    <t>Cranbourne 500kV - Hazelwood 500kV 1</t>
  </si>
  <si>
    <t>220 kV</t>
  </si>
  <si>
    <t>Rowville 220kV - Yallourn 220kV 1</t>
  </si>
  <si>
    <t>D/W</t>
  </si>
  <si>
    <t>Rowville 220kV - Yallourn 220kV 3</t>
  </si>
  <si>
    <t>Rowville 220kV - Yallourn 220kV 2</t>
  </si>
  <si>
    <t>Rowville 500/220kV A1 Transformer</t>
  </si>
  <si>
    <t>Rowville 220kV - Yallourn 220kV 4</t>
  </si>
  <si>
    <t>Hazelwood 220kV - Yallourn 220kV 1</t>
  </si>
  <si>
    <t>Hazelwood 220kV - Yallourn 220kV 2</t>
  </si>
  <si>
    <t>Hazelwood 220kV - Rowville 220kV 1</t>
  </si>
  <si>
    <t>Hazelwood 220kV - Rowville 220kV 2</t>
  </si>
  <si>
    <t>Hazelwood 220kV - Morwell 220kV 1</t>
  </si>
  <si>
    <t>Jeeralang 220kV - Morwell 220kV 1</t>
  </si>
  <si>
    <t>Jeeralang 220kV - Morwell 220kV 2</t>
  </si>
  <si>
    <t>Hazelwood 220kV - Jeeralang 220kV 1</t>
  </si>
  <si>
    <t>Hazelwood 220kV - Jeeralang 220kV 2</t>
  </si>
  <si>
    <t>Hazelwood 220kV - Jeeralang 220kV 3</t>
  </si>
  <si>
    <t>Hazelwood 220kV - Jeeralang 220kV 4</t>
  </si>
  <si>
    <t>500/220 kV</t>
  </si>
  <si>
    <t>Rowville 500/220kV A2 Transformer</t>
  </si>
  <si>
    <t>Cranbourne 500/220kV A1 Transformer</t>
  </si>
  <si>
    <r>
      <t>Hazelwood 500/220kV A1 Transformer</t>
    </r>
    <r>
      <rPr>
        <vertAlign val="superscript"/>
        <sz val="8"/>
        <color rgb="FF000000"/>
        <rFont val="Arial Nova"/>
        <family val="2"/>
        <scheme val="minor"/>
      </rPr>
      <t>1</t>
    </r>
  </si>
  <si>
    <t>-</t>
  </si>
  <si>
    <t>Hazelwood 500/220kV A2 Transformer</t>
  </si>
  <si>
    <t>Hazelwood 500/220kV A3 Transformer</t>
  </si>
  <si>
    <t>Hazelwood 500/220kV A4 Transformer</t>
  </si>
  <si>
    <t>South–West Corridor</t>
  </si>
  <si>
    <t>Heywood 500kV - Tarrone 500kV 1</t>
  </si>
  <si>
    <t>Mortlake 500kV - Moorabool 500kV</t>
  </si>
  <si>
    <t>Haunted Gully 500kV - Moorabool 500kV 1</t>
  </si>
  <si>
    <t>Heywood 500kV - Alcoa Portland 500 kV 1 and both APD potlines</t>
  </si>
  <si>
    <t>Haunted Gully 500kV - Tarrone 500kV 1</t>
  </si>
  <si>
    <t>Moorabool 500kV - Mortlake 500kV 1</t>
  </si>
  <si>
    <t>Heywood 500kV - Mortlake 500kV 1</t>
  </si>
  <si>
    <t>Alcoa Portland 500kV - Heywood 500kV 1</t>
  </si>
  <si>
    <t>Alcoa Portland 500kV - Alcoa Portland 500kV 2</t>
  </si>
  <si>
    <t>Alcoa Portland 500kV - Heywood 500kV 2</t>
  </si>
  <si>
    <t>Alcoa Portland 500kV - Alcoa Portland 500kV 1</t>
  </si>
  <si>
    <t>275 kV</t>
  </si>
  <si>
    <t>South East 275kV - Heywood 275kV 1</t>
  </si>
  <si>
    <t>Heywood 275kV - South East 275kV 2</t>
  </si>
  <si>
    <t>South East 275kV - Heywood 275kV 2</t>
  </si>
  <si>
    <t>Heywood 275kV - South East 275kV 1</t>
  </si>
  <si>
    <t>500/275 kV</t>
  </si>
  <si>
    <t>Heywood 500/275kV M1 Transformer</t>
  </si>
  <si>
    <t>Murraylink</t>
  </si>
  <si>
    <t>Heywood 500/275kV M2 Transformer</t>
  </si>
  <si>
    <t>Heywood 500/275kV M3 Transformer</t>
  </si>
  <si>
    <t>Northern Corridor</t>
  </si>
  <si>
    <t>330 kV</t>
  </si>
  <si>
    <t>Dederang 330kV - Wodonga 330kV 1</t>
  </si>
  <si>
    <t>Loy Yang B1 generating unit</t>
  </si>
  <si>
    <t>Dederang 330kV - Murray 330kV 1</t>
  </si>
  <si>
    <t>Dederang 330kV - Murray 330kV 2</t>
  </si>
  <si>
    <t>Dederang 330kV - South Morang 330kV 1</t>
  </si>
  <si>
    <t>Dederang 330kV - South Morang 330kV 2</t>
  </si>
  <si>
    <t>Dederang 220kV - Mount Beauty 220kV 1</t>
  </si>
  <si>
    <t>Eildon 220kV - Thomastown 220kV 1</t>
  </si>
  <si>
    <t>Dederang 220kV - Mount Beauty 220kV 2</t>
  </si>
  <si>
    <t>Dartmouth 220kV - Mount Beauty 220kV 1</t>
  </si>
  <si>
    <t>Bogong 220kV - Mount Beauty 220kV 1</t>
  </si>
  <si>
    <t>Mount Beauty 220kV - West Kiewa 220kV 1</t>
  </si>
  <si>
    <t>Eildon 220kV - Mount Beauty 220kV 1</t>
  </si>
  <si>
    <t>Eildon 220kV - Mount Beauty 220kV 2</t>
  </si>
  <si>
    <t>330/220 kV</t>
  </si>
  <si>
    <t>Dederang 330/220kV H1 Transformer</t>
  </si>
  <si>
    <t>Dederang 330/220kV H2 Transformer</t>
  </si>
  <si>
    <t>Dederang 330/220kV H3 Transformer</t>
  </si>
  <si>
    <t>Greater Melbourne and Geelong</t>
  </si>
  <si>
    <t>Moorabool 500kV - Sydenham 500kV 1</t>
  </si>
  <si>
    <t>Moorabool 500kV - Sydenham 500kV 2</t>
  </si>
  <si>
    <t>Keilor 500kV - Sydenham 500kV 1</t>
  </si>
  <si>
    <t>Keilor 500kV - South Morang 500kV 1</t>
  </si>
  <si>
    <t>South Morang 500kV - Sydenham 500kV 1</t>
  </si>
  <si>
    <t>South Morang 500kV - Sydenham 500kV 2</t>
  </si>
  <si>
    <t>Rowville 500kV - South Morang 500kV 1</t>
  </si>
  <si>
    <t>Cranbourne 500kV - Rowville 500kV 1</t>
  </si>
  <si>
    <t>Geelong 220kV - Moorabool 220kV 1</t>
  </si>
  <si>
    <t>Geelong 220kV - Moorabool 220kV 2</t>
  </si>
  <si>
    <t>Geelong 220kV - Keilor 220kV 1</t>
  </si>
  <si>
    <t>Keilor 500/220kV A4 Transformer</t>
  </si>
  <si>
    <t>Deer Park 220kV - Geelong 220kV 2</t>
  </si>
  <si>
    <t>Deer Park 220kV - Keilor 220kV 1</t>
  </si>
  <si>
    <t>Deer Park 220kV - Keilor 220kV 2</t>
  </si>
  <si>
    <t>Deer Park 220kV - Geelong 220kV 1</t>
  </si>
  <si>
    <t>Geelong 220kV - Keilor 220kV 3</t>
  </si>
  <si>
    <t>Altona 220kV - Keilor 220kV 1</t>
  </si>
  <si>
    <t>Brooklyn 220kV - Keilor 220kV 1</t>
  </si>
  <si>
    <t>Altona 220kV - Brooklyn 220kV 1</t>
  </si>
  <si>
    <t>Brooklyn 220kV - Newport 220kV 1</t>
  </si>
  <si>
    <t>Fishermans Bend 220kV - Newport 220kV 1</t>
  </si>
  <si>
    <t>Brooklyn 220kV - Fishermans Bend 220kV 1</t>
  </si>
  <si>
    <t>Fishermans Bend 220kV - West Melbourne 220kV 1</t>
  </si>
  <si>
    <t>Newport generating unit</t>
  </si>
  <si>
    <t>Fishermans Bend 220kV - West Melbourne 220kV 2</t>
  </si>
  <si>
    <t>Keilor 220kV - West Melbourne 220kV 1</t>
  </si>
  <si>
    <t>Keilor 220kV - West Melbourne 220kV 2</t>
  </si>
  <si>
    <t>Keilor 220kV - Thomastown 220kV 1</t>
  </si>
  <si>
    <t>South Morang 330/220kV H1 transformer</t>
  </si>
  <si>
    <t>Keilor 220kV - Thomastown 220kV 2</t>
  </si>
  <si>
    <t>South Morang 220kV - Thomastown 220kV 1</t>
  </si>
  <si>
    <t>South Morang 220kV - Thomastown 220kV 2</t>
  </si>
  <si>
    <t>Brunswick 220kV - Thomastown 220kV 1</t>
  </si>
  <si>
    <t>South Morang 330/220kV H3 transformer</t>
  </si>
  <si>
    <t>Brunswick 220kV - Thomastown 220kV 2</t>
  </si>
  <si>
    <t>Ringwood 220kV - Thomastown 220kV 1</t>
  </si>
  <si>
    <t>Templestowe 220kV - Thomastown 220kV 1</t>
  </si>
  <si>
    <t>Rowville 220kV - Templestowe 220kV 1</t>
  </si>
  <si>
    <t>Rowville 220kV - Thomastown 220kV 1</t>
  </si>
  <si>
    <t>Ringwood 220kV - Rowville 220kV 1</t>
  </si>
  <si>
    <t>Malvern 220kV - Rowville 220kV 1</t>
  </si>
  <si>
    <t>Malvern 220kV - Rowville 220kV 2</t>
  </si>
  <si>
    <t>Rowville 220kV - Springvale 220kV 1</t>
  </si>
  <si>
    <t>Rowville 220kV - Springvale 220kV 2</t>
  </si>
  <si>
    <t>Richmond 220kV - Rowville 220kV 1</t>
  </si>
  <si>
    <t>Richmond 220kV - Rowville 220kV 2</t>
  </si>
  <si>
    <t>Heatherton 220kV - Springvale 220kV 1</t>
  </si>
  <si>
    <t>Heatherton 220kV - Springvale 220kV 2</t>
  </si>
  <si>
    <t>East Rowville 220kV - Rowville 220kV 1</t>
  </si>
  <si>
    <t>East Rowville 220kV - Rowville 220kV 2</t>
  </si>
  <si>
    <t>Cranbourne 220kV - East Rowville 220kV 1</t>
  </si>
  <si>
    <t>Cranbourne 220kV - East Rowville 220kV 2</t>
  </si>
  <si>
    <t>Cranbourne 220kV - Tyabb 220kV 1</t>
  </si>
  <si>
    <t>Cranbourne 220kV - Tyabb 220kV - John Lysaght 220kV 2</t>
  </si>
  <si>
    <t>Cranbourne 220kV - Tyabb 220kV 2</t>
  </si>
  <si>
    <t>Cranbourne 220kV - Tyabb 220kV - John Lysaght 220kV 1</t>
  </si>
  <si>
    <t>John Lysaght 220kV - Tyabb 220kV 1</t>
  </si>
  <si>
    <t>John Lysaght 220kV - Tyabb 220kV 2</t>
  </si>
  <si>
    <t>Brunswick 220kV - Richmond 220kV 1</t>
  </si>
  <si>
    <t>Keilor 500/220kV A2 Transformer</t>
  </si>
  <si>
    <t>Keilor 500/220kV A3 Transformer</t>
  </si>
  <si>
    <t>500/330 kV</t>
  </si>
  <si>
    <t>South Morang 500/330kV F2 Transformer</t>
  </si>
  <si>
    <t>South Morang 330/220kV H1 Transformer</t>
  </si>
  <si>
    <t>South Morang 66/220kV B3 and 220/330 H1 transformers</t>
  </si>
  <si>
    <r>
      <t>South Morang 330/220kV H2 Transformer</t>
    </r>
    <r>
      <rPr>
        <vertAlign val="superscript"/>
        <sz val="8"/>
        <color rgb="FF000000"/>
        <rFont val="Arial Nova"/>
        <family val="2"/>
        <scheme val="minor"/>
      </rPr>
      <t>2</t>
    </r>
  </si>
  <si>
    <t>South Morang 330/220kV H3 Transformer</t>
  </si>
  <si>
    <t>Regional Victoria</t>
  </si>
  <si>
    <t>Red Cliffs 220kV - Buronga 220kV 1</t>
  </si>
  <si>
    <t>Horsham 220kV - Murra Warra 220kV 1</t>
  </si>
  <si>
    <t>Bendigo 220kV - Kerang 220kV 1</t>
  </si>
  <si>
    <t>Kiamal 220kV - Murra Warra 220kV 1</t>
  </si>
  <si>
    <t>Kiamal 220kV - Red Cliffs 220kV 1</t>
  </si>
  <si>
    <t>Red Cliffs 220kV - Wemen 220kV 1</t>
  </si>
  <si>
    <t>Horsham 220kV - Kiamal 220kV 1</t>
  </si>
  <si>
    <t>Kerang 220kV - Wemen 220kV 1</t>
  </si>
  <si>
    <t>Ballarat 220kV - Waubra 220kV 1</t>
  </si>
  <si>
    <t>Ararat 220kV - Waubra 220kV 1</t>
  </si>
  <si>
    <t>Ararat 220kV - Crowlands 220kV 1</t>
  </si>
  <si>
    <t>Bulgana 220kV - Horsham 220kV 1</t>
  </si>
  <si>
    <t>Red Cliffs 220kV - Buronga 220kV</t>
  </si>
  <si>
    <t>Bulgana 220kV - Crowlands 220kV 1</t>
  </si>
  <si>
    <t>Ballarat 220kV - Bendigo 220kV 1</t>
  </si>
  <si>
    <t>Kerang 220kV - Wemen 220kV - Red Cliffs 220kV 1</t>
  </si>
  <si>
    <t>Ballarat 220kV - Berrybank 220kV 1</t>
  </si>
  <si>
    <t>Berrybank 220kV - Terang 220kV 1</t>
  </si>
  <si>
    <t>Mount Gellibrand 66kV - Colac 66kV 1</t>
  </si>
  <si>
    <t>Ballarat 220kV - Moorabool 220kV 1</t>
  </si>
  <si>
    <t>Ballarat 220kV - Moorabool 220kV 2</t>
  </si>
  <si>
    <t>Ballarat 220kV - Elaine 220kV 1</t>
  </si>
  <si>
    <t>Ararat 220kV - Waubra 220kV - Ballarat 220kV 1</t>
  </si>
  <si>
    <t>Elaine 220kV - Moorabool 220kV 1</t>
  </si>
  <si>
    <t>Moorabool 220kV - Terang 220kV 1</t>
  </si>
  <si>
    <t>Bendigo 220kV - Fosterville 220kV 1</t>
  </si>
  <si>
    <t>Fosterville 220kV - Shepparton 220kV 1</t>
  </si>
  <si>
    <t>Glenrowan 220kV - Shepparton 220kV 1</t>
  </si>
  <si>
    <t>Glenrowan 220kV - Shepparton 220kV 2</t>
  </si>
  <si>
    <t>Dederang 220kV - Shepparton 220kV 1</t>
  </si>
  <si>
    <t>Dederang 220kV - Glenrowan 220kV 1</t>
  </si>
  <si>
    <t>Dederang 220kV - Glenrowan 220kV 2</t>
  </si>
  <si>
    <t>Moorabool 500/220kV A1 Transformer</t>
  </si>
  <si>
    <t>Moorabool 500/220kV A2 Transformer</t>
  </si>
  <si>
    <t xml:space="preserve">* This is 5 minute short-term rating (N-1) available to the operator. </t>
  </si>
  <si>
    <r>
      <rPr>
        <vertAlign val="superscript"/>
        <sz val="11"/>
        <color theme="1"/>
        <rFont val="Avenir Next LT Pro"/>
        <family val="2"/>
      </rPr>
      <t>1</t>
    </r>
    <r>
      <rPr>
        <sz val="11"/>
        <color theme="1"/>
        <rFont val="Avenir Next LT Pro"/>
        <family val="2"/>
      </rPr>
      <t xml:space="preserve"> Hazelwood 500/220kV A1 Transformer was out of service at the time of the maximum demand snapshot as its CB has been removed for use elsewhere.</t>
    </r>
  </si>
  <si>
    <r>
      <rPr>
        <vertAlign val="superscript"/>
        <sz val="11"/>
        <color theme="1"/>
        <rFont val="Avenir Next LT Pro"/>
        <family val="2"/>
      </rPr>
      <t>2</t>
    </r>
    <r>
      <rPr>
        <sz val="11"/>
        <color theme="1"/>
        <rFont val="Avenir Next LT Pro"/>
        <family val="2"/>
      </rPr>
      <t xml:space="preserve"> South Morang 330/220kV H2 Transformer is normally out of service under system normal conditions as it is used as a hot spare transformer. </t>
    </r>
  </si>
  <si>
    <t>Table 2 — Maximum demand snapshot: Interconnector power flow and limits</t>
  </si>
  <si>
    <t>Interconnector</t>
  </si>
  <si>
    <r>
      <t>Interconnector target (MW)</t>
    </r>
    <r>
      <rPr>
        <b/>
        <vertAlign val="superscript"/>
        <sz val="8"/>
        <color theme="0"/>
        <rFont val="Arial"/>
        <family val="2"/>
      </rPr>
      <t>1</t>
    </r>
  </si>
  <si>
    <r>
      <t>Import Limit (MW)</t>
    </r>
    <r>
      <rPr>
        <b/>
        <vertAlign val="superscript"/>
        <sz val="8"/>
        <color theme="0"/>
        <rFont val="Arial"/>
        <family val="2"/>
      </rPr>
      <t>2</t>
    </r>
  </si>
  <si>
    <r>
      <t>Export Limit (MW)</t>
    </r>
    <r>
      <rPr>
        <b/>
        <vertAlign val="superscript"/>
        <sz val="8"/>
        <color theme="0"/>
        <rFont val="Avenir Next LT Pro"/>
        <family val="2"/>
      </rPr>
      <t>3</t>
    </r>
  </si>
  <si>
    <t>Import constraint equation</t>
  </si>
  <si>
    <t>Import Constraint description</t>
  </si>
  <si>
    <t>Export constraint equation</t>
  </si>
  <si>
    <t>Export Constraint description</t>
  </si>
  <si>
    <t xml:space="preserve">Vic–NSW </t>
  </si>
  <si>
    <t>N^^V_NIL_1</t>
  </si>
  <si>
    <t>Out = Nil, avoid voltage collapse at Southern NSW for loss of the largest Vic generating unit or Basslink
Impact: Vic - NSW Interconnector + Generators</t>
  </si>
  <si>
    <t>V&gt;&gt;N-NIL_HA</t>
  </si>
  <si>
    <t>Out = Nil, avoid Murray to Upper Tumut(65) O/L on Murray to Lower Tumut(66) trip; Feedback</t>
  </si>
  <si>
    <t xml:space="preserve">Vic–SA (Heywood) </t>
  </si>
  <si>
    <t>S:V_PA_SVC_420</t>
  </si>
  <si>
    <t>Out= one Para SVC, Oscillatory stability limit for SA to VIC on Heywood upper transfer limit of 420 MW</t>
  </si>
  <si>
    <t>V:S_250_DYN</t>
  </si>
  <si>
    <t>VIC to SA on Heywood upper transfer limit of 250 MW,dynamic headroom</t>
  </si>
  <si>
    <t xml:space="preserve">Vic–SA (Murraylink) </t>
  </si>
  <si>
    <t>V^^SML_NSWRB_2</t>
  </si>
  <si>
    <t>Out = NSW Murraylink runback scheme, VIC to SA transfer limit on Murraylink to avoid voltage collapse at Red Cliffs for the loss of either the Darlington Point to Balranald (X5) or Balranald to Buronga (X3) 220kV lines</t>
  </si>
  <si>
    <t>Tas–Vic (Basslink)</t>
  </si>
  <si>
    <t>F_T++NIL_MG_RECL_R60</t>
  </si>
  <si>
    <t>Out = Nil, Raise 60 sec requirement for a Tasmania Reclassified Woolnorth Generation Event, Basslink able to transfer FCAS, reduce by very fast response on Basslink, include fault-ride through on windfarms+Basslink</t>
  </si>
  <si>
    <t>F_T++NIL_ML_L60</t>
  </si>
  <si>
    <t>Out = Nil, Lower 60 sec requirement for a Tasmania Load Event, Basslink able to transfer FCAS, reduce by very fast response on Basslink</t>
  </si>
  <si>
    <r>
      <rPr>
        <vertAlign val="superscript"/>
        <sz val="8"/>
        <color theme="1"/>
        <rFont val="Arial Nova"/>
        <family val="2"/>
        <scheme val="minor"/>
      </rPr>
      <t>1</t>
    </r>
    <r>
      <rPr>
        <sz val="8"/>
        <color theme="1"/>
        <rFont val="Arial Nova"/>
        <family val="2"/>
        <scheme val="minor"/>
      </rPr>
      <t xml:space="preserve"> Note that actual interconnector power flows during a five-minute interval may deviate from their targets. Negative flows are in the import direction, whilst positive flows are in the export direction.</t>
    </r>
  </si>
  <si>
    <r>
      <rPr>
        <vertAlign val="superscript"/>
        <sz val="8"/>
        <color theme="1"/>
        <rFont val="Arial Nova"/>
        <family val="2"/>
        <scheme val="minor"/>
      </rPr>
      <t>2</t>
    </r>
    <r>
      <rPr>
        <sz val="8"/>
        <color theme="1"/>
        <rFont val="Arial Nova"/>
        <family val="2"/>
        <scheme val="minor"/>
      </rPr>
      <t xml:space="preserve"> The import direction reflects southward flows on VNI and Basslink, and eastward flows on Heywood and Murraylink. Imports are reported as negative numbers, so that a positive import limit represents a forced export. This limit is based on the 5-min dispatch interval (MW) calculated by NEMDE. This limit considers network topology and dynamic equipment ratings. These limits are approximate and are derived from constraint equations that represent physical limitations only at the end of each interval.</t>
    </r>
  </si>
  <si>
    <r>
      <rPr>
        <vertAlign val="superscript"/>
        <sz val="8"/>
        <color theme="1"/>
        <rFont val="Arial Nova"/>
        <family val="2"/>
        <scheme val="minor"/>
      </rPr>
      <t>3</t>
    </r>
    <r>
      <rPr>
        <sz val="8"/>
        <color theme="1"/>
        <rFont val="Arial Nova"/>
        <family val="2"/>
        <scheme val="minor"/>
      </rPr>
      <t xml:space="preserve"> The export direction reflects northward flows on VNI and Basslink, and westward flows on Heywood and Murraylink.  Exports are reported as positive numbers, so that a negative export limit represents a forced import.This limit is based on the 5-min dispatch interval (MW) calculated by NEMDE. This limit considers network topology and dynamic equipment ratings. These limits are approximate and are derived from constraint equations that represent physical limitations only at the end of each interval.</t>
    </r>
  </si>
  <si>
    <t>Table 3 — High export to NSW snapshot: DSN continuous and short-term ratings and loadings</t>
  </si>
  <si>
    <t>Murray 330kV - Upper Tumut 330kV 1</t>
  </si>
  <si>
    <r>
      <t>South Morang 330/220kV H1 Transformer</t>
    </r>
    <r>
      <rPr>
        <vertAlign val="superscript"/>
        <sz val="9"/>
        <rFont val="Arial Nova"/>
        <family val="2"/>
        <scheme val="minor"/>
      </rPr>
      <t>1</t>
    </r>
  </si>
  <si>
    <t>South Morang 330/220kV H2 Transformer</t>
  </si>
  <si>
    <t>South Morang 330kV - South Morang 500kV 1</t>
  </si>
  <si>
    <r>
      <rPr>
        <vertAlign val="superscript"/>
        <sz val="11"/>
        <color theme="1"/>
        <rFont val="Avenir Next LT Pro"/>
        <family val="2"/>
      </rPr>
      <t>1</t>
    </r>
    <r>
      <rPr>
        <sz val="11"/>
        <color theme="1"/>
        <rFont val="Avenir Next LT Pro"/>
        <family val="2"/>
      </rPr>
      <t xml:space="preserve"> South Morang 330/220kV H2 Transformer is normally out of service under system normal conditions as it is used as a hot spare transformer. During the 2022 High export to NSW snapshot the H1 transformer was in hot standby whilst the H2 transformer was in service.</t>
    </r>
  </si>
  <si>
    <t>Table 4 — High export to NSW snapshot: Interconnector power flow and limits</t>
  </si>
  <si>
    <t>N^^V_SM_SCAP</t>
  </si>
  <si>
    <t>Out = both South Morang 330 kV series capacitor banks, avoid voltage collapse at Southern NSW for loss of the largest Vic generating</t>
  </si>
  <si>
    <t>Out = Nil, avoid voltage collapse around Murray for loss of all APD potlines</t>
  </si>
  <si>
    <t>NRM_SA1_VIC1</t>
  </si>
  <si>
    <t>Negative Residue Management constraint for SA to VIC flow</t>
  </si>
  <si>
    <t>V::N_X_SMSC_O1</t>
  </si>
  <si>
    <t>Out = both South Morang 330 kV series capacitor banks, prevent transient instability for fault and trip of a HWTS-SMTS 500 kV line, Other than VIC accelerates. Yallourn W G1 on 220kV.</t>
  </si>
  <si>
    <t>SVML^NIL_MH-CAP_ON</t>
  </si>
  <si>
    <t>Out=NIL, SA to Vic on ML upper transfer limit to manage voltage collapse at Monash (Note: applies when capacitor banks at Monash are available and I/S for switching.)</t>
  </si>
  <si>
    <t>Out = Nil, avoid Murray to Lower Tumut(66) O/L on Murray to Upper Tumut(65) trip; Feedback</t>
  </si>
  <si>
    <t>T_BLINK_TV_NGZ</t>
  </si>
  <si>
    <t>Out = Nil, manage Basslink 5 minute reversal time, ensure Basslink target does not change sign in a single DI. If Basslink Metered Flow &gt; 0, Basslink Target MW &gt;= 0, swamped if Basslink Metered Flow &lt; 0.1 DS only.</t>
  </si>
  <si>
    <t>V^^N_NIL_1</t>
  </si>
  <si>
    <r>
      <t>Vic–NSW</t>
    </r>
    <r>
      <rPr>
        <vertAlign val="superscript"/>
        <sz val="8"/>
        <color rgb="FFFFFFFF"/>
        <rFont val="Avenir Next LT Pro"/>
        <family val="2"/>
      </rPr>
      <t>4</t>
    </r>
  </si>
  <si>
    <t>V&gt;&gt;N-NIL_HB</t>
  </si>
  <si>
    <r>
      <t>Vic–SA (Murraylink)</t>
    </r>
    <r>
      <rPr>
        <vertAlign val="superscript"/>
        <sz val="8"/>
        <color rgb="FFFFFFFF"/>
        <rFont val="Avenir Next LT Pro"/>
        <family val="2"/>
      </rPr>
      <t>5</t>
    </r>
  </si>
  <si>
    <r>
      <rPr>
        <vertAlign val="superscript"/>
        <sz val="8"/>
        <color theme="1"/>
        <rFont val="Arial Nova"/>
        <family val="2"/>
        <scheme val="minor"/>
      </rPr>
      <t>5</t>
    </r>
    <r>
      <rPr>
        <sz val="8"/>
        <color theme="1"/>
        <rFont val="Arial Nova"/>
        <family val="2"/>
        <scheme val="minor"/>
      </rPr>
      <t xml:space="preserve"> The upper (export) limit was below the lower (import) limit due to a market distortion, during the high export to NSW snapshot. The Vic-SA (Murraylink) interconnector target was set to the lower (import) limit and exceeded the upper (export) limit as a result of this market distortion, which was due to high demand coupled with shortfalls in actual and forecast reserves in the NEM during the lead up to the market suspension, see Section 2.2 of the 2022 VAPR. </t>
    </r>
  </si>
  <si>
    <r>
      <rPr>
        <vertAlign val="superscript"/>
        <sz val="8"/>
        <color theme="1"/>
        <rFont val="Arial Nova"/>
        <family val="2"/>
        <scheme val="minor"/>
      </rPr>
      <t>4</t>
    </r>
    <r>
      <rPr>
        <sz val="8"/>
        <color theme="1"/>
        <rFont val="Arial Nova"/>
        <family val="2"/>
        <scheme val="minor"/>
      </rPr>
      <t xml:space="preserve"> The Vic-NSW interconnector target exceeded the export limit (upper limit) during the high export to NSW snapshot. This was due to high demand coupled with shortfalls in actual and forecast reserves in the NEM during the lead up to the market suspension, see Section 2.2 of the 2022 VAPR.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</si>
</sst>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Arial Nova"/>
      <family val="2"/>
      <scheme val="minor"/>
    </font>
    <font>
      <sz val="18"/>
      <color rgb="FFF47321"/>
      <name val="Arial"/>
      <family val="2"/>
    </font>
    <font>
      <u/>
      <sz val="11"/>
      <color theme="10"/>
      <name val="Arial Nova"/>
      <family val="2"/>
      <scheme val="minor"/>
    </font>
    <font>
      <b/>
      <sz val="8"/>
      <color rgb="FF000000"/>
      <name val="Arial"/>
      <family val="2"/>
    </font>
    <font>
      <sz val="8"/>
      <color theme="1"/>
      <name val="Arial"/>
      <family val="2"/>
    </font>
    <font>
      <sz val="11"/>
      <color theme="1"/>
      <name val="Arial Nova"/>
      <family val="2"/>
      <scheme val="minor"/>
    </font>
    <font>
      <sz val="10"/>
      <color theme="1"/>
      <name val="Arial"/>
      <family val="2"/>
    </font>
    <font>
      <sz val="11"/>
      <color rgb="FFFF0000"/>
      <name val="Arial Nova"/>
      <family val="2"/>
      <scheme val="minor"/>
    </font>
    <font>
      <sz val="8"/>
      <color theme="1"/>
      <name val="Arial Nova"/>
      <family val="2"/>
      <scheme val="minor"/>
    </font>
    <font>
      <vertAlign val="superscript"/>
      <sz val="8"/>
      <color theme="1"/>
      <name val="Arial Nova"/>
      <family val="2"/>
      <scheme val="minor"/>
    </font>
    <font>
      <sz val="8"/>
      <name val="Arial Nova"/>
      <family val="2"/>
      <scheme val="minor"/>
    </font>
    <font>
      <vertAlign val="superscript"/>
      <sz val="8"/>
      <color rgb="FF000000"/>
      <name val="Arial Nova"/>
      <family val="2"/>
      <scheme val="minor"/>
    </font>
    <font>
      <sz val="9"/>
      <name val="Arial Nova"/>
      <family val="2"/>
      <scheme val="minor"/>
    </font>
    <font>
      <b/>
      <sz val="8"/>
      <color theme="0"/>
      <name val="Avenir Next LT Pro"/>
      <family val="2"/>
    </font>
    <font>
      <b/>
      <sz val="8"/>
      <color rgb="FFFFFFFF"/>
      <name val="Avenir Next LT Pro"/>
      <family val="2"/>
    </font>
    <font>
      <sz val="11"/>
      <color theme="1"/>
      <name val="Avenir Next LT Pro"/>
      <family val="2"/>
    </font>
    <font>
      <vertAlign val="superscript"/>
      <sz val="11"/>
      <color theme="1"/>
      <name val="Avenir Next LT Pro"/>
      <family val="2"/>
    </font>
    <font>
      <sz val="10"/>
      <color theme="1"/>
      <name val="Arial Nova"/>
      <family val="2"/>
    </font>
    <font>
      <sz val="8"/>
      <color theme="1"/>
      <name val="Arial Nova"/>
      <family val="2"/>
    </font>
    <font>
      <sz val="8"/>
      <name val="Arial Nova"/>
      <family val="2"/>
    </font>
    <font>
      <b/>
      <sz val="8"/>
      <name val="Arial Nova"/>
      <family val="2"/>
    </font>
    <font>
      <vertAlign val="superscript"/>
      <sz val="10"/>
      <color theme="1"/>
      <name val="Arial Nova"/>
      <family val="2"/>
    </font>
    <font>
      <i/>
      <sz val="10"/>
      <color theme="1"/>
      <name val="Arial Nova"/>
      <family val="2"/>
    </font>
    <font>
      <sz val="18"/>
      <color theme="3"/>
      <name val="Arial"/>
      <family val="2"/>
    </font>
    <font>
      <sz val="8"/>
      <color rgb="FFFFFFFF"/>
      <name val="Avenir Next LT Pro"/>
      <family val="2"/>
    </font>
    <font>
      <b/>
      <vertAlign val="superscript"/>
      <sz val="8"/>
      <color theme="0"/>
      <name val="Arial"/>
      <family val="2"/>
    </font>
    <font>
      <b/>
      <vertAlign val="superscript"/>
      <sz val="8"/>
      <color theme="0"/>
      <name val="Avenir Next LT Pro"/>
      <family val="2"/>
    </font>
    <font>
      <b/>
      <sz val="10"/>
      <color theme="1"/>
      <name val="Avenir Next LT Pro"/>
      <family val="2"/>
    </font>
    <font>
      <b/>
      <sz val="10"/>
      <color theme="1"/>
      <name val="Arial Rounded MT Bold"/>
      <family val="2"/>
    </font>
    <font>
      <vertAlign val="superscript"/>
      <sz val="9"/>
      <name val="Arial Nova"/>
      <family val="2"/>
      <scheme val="minor"/>
    </font>
    <font>
      <sz val="10"/>
      <color theme="1"/>
      <name val="Arial Nova"/>
      <family val="2"/>
      <scheme val="minor"/>
    </font>
    <font>
      <sz val="10"/>
      <name val="Arial Nova"/>
      <family val="2"/>
      <scheme val="minor"/>
    </font>
    <font>
      <u/>
      <sz val="10"/>
      <color theme="4"/>
      <name val="Arial Nova"/>
      <family val="2"/>
      <scheme val="minor"/>
    </font>
    <font>
      <sz val="8"/>
      <color rgb="FF000000"/>
      <name val="Arial Nova"/>
    </font>
    <font>
      <vertAlign val="superscript"/>
      <sz val="8"/>
      <color rgb="FFFFFFFF"/>
      <name val="Avenir Next LT Pro"/>
      <family val="2"/>
    </font>
  </fonts>
  <fills count="4">
    <fill>
      <patternFill patternType="none"/>
    </fill>
    <fill>
      <patternFill patternType="gray125"/>
    </fill>
    <fill>
      <patternFill patternType="solid">
        <fgColor theme="4"/>
        <bgColor indexed="64"/>
      </patternFill>
    </fill>
    <fill>
      <patternFill patternType="solid">
        <fgColor theme="5"/>
        <bgColor indexed="64"/>
      </patternFill>
    </fill>
  </fills>
  <borders count="28">
    <border>
      <left/>
      <right/>
      <top/>
      <bottom/>
      <diagonal/>
    </border>
    <border>
      <left/>
      <right style="thick">
        <color rgb="FFFFFFFF"/>
      </right>
      <top style="thick">
        <color rgb="FFFFFFFF"/>
      </top>
      <bottom style="thick">
        <color rgb="FFFFFFFF"/>
      </bottom>
      <diagonal/>
    </border>
    <border>
      <left style="dotted">
        <color theme="0" tint="-0.24994659260841701"/>
      </left>
      <right style="dotted">
        <color theme="0" tint="-0.24994659260841701"/>
      </right>
      <top/>
      <bottom style="thin">
        <color theme="0" tint="-0.24994659260841701"/>
      </bottom>
      <diagonal/>
    </border>
    <border>
      <left style="dotted">
        <color theme="0" tint="-0.24994659260841701"/>
      </left>
      <right style="dotted">
        <color theme="0" tint="-0.24994659260841701"/>
      </right>
      <top style="thin">
        <color theme="0" tint="-0.24994659260841701"/>
      </top>
      <bottom/>
      <diagonal/>
    </border>
    <border>
      <left style="dotted">
        <color theme="0" tint="-0.24994659260841701"/>
      </left>
      <right style="dotted">
        <color theme="0" tint="-0.24994659260841701"/>
      </right>
      <top/>
      <bottom/>
      <diagonal/>
    </border>
    <border>
      <left style="thick">
        <color rgb="FFFFFFFF"/>
      </left>
      <right style="dotted">
        <color theme="0" tint="-0.24994659260841701"/>
      </right>
      <top style="thin">
        <color theme="0" tint="-0.24994659260841701"/>
      </top>
      <bottom/>
      <diagonal/>
    </border>
    <border>
      <left style="thick">
        <color rgb="FFFFFFFF"/>
      </left>
      <right style="dotted">
        <color theme="0" tint="-0.24994659260841701"/>
      </right>
      <top/>
      <bottom/>
      <diagonal/>
    </border>
    <border>
      <left style="thick">
        <color rgb="FFFFFFFF"/>
      </left>
      <right style="dotted">
        <color theme="0" tint="-0.24994659260841701"/>
      </right>
      <top/>
      <bottom style="thin">
        <color theme="0" tint="-0.24994659260841701"/>
      </bottom>
      <diagonal/>
    </border>
    <border>
      <left style="thick">
        <color rgb="FFFFFFFF"/>
      </left>
      <right style="dotted">
        <color theme="0" tint="-0.24994659260841701"/>
      </right>
      <top style="thick">
        <color rgb="FFFFFFFF"/>
      </top>
      <bottom/>
      <diagonal/>
    </border>
    <border>
      <left style="medium">
        <color indexed="64"/>
      </left>
      <right style="thick">
        <color rgb="FFFFFFFF"/>
      </right>
      <top style="medium">
        <color indexed="64"/>
      </top>
      <bottom style="thick">
        <color rgb="FFFFFFFF"/>
      </bottom>
      <diagonal/>
    </border>
    <border>
      <left style="thick">
        <color rgb="FFFFFFFF"/>
      </left>
      <right style="thick">
        <color rgb="FFFFFFFF"/>
      </right>
      <top style="medium">
        <color indexed="64"/>
      </top>
      <bottom style="thick">
        <color rgb="FFFFFFFF"/>
      </bottom>
      <diagonal/>
    </border>
    <border>
      <left style="thick">
        <color rgb="FFFFFFFF"/>
      </left>
      <right style="medium">
        <color indexed="64"/>
      </right>
      <top style="medium">
        <color indexed="64"/>
      </top>
      <bottom style="thick">
        <color rgb="FFFFFFFF"/>
      </bottom>
      <diagonal/>
    </border>
    <border>
      <left style="medium">
        <color indexed="64"/>
      </left>
      <right style="thick">
        <color rgb="FFFFFFFF"/>
      </right>
      <top style="thick">
        <color rgb="FFFFFFFF"/>
      </top>
      <bottom/>
      <diagonal/>
    </border>
    <border>
      <left style="dotted">
        <color theme="0" tint="-0.24994659260841701"/>
      </left>
      <right style="medium">
        <color indexed="64"/>
      </right>
      <top/>
      <bottom style="thin">
        <color theme="0" tint="-0.24994659260841701"/>
      </bottom>
      <diagonal/>
    </border>
    <border>
      <left style="medium">
        <color indexed="64"/>
      </left>
      <right style="thick">
        <color rgb="FFFFFFFF"/>
      </right>
      <top/>
      <bottom/>
      <diagonal/>
    </border>
    <border>
      <left style="medium">
        <color indexed="64"/>
      </left>
      <right style="thick">
        <color rgb="FFFFFFFF"/>
      </right>
      <top/>
      <bottom style="medium">
        <color indexed="64"/>
      </bottom>
      <diagonal/>
    </border>
    <border>
      <left style="dotted">
        <color theme="0" tint="-0.24994659260841701"/>
      </left>
      <right style="dotted">
        <color theme="0" tint="-0.24994659260841701"/>
      </right>
      <top/>
      <bottom style="medium">
        <color indexed="64"/>
      </bottom>
      <diagonal/>
    </border>
    <border>
      <left style="dotted">
        <color theme="0" tint="-0.24994659260841701"/>
      </left>
      <right style="medium">
        <color indexed="64"/>
      </right>
      <top/>
      <bottom style="medium">
        <color indexed="64"/>
      </bottom>
      <diagonal/>
    </border>
    <border>
      <left/>
      <right style="thick">
        <color rgb="FFFFFFFF"/>
      </right>
      <top style="medium">
        <color indexed="64"/>
      </top>
      <bottom style="thick">
        <color rgb="FFFFFFFF"/>
      </bottom>
      <diagonal/>
    </border>
    <border>
      <left/>
      <right style="medium">
        <color indexed="64"/>
      </right>
      <top style="medium">
        <color indexed="64"/>
      </top>
      <bottom style="thick">
        <color rgb="FFFFFFFF"/>
      </bottom>
      <diagonal/>
    </border>
    <border>
      <left style="medium">
        <color indexed="64"/>
      </left>
      <right style="thick">
        <color rgb="FFFFFFFF"/>
      </right>
      <top/>
      <bottom style="thick">
        <color rgb="FFFFFFFF"/>
      </bottom>
      <diagonal/>
    </border>
    <border>
      <left style="medium">
        <color indexed="64"/>
      </left>
      <right/>
      <top style="thick">
        <color rgb="FFFFFFFF"/>
      </top>
      <bottom/>
      <diagonal/>
    </border>
    <border>
      <left style="medium">
        <color indexed="64"/>
      </left>
      <right/>
      <top/>
      <bottom/>
      <diagonal/>
    </border>
    <border>
      <left style="medium">
        <color indexed="64"/>
      </left>
      <right/>
      <top/>
      <bottom style="thick">
        <color rgb="FFFFFFFF"/>
      </bottom>
      <diagonal/>
    </border>
    <border>
      <left style="medium">
        <color indexed="64"/>
      </left>
      <right/>
      <top/>
      <bottom style="medium">
        <color indexed="64"/>
      </bottom>
      <diagonal/>
    </border>
    <border>
      <left style="thick">
        <color rgb="FFFFFFFF"/>
      </left>
      <right style="medium">
        <color indexed="64"/>
      </right>
      <top style="medium">
        <color indexed="64"/>
      </top>
      <bottom/>
      <diagonal/>
    </border>
    <border>
      <left style="thick">
        <color rgb="FFFFFFFF"/>
      </left>
      <right style="thick">
        <color rgb="FFFFFFFF"/>
      </right>
      <top style="medium">
        <color indexed="64"/>
      </top>
      <bottom/>
      <diagonal/>
    </border>
    <border>
      <left style="thick">
        <color rgb="FFFFFFFF"/>
      </left>
      <right style="dotted">
        <color theme="0" tint="-0.24994659260841701"/>
      </right>
      <top/>
      <bottom style="medium">
        <color indexed="64"/>
      </bottom>
      <diagonal/>
    </border>
  </borders>
  <cellStyleXfs count="3">
    <xf numFmtId="0" fontId="0" fillId="0" borderId="0"/>
    <xf numFmtId="0" fontId="2" fillId="0" borderId="0" applyNumberFormat="0" applyFill="0" applyBorder="0" applyAlignment="0" applyProtection="0"/>
    <xf numFmtId="9" fontId="5" fillId="0" borderId="0" applyFont="0" applyFill="0" applyBorder="0" applyAlignment="0" applyProtection="0"/>
  </cellStyleXfs>
  <cellXfs count="65">
    <xf numFmtId="0" fontId="0" fillId="0" borderId="0" xfId="0"/>
    <xf numFmtId="0" fontId="0" fillId="0" borderId="0" xfId="0" applyAlignment="1">
      <alignment horizontal="center"/>
    </xf>
    <xf numFmtId="0" fontId="1" fillId="0" borderId="0" xfId="0" applyFont="1" applyAlignment="1">
      <alignment vertical="center" wrapText="1"/>
    </xf>
    <xf numFmtId="0" fontId="0" fillId="0" borderId="0" xfId="0" applyAlignment="1">
      <alignment wrapText="1"/>
    </xf>
    <xf numFmtId="0" fontId="6" fillId="0" borderId="0" xfId="0" applyFont="1" applyAlignment="1">
      <alignment wrapText="1"/>
    </xf>
    <xf numFmtId="0" fontId="4" fillId="0" borderId="0" xfId="0" applyFont="1" applyAlignment="1">
      <alignment wrapText="1"/>
    </xf>
    <xf numFmtId="0" fontId="7" fillId="0" borderId="0" xfId="0" applyFont="1"/>
    <xf numFmtId="0" fontId="2" fillId="0" borderId="0" xfId="1" applyAlignment="1">
      <alignment wrapText="1"/>
    </xf>
    <xf numFmtId="0" fontId="0" fillId="0" borderId="0" xfId="0" applyAlignment="1">
      <alignment horizontal="left" vertical="center" wrapText="1"/>
    </xf>
    <xf numFmtId="0" fontId="0" fillId="0" borderId="0" xfId="0" applyAlignment="1">
      <alignment horizontal="left"/>
    </xf>
    <xf numFmtId="3" fontId="0" fillId="0" borderId="0" xfId="0" applyNumberFormat="1"/>
    <xf numFmtId="4" fontId="0" fillId="0" borderId="0" xfId="0" applyNumberFormat="1"/>
    <xf numFmtId="0" fontId="3" fillId="0" borderId="1" xfId="0" applyFont="1" applyBorder="1" applyAlignment="1">
      <alignment horizontal="center" vertical="center" wrapText="1"/>
    </xf>
    <xf numFmtId="0" fontId="12" fillId="0" borderId="2" xfId="0" applyFont="1" applyBorder="1" applyAlignment="1">
      <alignment horizontal="center" vertical="center" wrapText="1"/>
    </xf>
    <xf numFmtId="1" fontId="12" fillId="0" borderId="2" xfId="0" applyNumberFormat="1" applyFont="1" applyBorder="1" applyAlignment="1">
      <alignment horizontal="center" vertical="center" wrapText="1"/>
    </xf>
    <xf numFmtId="9" fontId="12" fillId="0" borderId="2" xfId="2" applyFont="1" applyBorder="1" applyAlignment="1">
      <alignment horizontal="center" vertical="center" wrapText="1"/>
    </xf>
    <xf numFmtId="0" fontId="15" fillId="0" borderId="0" xfId="0" applyFont="1" applyAlignment="1">
      <alignment horizontal="left" vertical="center"/>
    </xf>
    <xf numFmtId="0" fontId="15" fillId="0" borderId="0" xfId="0" applyFont="1" applyAlignment="1">
      <alignment horizontal="left"/>
    </xf>
    <xf numFmtId="0" fontId="17" fillId="0" borderId="0" xfId="0" applyFont="1" applyAlignment="1">
      <alignment wrapText="1"/>
    </xf>
    <xf numFmtId="0" fontId="18" fillId="0" borderId="0" xfId="0" applyFont="1" applyAlignment="1">
      <alignment wrapText="1"/>
    </xf>
    <xf numFmtId="0" fontId="23" fillId="0" borderId="0" xfId="0" applyFont="1" applyAlignment="1">
      <alignment vertical="center" wrapText="1"/>
    </xf>
    <xf numFmtId="0" fontId="10" fillId="0" borderId="2" xfId="0" applyFont="1" applyBorder="1" applyAlignment="1">
      <alignment horizontal="center" vertical="center" wrapText="1"/>
    </xf>
    <xf numFmtId="0" fontId="13" fillId="2" borderId="9"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24" fillId="3" borderId="12" xfId="0" applyFont="1" applyFill="1" applyBorder="1" applyAlignment="1">
      <alignment vertical="center" wrapText="1"/>
    </xf>
    <xf numFmtId="0" fontId="24" fillId="3" borderId="14" xfId="0" applyFont="1" applyFill="1" applyBorder="1" applyAlignment="1">
      <alignment vertical="center" wrapText="1"/>
    </xf>
    <xf numFmtId="0" fontId="24" fillId="3" borderId="15" xfId="0" applyFont="1" applyFill="1" applyBorder="1" applyAlignment="1">
      <alignment vertical="center" wrapText="1"/>
    </xf>
    <xf numFmtId="0" fontId="13" fillId="2" borderId="18"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2" fillId="0" borderId="13" xfId="0" applyFont="1" applyBorder="1" applyAlignment="1">
      <alignment horizontal="center" vertical="center" wrapText="1"/>
    </xf>
    <xf numFmtId="0" fontId="12" fillId="0" borderId="16" xfId="0" applyFont="1" applyBorder="1" applyAlignment="1">
      <alignment horizontal="center" vertical="center" wrapText="1"/>
    </xf>
    <xf numFmtId="1" fontId="12" fillId="0" borderId="16" xfId="0" applyNumberFormat="1" applyFont="1" applyBorder="1" applyAlignment="1">
      <alignment horizontal="center" vertical="center" wrapText="1"/>
    </xf>
    <xf numFmtId="9" fontId="12" fillId="0" borderId="16" xfId="2" applyFont="1" applyBorder="1" applyAlignment="1">
      <alignment horizontal="center" vertical="center" wrapText="1"/>
    </xf>
    <xf numFmtId="0" fontId="12" fillId="0" borderId="17" xfId="0" applyFont="1" applyBorder="1" applyAlignment="1">
      <alignment horizontal="center" vertical="center" wrapText="1"/>
    </xf>
    <xf numFmtId="0" fontId="8" fillId="0" borderId="0" xfId="0" applyFont="1" applyAlignment="1">
      <alignment wrapText="1"/>
    </xf>
    <xf numFmtId="0" fontId="13" fillId="2" borderId="11" xfId="0" applyFont="1" applyFill="1" applyBorder="1" applyAlignment="1">
      <alignment horizontal="center" vertical="center"/>
    </xf>
    <xf numFmtId="0" fontId="13" fillId="2" borderId="25" xfId="0" applyFont="1" applyFill="1" applyBorder="1" applyAlignment="1">
      <alignment horizontal="center" vertical="center"/>
    </xf>
    <xf numFmtId="0" fontId="13" fillId="2" borderId="26" xfId="0" applyFont="1" applyFill="1" applyBorder="1" applyAlignment="1">
      <alignment horizontal="center" vertical="center" wrapText="1"/>
    </xf>
    <xf numFmtId="1" fontId="10" fillId="0" borderId="2" xfId="0" applyNumberFormat="1" applyFont="1" applyBorder="1" applyAlignment="1">
      <alignment horizontal="center" vertical="center" wrapText="1"/>
    </xf>
    <xf numFmtId="0" fontId="27" fillId="0" borderId="0" xfId="0" applyFont="1"/>
    <xf numFmtId="0" fontId="28" fillId="0" borderId="0" xfId="0" applyFont="1" applyAlignment="1">
      <alignment horizontal="left"/>
    </xf>
    <xf numFmtId="0" fontId="12" fillId="0" borderId="13" xfId="0" applyFont="1" applyBorder="1" applyAlignment="1">
      <alignment horizontal="center" vertical="center"/>
    </xf>
    <xf numFmtId="0" fontId="3" fillId="0" borderId="0" xfId="0" applyFont="1" applyAlignment="1">
      <alignment horizontal="center" vertical="center" wrapText="1"/>
    </xf>
    <xf numFmtId="0" fontId="12" fillId="0" borderId="0" xfId="0" applyFont="1" applyAlignment="1">
      <alignment horizontal="center" vertical="center"/>
    </xf>
    <xf numFmtId="0" fontId="30" fillId="0" borderId="0" xfId="0" applyFont="1" applyAlignment="1">
      <alignment wrapText="1"/>
    </xf>
    <xf numFmtId="0" fontId="33" fillId="0" borderId="2" xfId="0" applyFont="1" applyBorder="1" applyAlignment="1">
      <alignment horizontal="center" vertical="center" wrapText="1"/>
    </xf>
    <xf numFmtId="0" fontId="14" fillId="3" borderId="21" xfId="0" applyFont="1" applyFill="1" applyBorder="1" applyAlignment="1">
      <alignment horizontal="center" vertical="center" textRotation="90" wrapText="1"/>
    </xf>
    <xf numFmtId="0" fontId="14" fillId="3" borderId="22" xfId="0" applyFont="1" applyFill="1" applyBorder="1" applyAlignment="1">
      <alignment horizontal="center" vertical="center" textRotation="90" wrapText="1"/>
    </xf>
    <xf numFmtId="0" fontId="14" fillId="3" borderId="24" xfId="0" applyFont="1" applyFill="1" applyBorder="1" applyAlignment="1">
      <alignment horizontal="center" vertical="center" textRotation="90" wrapText="1"/>
    </xf>
    <xf numFmtId="0" fontId="12" fillId="0" borderId="3" xfId="0" applyFont="1" applyBorder="1" applyAlignment="1">
      <alignment horizontal="center" vertical="center" wrapText="1"/>
    </xf>
    <xf numFmtId="0" fontId="12" fillId="0" borderId="16"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2" xfId="0" applyFont="1" applyBorder="1" applyAlignment="1">
      <alignment horizontal="center" vertical="center" wrapText="1"/>
    </xf>
    <xf numFmtId="0" fontId="14" fillId="3" borderId="23" xfId="0" applyFont="1" applyFill="1" applyBorder="1" applyAlignment="1">
      <alignment horizontal="center" vertical="center" textRotation="90" wrapText="1"/>
    </xf>
    <xf numFmtId="0" fontId="14" fillId="3" borderId="12" xfId="0" applyFont="1" applyFill="1" applyBorder="1" applyAlignment="1">
      <alignment horizontal="center" vertical="center" textRotation="90" wrapText="1"/>
    </xf>
    <xf numFmtId="0" fontId="14" fillId="3" borderId="14" xfId="0" applyFont="1" applyFill="1" applyBorder="1" applyAlignment="1">
      <alignment horizontal="center" vertical="center" textRotation="90" wrapText="1"/>
    </xf>
    <xf numFmtId="0" fontId="14" fillId="3" borderId="20" xfId="0" applyFont="1" applyFill="1" applyBorder="1" applyAlignment="1">
      <alignment horizontal="center" vertical="center" textRotation="90" wrapText="1"/>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8" fillId="0" borderId="0" xfId="0" applyFont="1" applyAlignment="1">
      <alignment horizontal="left" wrapText="1"/>
    </xf>
    <xf numFmtId="0" fontId="15" fillId="0" borderId="0" xfId="0" applyFont="1" applyAlignment="1">
      <alignment horizontal="center" wrapText="1"/>
    </xf>
    <xf numFmtId="0" fontId="14" fillId="3" borderId="15" xfId="0" applyFont="1" applyFill="1" applyBorder="1" applyAlignment="1">
      <alignment horizontal="center" vertical="center" textRotation="90" wrapText="1"/>
    </xf>
    <xf numFmtId="0" fontId="12" fillId="0" borderId="27" xfId="0" applyFont="1" applyBorder="1" applyAlignment="1">
      <alignment horizontal="center" vertical="center" wrapText="1"/>
    </xf>
  </cellXfs>
  <cellStyles count="3">
    <cellStyle name="Hyperlink" xfId="1" builtinId="8"/>
    <cellStyle name="Normal" xfId="0" builtinId="0"/>
    <cellStyle name="Percent" xfId="2" builtinId="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AEMO 2022 arial nova">
  <a:themeElements>
    <a:clrScheme name="AEMO 2022">
      <a:dk1>
        <a:srgbClr val="424242"/>
      </a:dk1>
      <a:lt1>
        <a:srgbClr val="FFFFFF"/>
      </a:lt1>
      <a:dk2>
        <a:srgbClr val="3C1053"/>
      </a:dk2>
      <a:lt2>
        <a:srgbClr val="EEEEF0"/>
      </a:lt2>
      <a:accent1>
        <a:srgbClr val="6B3077"/>
      </a:accent1>
      <a:accent2>
        <a:srgbClr val="A3519B"/>
      </a:accent2>
      <a:accent3>
        <a:srgbClr val="9B2241"/>
      </a:accent3>
      <a:accent4>
        <a:srgbClr val="FDD26E"/>
      </a:accent4>
      <a:accent5>
        <a:srgbClr val="A1D883"/>
      </a:accent5>
      <a:accent6>
        <a:srgbClr val="40C1AC"/>
      </a:accent6>
      <a:hlink>
        <a:srgbClr val="6B3077"/>
      </a:hlink>
      <a:folHlink>
        <a:srgbClr val="A3DBE8"/>
      </a:folHlink>
    </a:clrScheme>
    <a:fontScheme name="AEMO Arial Nova">
      <a:majorFont>
        <a:latin typeface="Century Gothic"/>
        <a:ea typeface=""/>
        <a:cs typeface=""/>
      </a:majorFont>
      <a:minorFont>
        <a:latin typeface="Arial Nov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XFC51"/>
  <sheetViews>
    <sheetView showGridLines="0" showRuler="0" view="pageLayout" zoomScaleNormal="100" workbookViewId="0">
      <selection activeCell="A11" sqref="A11"/>
    </sheetView>
  </sheetViews>
  <sheetFormatPr defaultColWidth="0" defaultRowHeight="14.25" zeroHeight="1" x14ac:dyDescent="0.2"/>
  <cols>
    <col min="1" max="1" width="99" style="3" customWidth="1"/>
    <col min="3" max="16377" width="8.375" hidden="1"/>
    <col min="16378" max="16378" width="87.75" hidden="1" customWidth="1"/>
    <col min="16379" max="16379" width="87.625" hidden="1" customWidth="1"/>
    <col min="16380" max="16380" width="83.625" hidden="1" customWidth="1"/>
    <col min="16381" max="16381" width="60.125" hidden="1" customWidth="1"/>
    <col min="16382" max="16382" width="28.75" hidden="1" customWidth="1"/>
    <col min="16383" max="16383" width="47.625" hidden="1" customWidth="1"/>
    <col min="16384" max="16384" width="56.75" hidden="1" customWidth="1"/>
  </cols>
  <sheetData>
    <row r="1" spans="1:1" ht="23.25" x14ac:dyDescent="0.2">
      <c r="A1" s="20" t="s">
        <v>0</v>
      </c>
    </row>
    <row r="2" spans="1:1" ht="23.25" x14ac:dyDescent="0.2">
      <c r="A2" s="2" t="s">
        <v>1</v>
      </c>
    </row>
    <row r="3" spans="1:1" ht="27" x14ac:dyDescent="0.2">
      <c r="A3" s="18" t="s">
        <v>2</v>
      </c>
    </row>
    <row r="4" spans="1:1" x14ac:dyDescent="0.2">
      <c r="A4" s="4"/>
    </row>
    <row r="5" spans="1:1" ht="25.5" x14ac:dyDescent="0.2">
      <c r="A5" s="44" t="s">
        <v>3</v>
      </c>
    </row>
    <row r="6" spans="1:1" x14ac:dyDescent="0.2">
      <c r="A6" s="18"/>
    </row>
    <row r="7" spans="1:1" ht="25.5" x14ac:dyDescent="0.2">
      <c r="A7" s="44" t="s">
        <v>4</v>
      </c>
    </row>
    <row r="8" spans="1:1" x14ac:dyDescent="0.2"/>
    <row r="9" spans="1:1" ht="51" x14ac:dyDescent="0.2">
      <c r="A9" s="44" t="s">
        <v>5</v>
      </c>
    </row>
    <row r="10" spans="1:1" x14ac:dyDescent="0.2">
      <c r="A10" s="18"/>
    </row>
    <row r="11" spans="1:1" ht="25.5" x14ac:dyDescent="0.2">
      <c r="A11" s="44" t="s">
        <v>6</v>
      </c>
    </row>
    <row r="12" spans="1:1" x14ac:dyDescent="0.2">
      <c r="A12" s="18"/>
    </row>
    <row r="13" spans="1:1" x14ac:dyDescent="0.2">
      <c r="A13" s="18" t="s">
        <v>7</v>
      </c>
    </row>
    <row r="14" spans="1:1" x14ac:dyDescent="0.2">
      <c r="A14" s="18"/>
    </row>
    <row r="15" spans="1:1" ht="25.5" x14ac:dyDescent="0.2">
      <c r="A15" s="18" t="s">
        <v>8</v>
      </c>
    </row>
    <row r="16" spans="1:1" x14ac:dyDescent="0.2">
      <c r="A16" s="18"/>
    </row>
    <row r="17" spans="1:1" x14ac:dyDescent="0.2">
      <c r="A17" s="18" t="s">
        <v>9</v>
      </c>
    </row>
    <row r="18" spans="1:1" x14ac:dyDescent="0.2">
      <c r="A18" s="18"/>
    </row>
    <row r="19" spans="1:1" ht="51" x14ac:dyDescent="0.2">
      <c r="A19" s="18" t="s">
        <v>10</v>
      </c>
    </row>
    <row r="20" spans="1:1" x14ac:dyDescent="0.2">
      <c r="A20" s="18"/>
    </row>
    <row r="21" spans="1:1" ht="25.5" x14ac:dyDescent="0.2">
      <c r="A21" s="18" t="s">
        <v>11</v>
      </c>
    </row>
    <row r="22" spans="1:1" x14ac:dyDescent="0.2">
      <c r="A22" s="18"/>
    </row>
    <row r="23" spans="1:1" ht="22.5" x14ac:dyDescent="0.2">
      <c r="A23" s="19" t="s">
        <v>12</v>
      </c>
    </row>
    <row r="24" spans="1:1" x14ac:dyDescent="0.2">
      <c r="A24" s="5"/>
    </row>
    <row r="25" spans="1:1" x14ac:dyDescent="0.2">
      <c r="A25" s="7"/>
    </row>
    <row r="26" spans="1:1" x14ac:dyDescent="0.2">
      <c r="A26" s="4"/>
    </row>
    <row r="27" spans="1:1" x14ac:dyDescent="0.2">
      <c r="A27" s="4"/>
    </row>
    <row r="28" spans="1:1" x14ac:dyDescent="0.2">
      <c r="A28" s="4"/>
    </row>
    <row r="29" spans="1:1" x14ac:dyDescent="0.2">
      <c r="A29" s="4"/>
    </row>
    <row r="30" spans="1:1" x14ac:dyDescent="0.2">
      <c r="A30" s="4"/>
    </row>
    <row r="31" spans="1:1" x14ac:dyDescent="0.2"/>
    <row r="32" spans="1:1"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sheetData>
  <hyperlinks>
    <hyperlink ref="A7" location="'Maximum demand 2'!A1" display="The &quot;Maximum demand 2&quot; worksheet presents a summary of the reactive power adequacy, as well as Interconnector power flows and limits at the time of the maximum demand snapshot." xr:uid="{00000000-0004-0000-0000-000002000000}"/>
    <hyperlink ref="A5" location="'Maximum demand 1'!A1" display="The &quot;Maximum demand 1&quot; worksheet presents the continuous and short-term line and transformer ratings, as well as (N) and (N-1) loadings at the time of the high demand snapshot." xr:uid="{00000000-0004-0000-0000-000000000000}"/>
    <hyperlink ref="A9" location="'High export to NSW 1'!A1" display="The &quot;High export to NSW 1&quot; worksheet presents the continuous and short-term line and transformer ratings, as well as (N) and (N-1) loadings at the time of the high power flow from Victoria to NSW snapshot. Only Northern Corridor elements are shown for this snapshot as this is the only region where DSN elements tend to be more heavily loaded during high export from Victoria, rather than during high Victorian demand." xr:uid="{EFD09349-0E7E-448E-8ED0-4DCEA55C3315}"/>
    <hyperlink ref="A11" location="'High export to NSW 2'!A1" display="The &quot;High export to NSW 2&quot; worksheet presents a summary of the reactive power adequacy, as well as Interconnector power flows and limits at the time of the high power flow from Victoria to NSW snapshot." xr:uid="{680213D1-2CE4-43F6-BA7F-276D60F8C96F}"/>
  </hyperlinks>
  <pageMargins left="0.7" right="0.7" top="0.75" bottom="0.75" header="0.3" footer="0.3"/>
  <pageSetup paperSize="9" orientation="portrait" verticalDpi="90" r:id="rId1"/>
  <headerFooter>
    <oddHeader xml:space="preserve">&amp;C </oddHeader>
    <oddFooter xml:space="preserve">&amp;C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O154"/>
  <sheetViews>
    <sheetView zoomScale="90" zoomScaleNormal="90" workbookViewId="0">
      <pane xSplit="3" ySplit="2" topLeftCell="H9" activePane="bottomRight" state="frozen"/>
      <selection pane="topRight" activeCell="D1" sqref="D1"/>
      <selection pane="bottomLeft" activeCell="A3" sqref="A3"/>
      <selection pane="bottomRight" activeCell="M97" sqref="M97"/>
    </sheetView>
  </sheetViews>
  <sheetFormatPr defaultRowHeight="14.25" x14ac:dyDescent="0.2"/>
  <cols>
    <col min="1" max="1" width="9.125" style="1" customWidth="1"/>
    <col min="2" max="2" width="10.125" customWidth="1"/>
    <col min="3" max="3" width="36.375" customWidth="1"/>
    <col min="4" max="5" width="19.875" style="1" customWidth="1"/>
    <col min="6" max="7" width="21.125" style="1" customWidth="1"/>
    <col min="8" max="8" width="14.125" style="1" customWidth="1"/>
    <col min="9" max="9" width="19.25" style="6" customWidth="1"/>
    <col min="10" max="10" width="16.75" style="6" customWidth="1"/>
    <col min="11" max="11" width="45.25" customWidth="1"/>
  </cols>
  <sheetData>
    <row r="1" spans="1:15" ht="15" thickBot="1" x14ac:dyDescent="0.25">
      <c r="A1" s="40" t="s">
        <v>13</v>
      </c>
    </row>
    <row r="2" spans="1:15" ht="24" thickTop="1" thickBot="1" x14ac:dyDescent="0.25">
      <c r="A2" s="22" t="s">
        <v>14</v>
      </c>
      <c r="B2" s="27" t="s">
        <v>15</v>
      </c>
      <c r="C2" s="27" t="s">
        <v>16</v>
      </c>
      <c r="D2" s="27" t="s">
        <v>17</v>
      </c>
      <c r="E2" s="27" t="s">
        <v>18</v>
      </c>
      <c r="F2" s="27" t="s">
        <v>19</v>
      </c>
      <c r="G2" s="27" t="s">
        <v>20</v>
      </c>
      <c r="H2" s="27" t="s">
        <v>21</v>
      </c>
      <c r="I2" s="27" t="s">
        <v>22</v>
      </c>
      <c r="J2" s="27" t="s">
        <v>23</v>
      </c>
      <c r="K2" s="28" t="s">
        <v>24</v>
      </c>
      <c r="L2" s="12"/>
      <c r="M2" s="12"/>
      <c r="N2" s="12"/>
    </row>
    <row r="3" spans="1:15" ht="15" thickTop="1" x14ac:dyDescent="0.2">
      <c r="A3" s="54" t="s">
        <v>25</v>
      </c>
      <c r="B3" s="60" t="s">
        <v>26</v>
      </c>
      <c r="C3" s="13" t="s">
        <v>27</v>
      </c>
      <c r="D3" s="14">
        <v>4028.95703125</v>
      </c>
      <c r="E3" s="14">
        <v>1138.13037109375</v>
      </c>
      <c r="F3" s="14">
        <v>4509.77587890625</v>
      </c>
      <c r="G3" s="14">
        <v>1706.80676269531</v>
      </c>
      <c r="H3" s="13" t="s">
        <v>28</v>
      </c>
      <c r="I3" s="15">
        <f>E3/D3</f>
        <v>0.28248759226420456</v>
      </c>
      <c r="J3" s="15">
        <f>G3/F3</f>
        <v>0.37846820075441523</v>
      </c>
      <c r="K3" s="29" t="s">
        <v>29</v>
      </c>
      <c r="L3" s="10"/>
      <c r="O3" s="11"/>
    </row>
    <row r="4" spans="1:15" x14ac:dyDescent="0.2">
      <c r="A4" s="55"/>
      <c r="B4" s="58"/>
      <c r="C4" s="13" t="s">
        <v>29</v>
      </c>
      <c r="D4" s="14">
        <v>3890.88793945312</v>
      </c>
      <c r="E4" s="14">
        <v>1122.81896972656</v>
      </c>
      <c r="F4" s="14">
        <v>3890.88793945312</v>
      </c>
      <c r="G4" s="14">
        <v>1695.40002441406</v>
      </c>
      <c r="H4" s="13" t="s">
        <v>28</v>
      </c>
      <c r="I4" s="15">
        <f t="shared" ref="I4:I67" si="0">E4/D4</f>
        <v>0.28857653759218177</v>
      </c>
      <c r="J4" s="15">
        <f t="shared" ref="J4:J67" si="1">G4/F4</f>
        <v>0.43573601984855809</v>
      </c>
      <c r="K4" s="29" t="s">
        <v>27</v>
      </c>
      <c r="L4" s="10"/>
      <c r="O4" s="11"/>
    </row>
    <row r="5" spans="1:15" x14ac:dyDescent="0.2">
      <c r="A5" s="55"/>
      <c r="B5" s="58"/>
      <c r="C5" s="13" t="s">
        <v>30</v>
      </c>
      <c r="D5" s="14">
        <v>3965.39501953125</v>
      </c>
      <c r="E5" s="14">
        <v>1107.912109375</v>
      </c>
      <c r="F5" s="14">
        <v>3965.39501953125</v>
      </c>
      <c r="G5" s="14">
        <v>1672.89086914062</v>
      </c>
      <c r="H5" s="13" t="s">
        <v>28</v>
      </c>
      <c r="I5" s="15">
        <f t="shared" si="0"/>
        <v>0.27939514321223069</v>
      </c>
      <c r="J5" s="15">
        <f t="shared" si="1"/>
        <v>0.4218724391645533</v>
      </c>
      <c r="K5" s="29" t="s">
        <v>27</v>
      </c>
      <c r="L5" s="10"/>
      <c r="O5" s="11"/>
    </row>
    <row r="6" spans="1:15" x14ac:dyDescent="0.2">
      <c r="A6" s="55"/>
      <c r="B6" s="58"/>
      <c r="C6" s="13" t="s">
        <v>31</v>
      </c>
      <c r="D6" s="14">
        <v>2858</v>
      </c>
      <c r="E6" s="14">
        <v>801.62005615234295</v>
      </c>
      <c r="F6" s="14">
        <v>2858</v>
      </c>
      <c r="G6" s="14">
        <v>1114.19543457031</v>
      </c>
      <c r="H6" s="13" t="s">
        <v>32</v>
      </c>
      <c r="I6" s="15">
        <f t="shared" si="0"/>
        <v>0.2804828747908828</v>
      </c>
      <c r="J6" s="15">
        <f t="shared" si="1"/>
        <v>0.38985144666560884</v>
      </c>
      <c r="K6" s="29" t="s">
        <v>33</v>
      </c>
      <c r="L6" s="10"/>
      <c r="O6" s="11"/>
    </row>
    <row r="7" spans="1:15" x14ac:dyDescent="0.2">
      <c r="A7" s="55"/>
      <c r="B7" s="58"/>
      <c r="C7" s="13" t="s">
        <v>33</v>
      </c>
      <c r="D7" s="14">
        <v>2858</v>
      </c>
      <c r="E7" s="14">
        <v>802.12005615234295</v>
      </c>
      <c r="F7" s="14">
        <v>2858</v>
      </c>
      <c r="G7" s="14">
        <v>1114.61865234375</v>
      </c>
      <c r="H7" s="13" t="s">
        <v>32</v>
      </c>
      <c r="I7" s="15">
        <f t="shared" si="0"/>
        <v>0.28065782230662806</v>
      </c>
      <c r="J7" s="15">
        <f t="shared" si="1"/>
        <v>0.38999952846177399</v>
      </c>
      <c r="K7" s="29" t="s">
        <v>31</v>
      </c>
      <c r="L7" s="10"/>
      <c r="O7" s="11"/>
    </row>
    <row r="8" spans="1:15" x14ac:dyDescent="0.2">
      <c r="A8" s="55"/>
      <c r="B8" s="58"/>
      <c r="C8" s="13" t="s">
        <v>34</v>
      </c>
      <c r="D8" s="14">
        <v>3447</v>
      </c>
      <c r="E8" s="14">
        <v>886.64593505859295</v>
      </c>
      <c r="F8" s="14">
        <v>3447</v>
      </c>
      <c r="G8" s="14">
        <v>1320.04125976562</v>
      </c>
      <c r="H8" s="13" t="s">
        <v>32</v>
      </c>
      <c r="I8" s="15">
        <f t="shared" si="0"/>
        <v>0.25722249348958309</v>
      </c>
      <c r="J8" s="15">
        <f t="shared" si="1"/>
        <v>0.38295365818555843</v>
      </c>
      <c r="K8" s="29" t="s">
        <v>35</v>
      </c>
      <c r="L8" s="10"/>
      <c r="O8" s="11"/>
    </row>
    <row r="9" spans="1:15" x14ac:dyDescent="0.2">
      <c r="A9" s="55"/>
      <c r="B9" s="59"/>
      <c r="C9" s="13" t="s">
        <v>35</v>
      </c>
      <c r="D9" s="14">
        <v>3447</v>
      </c>
      <c r="E9" s="14">
        <v>977.45556640625</v>
      </c>
      <c r="F9" s="14">
        <v>3447</v>
      </c>
      <c r="G9" s="14">
        <v>1374.51245117187</v>
      </c>
      <c r="H9" s="13" t="s">
        <v>32</v>
      </c>
      <c r="I9" s="15">
        <f t="shared" si="0"/>
        <v>0.28356703406041484</v>
      </c>
      <c r="J9" s="15">
        <f t="shared" si="1"/>
        <v>0.39875615061557007</v>
      </c>
      <c r="K9" s="29" t="s">
        <v>34</v>
      </c>
      <c r="L9" s="10"/>
      <c r="O9" s="11"/>
    </row>
    <row r="10" spans="1:15" x14ac:dyDescent="0.2">
      <c r="A10" s="55"/>
      <c r="B10" s="57" t="s">
        <v>36</v>
      </c>
      <c r="C10" s="13" t="s">
        <v>37</v>
      </c>
      <c r="D10" s="14">
        <v>465.07101440429602</v>
      </c>
      <c r="E10" s="14">
        <v>134.00715637207</v>
      </c>
      <c r="F10" s="14">
        <v>467.39498901367102</v>
      </c>
      <c r="G10" s="14">
        <v>164.58160400390599</v>
      </c>
      <c r="H10" s="13" t="s">
        <v>38</v>
      </c>
      <c r="I10" s="15">
        <f t="shared" si="0"/>
        <v>0.28814342803908816</v>
      </c>
      <c r="J10" s="15">
        <f t="shared" si="1"/>
        <v>0.35212530701541622</v>
      </c>
      <c r="K10" s="29" t="s">
        <v>39</v>
      </c>
      <c r="L10" s="10"/>
      <c r="O10" s="11"/>
    </row>
    <row r="11" spans="1:15" x14ac:dyDescent="0.2">
      <c r="A11" s="55"/>
      <c r="B11" s="58"/>
      <c r="C11" s="13" t="s">
        <v>40</v>
      </c>
      <c r="D11" s="14">
        <v>465.17599487304602</v>
      </c>
      <c r="E11" s="14">
        <v>163.34881591796801</v>
      </c>
      <c r="F11" s="14">
        <v>467.32501220703102</v>
      </c>
      <c r="G11" s="14">
        <v>205.98019409179599</v>
      </c>
      <c r="H11" s="13" t="s">
        <v>38</v>
      </c>
      <c r="I11" s="15">
        <f t="shared" si="0"/>
        <v>0.35115486980911065</v>
      </c>
      <c r="J11" s="15">
        <f t="shared" si="1"/>
        <v>0.44076432613571326</v>
      </c>
      <c r="K11" s="29" t="s">
        <v>41</v>
      </c>
      <c r="L11" s="10"/>
      <c r="O11" s="11"/>
    </row>
    <row r="12" spans="1:15" x14ac:dyDescent="0.2">
      <c r="A12" s="55"/>
      <c r="B12" s="58"/>
      <c r="C12" s="13" t="s">
        <v>39</v>
      </c>
      <c r="D12" s="14">
        <v>446.183990478515</v>
      </c>
      <c r="E12" s="14">
        <v>166.64848327636699</v>
      </c>
      <c r="F12" s="14">
        <v>446.183990478515</v>
      </c>
      <c r="G12" s="14">
        <v>210.13778686523401</v>
      </c>
      <c r="H12" s="13" t="s">
        <v>38</v>
      </c>
      <c r="I12" s="15">
        <f t="shared" si="0"/>
        <v>0.37349722722602163</v>
      </c>
      <c r="J12" s="15">
        <f t="shared" si="1"/>
        <v>0.47096666700181106</v>
      </c>
      <c r="K12" s="29" t="s">
        <v>41</v>
      </c>
      <c r="L12" s="10"/>
      <c r="O12" s="11"/>
    </row>
    <row r="13" spans="1:15" x14ac:dyDescent="0.2">
      <c r="A13" s="55"/>
      <c r="B13" s="58"/>
      <c r="C13" s="13" t="s">
        <v>42</v>
      </c>
      <c r="D13" s="14">
        <v>446.21701049804602</v>
      </c>
      <c r="E13" s="14">
        <v>166.64848327636699</v>
      </c>
      <c r="F13" s="14">
        <v>446.21701049804602</v>
      </c>
      <c r="G13" s="14">
        <v>210.13778686523401</v>
      </c>
      <c r="H13" s="13" t="s">
        <v>38</v>
      </c>
      <c r="I13" s="15">
        <f t="shared" si="0"/>
        <v>0.37346958846405687</v>
      </c>
      <c r="J13" s="15">
        <f t="shared" si="1"/>
        <v>0.47093181550987556</v>
      </c>
      <c r="K13" s="29" t="s">
        <v>41</v>
      </c>
      <c r="L13" s="10"/>
      <c r="O13" s="11"/>
    </row>
    <row r="14" spans="1:15" x14ac:dyDescent="0.2">
      <c r="A14" s="55"/>
      <c r="B14" s="58"/>
      <c r="C14" s="13" t="s">
        <v>43</v>
      </c>
      <c r="D14" s="14">
        <v>475.76400756835898</v>
      </c>
      <c r="E14" s="14">
        <v>160.95326232910099</v>
      </c>
      <c r="F14" s="14">
        <v>475.76400756835898</v>
      </c>
      <c r="G14" s="14">
        <v>211.33685302734301</v>
      </c>
      <c r="H14" s="13" t="s">
        <v>28</v>
      </c>
      <c r="I14" s="15">
        <f t="shared" si="0"/>
        <v>0.33830483132117728</v>
      </c>
      <c r="J14" s="15">
        <f t="shared" si="1"/>
        <v>0.44420521448751582</v>
      </c>
      <c r="K14" s="29" t="s">
        <v>44</v>
      </c>
      <c r="L14" s="10"/>
      <c r="O14" s="11"/>
    </row>
    <row r="15" spans="1:15" x14ac:dyDescent="0.2">
      <c r="A15" s="55"/>
      <c r="B15" s="58"/>
      <c r="C15" s="13" t="s">
        <v>44</v>
      </c>
      <c r="D15" s="14">
        <v>505.64700317382801</v>
      </c>
      <c r="E15" s="14">
        <v>58.57857131958</v>
      </c>
      <c r="F15" s="14">
        <v>544.89202880859295</v>
      </c>
      <c r="G15" s="14">
        <v>170.71040344238199</v>
      </c>
      <c r="H15" s="13" t="s">
        <v>28</v>
      </c>
      <c r="I15" s="15">
        <f t="shared" si="0"/>
        <v>0.11584874616460891</v>
      </c>
      <c r="J15" s="15">
        <f t="shared" si="1"/>
        <v>0.31329216508386165</v>
      </c>
      <c r="K15" s="29" t="s">
        <v>43</v>
      </c>
      <c r="L15" s="10"/>
      <c r="O15" s="11"/>
    </row>
    <row r="16" spans="1:15" x14ac:dyDescent="0.2">
      <c r="A16" s="55"/>
      <c r="B16" s="58"/>
      <c r="C16" s="13" t="s">
        <v>45</v>
      </c>
      <c r="D16" s="14">
        <v>456.33999633789</v>
      </c>
      <c r="E16" s="14">
        <v>109.41241455078099</v>
      </c>
      <c r="F16" s="14">
        <v>578.01300048828102</v>
      </c>
      <c r="G16" s="14">
        <v>140.85601806640599</v>
      </c>
      <c r="H16" s="13" t="s">
        <v>38</v>
      </c>
      <c r="I16" s="15">
        <f t="shared" si="0"/>
        <v>0.23976073854759872</v>
      </c>
      <c r="J16" s="15">
        <f t="shared" si="1"/>
        <v>0.24369005186287637</v>
      </c>
      <c r="K16" s="29" t="s">
        <v>46</v>
      </c>
      <c r="L16" s="10"/>
      <c r="O16" s="11"/>
    </row>
    <row r="17" spans="1:15" x14ac:dyDescent="0.2">
      <c r="A17" s="55"/>
      <c r="B17" s="58"/>
      <c r="C17" s="13" t="s">
        <v>46</v>
      </c>
      <c r="D17" s="14">
        <v>454.82400512695301</v>
      </c>
      <c r="E17" s="14">
        <v>109.53280639648401</v>
      </c>
      <c r="F17" s="14">
        <v>466.40701293945301</v>
      </c>
      <c r="G17" s="14">
        <v>140.96678161621</v>
      </c>
      <c r="H17" s="13" t="s">
        <v>38</v>
      </c>
      <c r="I17" s="15">
        <f t="shared" si="0"/>
        <v>0.24082459404470219</v>
      </c>
      <c r="J17" s="15">
        <f t="shared" si="1"/>
        <v>0.30223984139472987</v>
      </c>
      <c r="K17" s="29" t="s">
        <v>45</v>
      </c>
      <c r="L17" s="10"/>
      <c r="O17" s="11"/>
    </row>
    <row r="18" spans="1:15" x14ac:dyDescent="0.2">
      <c r="A18" s="55"/>
      <c r="B18" s="58"/>
      <c r="C18" s="13" t="s">
        <v>47</v>
      </c>
      <c r="D18" s="14">
        <v>378</v>
      </c>
      <c r="E18" s="14">
        <v>37.84077835083</v>
      </c>
      <c r="F18" s="14">
        <v>474</v>
      </c>
      <c r="G18" s="14">
        <v>80.210540771484304</v>
      </c>
      <c r="H18" s="13" t="s">
        <v>32</v>
      </c>
      <c r="I18" s="15">
        <f t="shared" si="0"/>
        <v>0.100107879235</v>
      </c>
      <c r="J18" s="15">
        <f t="shared" si="1"/>
        <v>0.16922055015081078</v>
      </c>
      <c r="K18" s="29" t="s">
        <v>48</v>
      </c>
      <c r="L18" s="10"/>
      <c r="O18" s="11"/>
    </row>
    <row r="19" spans="1:15" x14ac:dyDescent="0.2">
      <c r="A19" s="55"/>
      <c r="B19" s="58"/>
      <c r="C19" s="13" t="s">
        <v>48</v>
      </c>
      <c r="D19" s="14">
        <v>445</v>
      </c>
      <c r="E19" s="14">
        <v>68.349006652832003</v>
      </c>
      <c r="F19" s="14">
        <v>445</v>
      </c>
      <c r="G19" s="14">
        <v>96.607101440429602</v>
      </c>
      <c r="H19" s="13" t="s">
        <v>32</v>
      </c>
      <c r="I19" s="15">
        <f t="shared" si="0"/>
        <v>0.15359327337715056</v>
      </c>
      <c r="J19" s="15">
        <f t="shared" si="1"/>
        <v>0.21709460997849347</v>
      </c>
      <c r="K19" s="29" t="s">
        <v>49</v>
      </c>
      <c r="L19" s="10"/>
      <c r="O19" s="11"/>
    </row>
    <row r="20" spans="1:15" x14ac:dyDescent="0.2">
      <c r="A20" s="55"/>
      <c r="B20" s="58"/>
      <c r="C20" s="13" t="s">
        <v>49</v>
      </c>
      <c r="D20" s="14">
        <v>445</v>
      </c>
      <c r="E20" s="14">
        <v>52.488704681396399</v>
      </c>
      <c r="F20" s="14">
        <v>445</v>
      </c>
      <c r="G20" s="14">
        <v>77.805648803710895</v>
      </c>
      <c r="H20" s="13" t="s">
        <v>32</v>
      </c>
      <c r="I20" s="15">
        <f t="shared" si="0"/>
        <v>0.11795214535145258</v>
      </c>
      <c r="J20" s="15">
        <f t="shared" si="1"/>
        <v>0.17484415461508065</v>
      </c>
      <c r="K20" s="29" t="s">
        <v>48</v>
      </c>
      <c r="L20" s="10"/>
      <c r="O20" s="11"/>
    </row>
    <row r="21" spans="1:15" x14ac:dyDescent="0.2">
      <c r="A21" s="55"/>
      <c r="B21" s="58"/>
      <c r="C21" s="13" t="s">
        <v>50</v>
      </c>
      <c r="D21" s="14">
        <v>941.18701171875</v>
      </c>
      <c r="E21" s="14">
        <v>46.146305084228501</v>
      </c>
      <c r="F21" s="14">
        <v>941.18701171875</v>
      </c>
      <c r="G21" s="14">
        <v>63.1019287109375</v>
      </c>
      <c r="H21" s="13" t="s">
        <v>28</v>
      </c>
      <c r="I21" s="15">
        <f t="shared" si="0"/>
        <v>4.9029900019506599E-2</v>
      </c>
      <c r="J21" s="15">
        <f t="shared" si="1"/>
        <v>6.7045048354103215E-2</v>
      </c>
      <c r="K21" s="29" t="s">
        <v>51</v>
      </c>
      <c r="L21" s="10"/>
      <c r="O21" s="11"/>
    </row>
    <row r="22" spans="1:15" x14ac:dyDescent="0.2">
      <c r="A22" s="55"/>
      <c r="B22" s="58"/>
      <c r="C22" s="13" t="s">
        <v>51</v>
      </c>
      <c r="D22" s="14">
        <v>945.40802001953102</v>
      </c>
      <c r="E22" s="14">
        <v>45.127418518066399</v>
      </c>
      <c r="F22" s="14">
        <v>945.40802001953102</v>
      </c>
      <c r="G22" s="14">
        <v>62.226181030273402</v>
      </c>
      <c r="H22" s="13" t="s">
        <v>28</v>
      </c>
      <c r="I22" s="15">
        <f t="shared" si="0"/>
        <v>4.7733272367558421E-2</v>
      </c>
      <c r="J22" s="15">
        <f t="shared" si="1"/>
        <v>6.5819391958392606E-2</v>
      </c>
      <c r="K22" s="29" t="s">
        <v>50</v>
      </c>
      <c r="L22" s="10"/>
      <c r="O22" s="11"/>
    </row>
    <row r="23" spans="1:15" x14ac:dyDescent="0.2">
      <c r="A23" s="55"/>
      <c r="B23" s="58"/>
      <c r="C23" s="13" t="s">
        <v>52</v>
      </c>
      <c r="D23" s="14">
        <v>527.85699462890602</v>
      </c>
      <c r="E23" s="14">
        <v>37.827445983886697</v>
      </c>
      <c r="F23" s="14">
        <v>701.89001464843705</v>
      </c>
      <c r="G23" s="14">
        <v>52.176952362060497</v>
      </c>
      <c r="H23" s="13" t="s">
        <v>28</v>
      </c>
      <c r="I23" s="15">
        <f t="shared" si="0"/>
        <v>7.1662299389402134E-2</v>
      </c>
      <c r="J23" s="15">
        <f t="shared" si="1"/>
        <v>7.4337789786331279E-2</v>
      </c>
      <c r="K23" s="29" t="s">
        <v>50</v>
      </c>
      <c r="L23" s="10"/>
      <c r="O23" s="11"/>
    </row>
    <row r="24" spans="1:15" x14ac:dyDescent="0.2">
      <c r="A24" s="55"/>
      <c r="B24" s="59"/>
      <c r="C24" s="13" t="s">
        <v>53</v>
      </c>
      <c r="D24" s="14">
        <v>498.77999877929602</v>
      </c>
      <c r="E24" s="14">
        <v>37.827445983886697</v>
      </c>
      <c r="F24" s="14">
        <v>498.77999877929602</v>
      </c>
      <c r="G24" s="14">
        <v>52.176952362060497</v>
      </c>
      <c r="H24" s="13" t="s">
        <v>28</v>
      </c>
      <c r="I24" s="15">
        <f t="shared" si="0"/>
        <v>7.583994161045915E-2</v>
      </c>
      <c r="J24" s="15">
        <f t="shared" si="1"/>
        <v>0.10460915130870786</v>
      </c>
      <c r="K24" s="29" t="s">
        <v>50</v>
      </c>
      <c r="L24" s="10"/>
      <c r="O24" s="11"/>
    </row>
    <row r="25" spans="1:15" x14ac:dyDescent="0.2">
      <c r="A25" s="55"/>
      <c r="B25" s="57" t="s">
        <v>54</v>
      </c>
      <c r="C25" s="13" t="s">
        <v>41</v>
      </c>
      <c r="D25" s="14">
        <v>1000</v>
      </c>
      <c r="E25" s="14">
        <v>693.56298828125</v>
      </c>
      <c r="F25" s="14">
        <v>1500</v>
      </c>
      <c r="G25" s="14">
        <v>816.62969970703102</v>
      </c>
      <c r="H25" s="13" t="s">
        <v>32</v>
      </c>
      <c r="I25" s="15">
        <f t="shared" si="0"/>
        <v>0.69356298828124996</v>
      </c>
      <c r="J25" s="15">
        <f t="shared" si="1"/>
        <v>0.54441979980468735</v>
      </c>
      <c r="K25" s="29" t="s">
        <v>55</v>
      </c>
      <c r="L25" s="10"/>
      <c r="O25" s="11"/>
    </row>
    <row r="26" spans="1:15" x14ac:dyDescent="0.2">
      <c r="A26" s="55"/>
      <c r="B26" s="58"/>
      <c r="C26" s="13" t="s">
        <v>55</v>
      </c>
      <c r="D26" s="14">
        <v>1000</v>
      </c>
      <c r="E26" s="14">
        <v>536.7548828125</v>
      </c>
      <c r="F26" s="14">
        <v>1500</v>
      </c>
      <c r="G26" s="14">
        <v>819.72149658203102</v>
      </c>
      <c r="H26" s="13" t="s">
        <v>32</v>
      </c>
      <c r="I26" s="15">
        <f t="shared" si="0"/>
        <v>0.53675488281249994</v>
      </c>
      <c r="J26" s="15">
        <f t="shared" si="1"/>
        <v>0.54648099772135406</v>
      </c>
      <c r="K26" s="29" t="s">
        <v>56</v>
      </c>
      <c r="L26" s="10"/>
      <c r="O26" s="11"/>
    </row>
    <row r="27" spans="1:15" x14ac:dyDescent="0.2">
      <c r="A27" s="55"/>
      <c r="B27" s="58"/>
      <c r="C27" s="13" t="s">
        <v>57</v>
      </c>
      <c r="D27" s="14">
        <v>600</v>
      </c>
      <c r="E27" s="14">
        <v>4.6284410927910297E-5</v>
      </c>
      <c r="F27" s="14">
        <v>638</v>
      </c>
      <c r="G27" s="14">
        <v>4.6770986955379999E-5</v>
      </c>
      <c r="H27" s="13" t="s">
        <v>32</v>
      </c>
      <c r="I27" s="15">
        <f t="shared" si="0"/>
        <v>7.7140684879850492E-8</v>
      </c>
      <c r="J27" s="15">
        <f t="shared" si="1"/>
        <v>7.3308756983354231E-8</v>
      </c>
      <c r="K27" s="29" t="s">
        <v>58</v>
      </c>
      <c r="L27" s="10"/>
      <c r="O27" s="11"/>
    </row>
    <row r="28" spans="1:15" x14ac:dyDescent="0.2">
      <c r="A28" s="55"/>
      <c r="B28" s="58"/>
      <c r="C28" s="13" t="s">
        <v>59</v>
      </c>
      <c r="D28" s="14">
        <v>600</v>
      </c>
      <c r="E28" s="14">
        <v>46.838371276855398</v>
      </c>
      <c r="F28" s="14">
        <v>638</v>
      </c>
      <c r="G28" s="14">
        <v>68.357574462890597</v>
      </c>
      <c r="H28" s="13" t="s">
        <v>32</v>
      </c>
      <c r="I28" s="15">
        <f t="shared" si="0"/>
        <v>7.8063952128092334E-2</v>
      </c>
      <c r="J28" s="15">
        <f t="shared" si="1"/>
        <v>0.10714353364089435</v>
      </c>
      <c r="K28" s="29" t="s">
        <v>60</v>
      </c>
      <c r="L28" s="10"/>
      <c r="O28" s="11"/>
    </row>
    <row r="29" spans="1:15" x14ac:dyDescent="0.2">
      <c r="A29" s="55"/>
      <c r="B29" s="58"/>
      <c r="C29" s="13" t="s">
        <v>60</v>
      </c>
      <c r="D29" s="14">
        <v>600</v>
      </c>
      <c r="E29" s="14">
        <v>47.006187438964801</v>
      </c>
      <c r="F29" s="14">
        <v>638</v>
      </c>
      <c r="G29" s="14">
        <v>68.4947509765625</v>
      </c>
      <c r="H29" s="13" t="s">
        <v>32</v>
      </c>
      <c r="I29" s="15">
        <f t="shared" si="0"/>
        <v>7.8343645731608E-2</v>
      </c>
      <c r="J29" s="15">
        <f t="shared" si="1"/>
        <v>0.10735854385041144</v>
      </c>
      <c r="K29" s="29" t="s">
        <v>59</v>
      </c>
      <c r="L29" s="10"/>
      <c r="O29" s="11"/>
    </row>
    <row r="30" spans="1:15" ht="15" thickBot="1" x14ac:dyDescent="0.25">
      <c r="A30" s="56"/>
      <c r="B30" s="59"/>
      <c r="C30" s="13" t="s">
        <v>61</v>
      </c>
      <c r="D30" s="14">
        <v>600</v>
      </c>
      <c r="E30" s="14">
        <v>46.838218688964801</v>
      </c>
      <c r="F30" s="14">
        <v>638</v>
      </c>
      <c r="G30" s="14">
        <v>68.357276916503906</v>
      </c>
      <c r="H30" s="13" t="s">
        <v>32</v>
      </c>
      <c r="I30" s="15">
        <f t="shared" si="0"/>
        <v>7.8063697814941338E-2</v>
      </c>
      <c r="J30" s="15">
        <f t="shared" si="1"/>
        <v>0.1071430672672475</v>
      </c>
      <c r="K30" s="29" t="s">
        <v>60</v>
      </c>
      <c r="L30" s="10"/>
      <c r="O30" s="11"/>
    </row>
    <row r="31" spans="1:15" ht="15" thickTop="1" x14ac:dyDescent="0.2">
      <c r="A31" s="46" t="s">
        <v>62</v>
      </c>
      <c r="B31" s="49" t="s">
        <v>26</v>
      </c>
      <c r="C31" s="13" t="s">
        <v>63</v>
      </c>
      <c r="D31" s="14">
        <v>1385</v>
      </c>
      <c r="E31" s="14">
        <v>320.87582397460898</v>
      </c>
      <c r="F31" s="14">
        <v>1385</v>
      </c>
      <c r="G31" s="14">
        <v>472.02505493164</v>
      </c>
      <c r="H31" s="13" t="s">
        <v>32</v>
      </c>
      <c r="I31" s="15">
        <f t="shared" si="0"/>
        <v>0.23167929528852635</v>
      </c>
      <c r="J31" s="15">
        <f t="shared" si="1"/>
        <v>0.34081231403006496</v>
      </c>
      <c r="K31" s="29" t="s">
        <v>64</v>
      </c>
      <c r="L31" s="10"/>
      <c r="O31" s="11"/>
    </row>
    <row r="32" spans="1:15" ht="24" x14ac:dyDescent="0.2">
      <c r="A32" s="47"/>
      <c r="B32" s="51"/>
      <c r="C32" s="13" t="s">
        <v>65</v>
      </c>
      <c r="D32" s="14">
        <v>2858</v>
      </c>
      <c r="E32" s="14">
        <v>103.617546081542</v>
      </c>
      <c r="F32" s="14">
        <v>2858</v>
      </c>
      <c r="G32" s="14">
        <v>319.08221435546801</v>
      </c>
      <c r="H32" s="13" t="s">
        <v>32</v>
      </c>
      <c r="I32" s="15">
        <f t="shared" si="0"/>
        <v>3.6255264549174951E-2</v>
      </c>
      <c r="J32" s="15">
        <f t="shared" si="1"/>
        <v>0.11164528143998181</v>
      </c>
      <c r="K32" s="29" t="s">
        <v>66</v>
      </c>
      <c r="L32" s="10"/>
      <c r="O32" s="11"/>
    </row>
    <row r="33" spans="1:15" x14ac:dyDescent="0.2">
      <c r="A33" s="47"/>
      <c r="B33" s="51"/>
      <c r="C33" s="13" t="s">
        <v>67</v>
      </c>
      <c r="D33" s="14">
        <v>3248</v>
      </c>
      <c r="E33" s="14">
        <v>302.36706542968699</v>
      </c>
      <c r="F33" s="14">
        <v>3248</v>
      </c>
      <c r="G33" s="14">
        <v>462.01959228515602</v>
      </c>
      <c r="H33" s="13" t="s">
        <v>32</v>
      </c>
      <c r="I33" s="15">
        <f t="shared" si="0"/>
        <v>9.3093308321947968E-2</v>
      </c>
      <c r="J33" s="15">
        <f t="shared" si="1"/>
        <v>0.14224741141784361</v>
      </c>
      <c r="K33" s="29" t="s">
        <v>64</v>
      </c>
      <c r="L33" s="10"/>
      <c r="O33" s="11"/>
    </row>
    <row r="34" spans="1:15" x14ac:dyDescent="0.2">
      <c r="A34" s="47"/>
      <c r="B34" s="51"/>
      <c r="C34" s="13" t="s">
        <v>68</v>
      </c>
      <c r="D34" s="14">
        <v>2598</v>
      </c>
      <c r="E34" s="14">
        <v>191.83459472656199</v>
      </c>
      <c r="F34" s="14">
        <v>2598</v>
      </c>
      <c r="G34" s="14">
        <v>467.283599853515</v>
      </c>
      <c r="H34" s="13" t="s">
        <v>32</v>
      </c>
      <c r="I34" s="15">
        <f t="shared" si="0"/>
        <v>7.3839335922464194E-2</v>
      </c>
      <c r="J34" s="15">
        <f t="shared" si="1"/>
        <v>0.17986281749557928</v>
      </c>
      <c r="K34" s="29" t="s">
        <v>67</v>
      </c>
      <c r="L34" s="10"/>
      <c r="O34" s="11"/>
    </row>
    <row r="35" spans="1:15" x14ac:dyDescent="0.2">
      <c r="A35" s="47"/>
      <c r="B35" s="51"/>
      <c r="C35" s="13" t="s">
        <v>69</v>
      </c>
      <c r="D35" s="14">
        <v>1385</v>
      </c>
      <c r="E35" s="14">
        <v>255.90138244628901</v>
      </c>
      <c r="F35" s="14">
        <v>1385</v>
      </c>
      <c r="G35" s="14">
        <v>546.051025390625</v>
      </c>
      <c r="H35" s="13" t="s">
        <v>32</v>
      </c>
      <c r="I35" s="15">
        <f t="shared" si="0"/>
        <v>0.18476634111645415</v>
      </c>
      <c r="J35" s="15">
        <f t="shared" si="1"/>
        <v>0.39426066815207583</v>
      </c>
      <c r="K35" s="29" t="s">
        <v>67</v>
      </c>
      <c r="L35" s="10"/>
      <c r="O35" s="11"/>
    </row>
    <row r="36" spans="1:15" x14ac:dyDescent="0.2">
      <c r="A36" s="47"/>
      <c r="B36" s="51"/>
      <c r="C36" s="13" t="s">
        <v>70</v>
      </c>
      <c r="D36" s="14">
        <v>1386</v>
      </c>
      <c r="E36" s="14">
        <v>251.93212890625</v>
      </c>
      <c r="F36" s="14">
        <v>1386</v>
      </c>
      <c r="G36" s="14">
        <v>448.17831420898398</v>
      </c>
      <c r="H36" s="13" t="s">
        <v>32</v>
      </c>
      <c r="I36" s="15">
        <f t="shared" si="0"/>
        <v>0.18176921277507216</v>
      </c>
      <c r="J36" s="15">
        <f t="shared" si="1"/>
        <v>0.32336097706275901</v>
      </c>
      <c r="K36" s="29" t="s">
        <v>71</v>
      </c>
      <c r="L36" s="10"/>
      <c r="O36" s="11"/>
    </row>
    <row r="37" spans="1:15" x14ac:dyDescent="0.2">
      <c r="A37" s="47"/>
      <c r="B37" s="52"/>
      <c r="C37" s="13" t="s">
        <v>72</v>
      </c>
      <c r="D37" s="14">
        <v>1386</v>
      </c>
      <c r="E37" s="14">
        <v>250.45768737792901</v>
      </c>
      <c r="F37" s="14">
        <v>1386</v>
      </c>
      <c r="G37" s="14">
        <v>448.18014526367102</v>
      </c>
      <c r="H37" s="13" t="s">
        <v>32</v>
      </c>
      <c r="I37" s="15">
        <f t="shared" si="0"/>
        <v>0.18070540214857791</v>
      </c>
      <c r="J37" s="15">
        <f t="shared" si="1"/>
        <v>0.32336229817003681</v>
      </c>
      <c r="K37" s="29" t="s">
        <v>73</v>
      </c>
      <c r="L37" s="10"/>
      <c r="O37" s="11"/>
    </row>
    <row r="38" spans="1:15" x14ac:dyDescent="0.2">
      <c r="A38" s="47"/>
      <c r="B38" s="49" t="s">
        <v>74</v>
      </c>
      <c r="C38" s="13" t="s">
        <v>75</v>
      </c>
      <c r="D38" s="14">
        <v>617</v>
      </c>
      <c r="E38" s="14">
        <v>64.483505249023395</v>
      </c>
      <c r="F38" s="14">
        <v>717</v>
      </c>
      <c r="G38" s="14">
        <v>123.885200500488</v>
      </c>
      <c r="H38" s="13" t="s">
        <v>28</v>
      </c>
      <c r="I38" s="15">
        <f t="shared" si="0"/>
        <v>0.10451135372613192</v>
      </c>
      <c r="J38" s="15">
        <f t="shared" si="1"/>
        <v>0.17278270641630125</v>
      </c>
      <c r="K38" s="29" t="s">
        <v>76</v>
      </c>
      <c r="L38" s="10"/>
      <c r="O38" s="11"/>
    </row>
    <row r="39" spans="1:15" x14ac:dyDescent="0.2">
      <c r="A39" s="47"/>
      <c r="B39" s="52"/>
      <c r="C39" s="13" t="s">
        <v>77</v>
      </c>
      <c r="D39" s="14">
        <v>617</v>
      </c>
      <c r="E39" s="14">
        <v>64.483505249023395</v>
      </c>
      <c r="F39" s="14">
        <v>717</v>
      </c>
      <c r="G39" s="14">
        <v>123.885200500488</v>
      </c>
      <c r="H39" s="13" t="s">
        <v>28</v>
      </c>
      <c r="I39" s="15">
        <f t="shared" si="0"/>
        <v>0.10451135372613192</v>
      </c>
      <c r="J39" s="15">
        <f t="shared" si="1"/>
        <v>0.17278270641630125</v>
      </c>
      <c r="K39" s="29" t="s">
        <v>78</v>
      </c>
      <c r="L39" s="10"/>
      <c r="O39" s="11"/>
    </row>
    <row r="40" spans="1:15" x14ac:dyDescent="0.2">
      <c r="A40" s="47"/>
      <c r="B40" s="49" t="s">
        <v>79</v>
      </c>
      <c r="C40" s="13" t="s">
        <v>80</v>
      </c>
      <c r="D40" s="14">
        <v>370</v>
      </c>
      <c r="E40" s="14">
        <v>40.946479797363203</v>
      </c>
      <c r="F40" s="14">
        <v>525</v>
      </c>
      <c r="G40" s="14">
        <v>79.699211120605398</v>
      </c>
      <c r="H40" s="13" t="s">
        <v>32</v>
      </c>
      <c r="I40" s="15">
        <f t="shared" si="0"/>
        <v>0.11066616161449515</v>
      </c>
      <c r="J40" s="15">
        <f t="shared" si="1"/>
        <v>0.15180802118210551</v>
      </c>
      <c r="K40" s="29" t="s">
        <v>81</v>
      </c>
      <c r="L40" s="10"/>
      <c r="O40" s="11"/>
    </row>
    <row r="41" spans="1:15" x14ac:dyDescent="0.2">
      <c r="A41" s="47"/>
      <c r="B41" s="51"/>
      <c r="C41" s="13" t="s">
        <v>82</v>
      </c>
      <c r="D41" s="14">
        <v>370</v>
      </c>
      <c r="E41" s="14">
        <v>40.946479797363203</v>
      </c>
      <c r="F41" s="14">
        <v>525</v>
      </c>
      <c r="G41" s="14">
        <v>79.699211120605398</v>
      </c>
      <c r="H41" s="13" t="s">
        <v>32</v>
      </c>
      <c r="I41" s="15">
        <f t="shared" si="0"/>
        <v>0.11066616161449515</v>
      </c>
      <c r="J41" s="15">
        <f t="shared" si="1"/>
        <v>0.15180802118210551</v>
      </c>
      <c r="K41" s="29" t="s">
        <v>81</v>
      </c>
      <c r="L41" s="10"/>
      <c r="O41" s="11"/>
    </row>
    <row r="42" spans="1:15" ht="15" thickBot="1" x14ac:dyDescent="0.25">
      <c r="A42" s="53"/>
      <c r="B42" s="52"/>
      <c r="C42" s="13" t="s">
        <v>83</v>
      </c>
      <c r="D42" s="14">
        <v>370</v>
      </c>
      <c r="E42" s="14">
        <v>41.398696899413999</v>
      </c>
      <c r="F42" s="14">
        <v>525</v>
      </c>
      <c r="G42" s="14">
        <v>80.573860168457003</v>
      </c>
      <c r="H42" s="13" t="s">
        <v>32</v>
      </c>
      <c r="I42" s="15">
        <f t="shared" si="0"/>
        <v>0.11188836999841621</v>
      </c>
      <c r="J42" s="15">
        <f t="shared" si="1"/>
        <v>0.15347401936848953</v>
      </c>
      <c r="K42" s="29" t="s">
        <v>81</v>
      </c>
      <c r="L42" s="10"/>
      <c r="O42" s="11"/>
    </row>
    <row r="43" spans="1:15" ht="16.5" customHeight="1" thickTop="1" x14ac:dyDescent="0.2">
      <c r="A43" s="54" t="s">
        <v>84</v>
      </c>
      <c r="B43" s="57" t="s">
        <v>85</v>
      </c>
      <c r="C43" s="13" t="s">
        <v>86</v>
      </c>
      <c r="D43" s="14">
        <v>1048.41003417968</v>
      </c>
      <c r="E43" s="14">
        <v>159.40887451171801</v>
      </c>
      <c r="F43" s="14">
        <v>1048.41003417968</v>
      </c>
      <c r="G43" s="14">
        <v>313.97720336914</v>
      </c>
      <c r="H43" s="13" t="s">
        <v>28</v>
      </c>
      <c r="I43" s="15">
        <f t="shared" si="0"/>
        <v>0.15204821521614509</v>
      </c>
      <c r="J43" s="15">
        <f t="shared" si="1"/>
        <v>0.29947939559240194</v>
      </c>
      <c r="K43" s="29" t="s">
        <v>87</v>
      </c>
      <c r="L43" s="10"/>
      <c r="O43" s="11"/>
    </row>
    <row r="44" spans="1:15" x14ac:dyDescent="0.2">
      <c r="A44" s="55"/>
      <c r="B44" s="58"/>
      <c r="C44" s="13" t="s">
        <v>88</v>
      </c>
      <c r="D44" s="14">
        <v>1216.56005859375</v>
      </c>
      <c r="E44" s="14">
        <v>452.81002807617102</v>
      </c>
      <c r="F44" s="14">
        <v>1397.28002929687</v>
      </c>
      <c r="G44" s="14">
        <v>773.327880859375</v>
      </c>
      <c r="H44" s="13" t="s">
        <v>28</v>
      </c>
      <c r="I44" s="15">
        <f t="shared" si="0"/>
        <v>0.3722052395831445</v>
      </c>
      <c r="J44" s="15">
        <f t="shared" si="1"/>
        <v>0.5534523249777813</v>
      </c>
      <c r="K44" s="29" t="s">
        <v>89</v>
      </c>
      <c r="L44" s="10"/>
      <c r="O44" s="11"/>
    </row>
    <row r="45" spans="1:15" x14ac:dyDescent="0.2">
      <c r="A45" s="55"/>
      <c r="B45" s="58"/>
      <c r="C45" s="13" t="s">
        <v>89</v>
      </c>
      <c r="D45" s="14">
        <v>1216.49304199218</v>
      </c>
      <c r="E45" s="14">
        <v>448.74615478515602</v>
      </c>
      <c r="F45" s="14">
        <v>1395.20202636718</v>
      </c>
      <c r="G45" s="14">
        <v>794.929931640625</v>
      </c>
      <c r="H45" s="13" t="s">
        <v>28</v>
      </c>
      <c r="I45" s="15">
        <f t="shared" si="0"/>
        <v>0.36888509781385226</v>
      </c>
      <c r="J45" s="15">
        <f t="shared" si="1"/>
        <v>0.56975973129171809</v>
      </c>
      <c r="K45" s="29" t="s">
        <v>88</v>
      </c>
      <c r="L45" s="10"/>
      <c r="O45" s="11"/>
    </row>
    <row r="46" spans="1:15" x14ac:dyDescent="0.2">
      <c r="A46" s="55"/>
      <c r="B46" s="58"/>
      <c r="C46" s="13" t="s">
        <v>90</v>
      </c>
      <c r="D46" s="14">
        <v>1025.99401855468</v>
      </c>
      <c r="E46" s="14">
        <v>415.42788696289</v>
      </c>
      <c r="F46" s="14">
        <v>1167.541015625</v>
      </c>
      <c r="G46" s="14">
        <v>745.97003173828102</v>
      </c>
      <c r="H46" s="13" t="s">
        <v>28</v>
      </c>
      <c r="I46" s="15">
        <f t="shared" si="0"/>
        <v>0.40490283515307834</v>
      </c>
      <c r="J46" s="15">
        <f t="shared" si="1"/>
        <v>0.63892404785364521</v>
      </c>
      <c r="K46" s="29" t="s">
        <v>91</v>
      </c>
      <c r="L46" s="10"/>
      <c r="O46" s="11"/>
    </row>
    <row r="47" spans="1:15" x14ac:dyDescent="0.2">
      <c r="A47" s="55"/>
      <c r="B47" s="59"/>
      <c r="C47" s="13" t="s">
        <v>91</v>
      </c>
      <c r="D47" s="14">
        <v>1025.85998535156</v>
      </c>
      <c r="E47" s="14">
        <v>414.292724609375</v>
      </c>
      <c r="F47" s="14">
        <v>1167.19396972656</v>
      </c>
      <c r="G47" s="14">
        <v>745.27770996093705</v>
      </c>
      <c r="H47" s="13" t="s">
        <v>28</v>
      </c>
      <c r="I47" s="15">
        <f t="shared" si="0"/>
        <v>0.40384919045984408</v>
      </c>
      <c r="J47" s="15">
        <f t="shared" si="1"/>
        <v>0.63852087081595721</v>
      </c>
      <c r="K47" s="29" t="s">
        <v>90</v>
      </c>
      <c r="L47" s="10"/>
      <c r="O47" s="11"/>
    </row>
    <row r="48" spans="1:15" x14ac:dyDescent="0.2">
      <c r="A48" s="55"/>
      <c r="B48" s="57" t="s">
        <v>36</v>
      </c>
      <c r="C48" s="13" t="s">
        <v>92</v>
      </c>
      <c r="D48" s="14">
        <v>366.385009765625</v>
      </c>
      <c r="E48" s="14">
        <v>62.241935729980398</v>
      </c>
      <c r="F48" s="14">
        <v>450.59298706054602</v>
      </c>
      <c r="G48" s="14">
        <v>224.30529785156199</v>
      </c>
      <c r="H48" s="13" t="s">
        <v>28</v>
      </c>
      <c r="I48" s="15">
        <f t="shared" si="0"/>
        <v>0.16988122895583613</v>
      </c>
      <c r="J48" s="15">
        <f t="shared" si="1"/>
        <v>0.49780024166559467</v>
      </c>
      <c r="K48" s="29" t="s">
        <v>93</v>
      </c>
      <c r="L48" s="10"/>
      <c r="O48" s="11"/>
    </row>
    <row r="49" spans="1:15" x14ac:dyDescent="0.2">
      <c r="A49" s="55"/>
      <c r="B49" s="58"/>
      <c r="C49" s="13" t="s">
        <v>94</v>
      </c>
      <c r="D49" s="14">
        <v>367.63400268554602</v>
      </c>
      <c r="E49" s="14">
        <v>62.241935729980398</v>
      </c>
      <c r="F49" s="14">
        <v>435.90100097656199</v>
      </c>
      <c r="G49" s="14">
        <v>224.30529785156199</v>
      </c>
      <c r="H49" s="13" t="s">
        <v>28</v>
      </c>
      <c r="I49" s="15">
        <f t="shared" si="0"/>
        <v>0.16930407762967109</v>
      </c>
      <c r="J49" s="15">
        <f t="shared" si="1"/>
        <v>0.51457853354097405</v>
      </c>
      <c r="K49" s="29" t="s">
        <v>93</v>
      </c>
      <c r="L49" s="10"/>
      <c r="O49" s="11"/>
    </row>
    <row r="50" spans="1:15" ht="24" x14ac:dyDescent="0.2">
      <c r="A50" s="55"/>
      <c r="B50" s="58"/>
      <c r="C50" s="13" t="s">
        <v>95</v>
      </c>
      <c r="D50" s="14">
        <v>230</v>
      </c>
      <c r="E50" s="14">
        <v>6.35927009582519</v>
      </c>
      <c r="F50" s="14">
        <v>230</v>
      </c>
      <c r="G50" s="14">
        <v>6.4576096534729004</v>
      </c>
      <c r="H50" s="13" t="s">
        <v>28</v>
      </c>
      <c r="I50" s="15">
        <f t="shared" si="0"/>
        <v>2.7649000416631261E-2</v>
      </c>
      <c r="J50" s="15">
        <f t="shared" si="1"/>
        <v>2.8076563710751741E-2</v>
      </c>
      <c r="K50" s="29" t="s">
        <v>66</v>
      </c>
      <c r="L50" s="10"/>
      <c r="O50" s="11"/>
    </row>
    <row r="51" spans="1:15" ht="24" x14ac:dyDescent="0.2">
      <c r="A51" s="55"/>
      <c r="B51" s="58"/>
      <c r="C51" s="13" t="s">
        <v>96</v>
      </c>
      <c r="D51" s="14">
        <v>405.33801269531199</v>
      </c>
      <c r="E51" s="14">
        <v>292.61410522460898</v>
      </c>
      <c r="F51" s="14">
        <v>457.41900634765602</v>
      </c>
      <c r="G51" s="14">
        <v>295.07122802734301</v>
      </c>
      <c r="H51" s="13" t="s">
        <v>28</v>
      </c>
      <c r="I51" s="15">
        <f t="shared" si="0"/>
        <v>0.72190146509788045</v>
      </c>
      <c r="J51" s="15">
        <f t="shared" si="1"/>
        <v>0.64507863453989833</v>
      </c>
      <c r="K51" s="29" t="s">
        <v>66</v>
      </c>
      <c r="L51" s="10"/>
      <c r="O51" s="11"/>
    </row>
    <row r="52" spans="1:15" ht="24" x14ac:dyDescent="0.2">
      <c r="A52" s="55"/>
      <c r="B52" s="58"/>
      <c r="C52" s="13" t="s">
        <v>97</v>
      </c>
      <c r="D52" s="14">
        <v>97</v>
      </c>
      <c r="E52" s="14">
        <v>50.245113372802699</v>
      </c>
      <c r="F52" s="14">
        <v>97</v>
      </c>
      <c r="G52" s="14">
        <v>50.858314514160099</v>
      </c>
      <c r="H52" s="13" t="s">
        <v>32</v>
      </c>
      <c r="I52" s="15">
        <f t="shared" si="0"/>
        <v>0.51799085951342994</v>
      </c>
      <c r="J52" s="15">
        <f t="shared" si="1"/>
        <v>0.52431252076453716</v>
      </c>
      <c r="K52" s="29" t="s">
        <v>66</v>
      </c>
      <c r="L52" s="10"/>
      <c r="O52" s="11"/>
    </row>
    <row r="53" spans="1:15" x14ac:dyDescent="0.2">
      <c r="A53" s="55"/>
      <c r="B53" s="58"/>
      <c r="C53" s="13" t="s">
        <v>93</v>
      </c>
      <c r="D53" s="14">
        <v>676.844970703125</v>
      </c>
      <c r="E53" s="14">
        <v>330.81991577148398</v>
      </c>
      <c r="F53" s="14">
        <v>725.18499755859295</v>
      </c>
      <c r="G53" s="14">
        <v>414.91662597656199</v>
      </c>
      <c r="H53" s="13" t="s">
        <v>28</v>
      </c>
      <c r="I53" s="15">
        <f t="shared" si="0"/>
        <v>0.48876763526486611</v>
      </c>
      <c r="J53" s="15">
        <f t="shared" si="1"/>
        <v>0.57215279876641112</v>
      </c>
      <c r="K53" s="29" t="s">
        <v>87</v>
      </c>
      <c r="L53" s="10"/>
      <c r="O53" s="11"/>
    </row>
    <row r="54" spans="1:15" x14ac:dyDescent="0.2">
      <c r="A54" s="55"/>
      <c r="B54" s="58"/>
      <c r="C54" s="13" t="s">
        <v>98</v>
      </c>
      <c r="D54" s="14">
        <v>348.02499389648398</v>
      </c>
      <c r="E54" s="14">
        <v>109.58479309082</v>
      </c>
      <c r="F54" s="14">
        <v>371.73400878906199</v>
      </c>
      <c r="G54" s="14">
        <v>158.56204223632801</v>
      </c>
      <c r="H54" s="13" t="s">
        <v>28</v>
      </c>
      <c r="I54" s="15">
        <f t="shared" si="0"/>
        <v>0.31487621582550684</v>
      </c>
      <c r="J54" s="15">
        <f t="shared" si="1"/>
        <v>0.42654704301295981</v>
      </c>
      <c r="K54" s="29" t="s">
        <v>99</v>
      </c>
      <c r="L54" s="10"/>
      <c r="O54" s="11"/>
    </row>
    <row r="55" spans="1:15" x14ac:dyDescent="0.2">
      <c r="A55" s="55"/>
      <c r="B55" s="59"/>
      <c r="C55" s="13" t="s">
        <v>99</v>
      </c>
      <c r="D55" s="14">
        <v>347.92898559570301</v>
      </c>
      <c r="E55" s="14">
        <v>109.58479309082</v>
      </c>
      <c r="F55" s="14">
        <v>371.97399902343699</v>
      </c>
      <c r="G55" s="14">
        <v>158.56204223632801</v>
      </c>
      <c r="H55" s="13" t="s">
        <v>28</v>
      </c>
      <c r="I55" s="15">
        <f t="shared" si="0"/>
        <v>0.31496310347123146</v>
      </c>
      <c r="J55" s="15">
        <f t="shared" si="1"/>
        <v>0.4262718433347743</v>
      </c>
      <c r="K55" s="29" t="s">
        <v>98</v>
      </c>
      <c r="L55" s="10"/>
      <c r="O55" s="11"/>
    </row>
    <row r="56" spans="1:15" x14ac:dyDescent="0.2">
      <c r="A56" s="55"/>
      <c r="B56" s="57" t="s">
        <v>100</v>
      </c>
      <c r="C56" s="13" t="s">
        <v>101</v>
      </c>
      <c r="D56" s="14">
        <v>340</v>
      </c>
      <c r="E56" s="14">
        <v>79.771804809570298</v>
      </c>
      <c r="F56" s="14">
        <v>400</v>
      </c>
      <c r="G56" s="14">
        <v>167.76300048828099</v>
      </c>
      <c r="H56" s="13" t="s">
        <v>32</v>
      </c>
      <c r="I56" s="15">
        <f t="shared" si="0"/>
        <v>0.23462295532226557</v>
      </c>
      <c r="J56" s="15">
        <f t="shared" si="1"/>
        <v>0.41940750122070247</v>
      </c>
      <c r="K56" s="29" t="s">
        <v>96</v>
      </c>
      <c r="L56" s="10"/>
      <c r="O56" s="11"/>
    </row>
    <row r="57" spans="1:15" x14ac:dyDescent="0.2">
      <c r="A57" s="55"/>
      <c r="B57" s="58"/>
      <c r="C57" s="13" t="s">
        <v>102</v>
      </c>
      <c r="D57" s="14">
        <v>340</v>
      </c>
      <c r="E57" s="14">
        <v>70.922752380371094</v>
      </c>
      <c r="F57" s="14">
        <v>400</v>
      </c>
      <c r="G57" s="14">
        <v>149.15310668945301</v>
      </c>
      <c r="H57" s="13" t="s">
        <v>32</v>
      </c>
      <c r="I57" s="15">
        <f t="shared" si="0"/>
        <v>0.20859633053050322</v>
      </c>
      <c r="J57" s="15">
        <f t="shared" si="1"/>
        <v>0.37288276672363252</v>
      </c>
      <c r="K57" s="29" t="s">
        <v>96</v>
      </c>
      <c r="L57" s="10"/>
      <c r="O57" s="11"/>
    </row>
    <row r="58" spans="1:15" ht="16.5" customHeight="1" thickBot="1" x14ac:dyDescent="0.25">
      <c r="A58" s="56"/>
      <c r="B58" s="59"/>
      <c r="C58" s="13" t="s">
        <v>103</v>
      </c>
      <c r="D58" s="14">
        <v>240</v>
      </c>
      <c r="E58" s="14">
        <v>67.444175720214801</v>
      </c>
      <c r="F58" s="14">
        <v>400</v>
      </c>
      <c r="G58" s="14">
        <v>141.83753967285099</v>
      </c>
      <c r="H58" s="13" t="s">
        <v>32</v>
      </c>
      <c r="I58" s="15">
        <f t="shared" si="0"/>
        <v>0.28101739883422833</v>
      </c>
      <c r="J58" s="15">
        <f t="shared" si="1"/>
        <v>0.3545938491821275</v>
      </c>
      <c r="K58" s="29" t="s">
        <v>96</v>
      </c>
      <c r="L58" s="10"/>
      <c r="O58" s="11"/>
    </row>
    <row r="59" spans="1:15" ht="15.6" customHeight="1" thickTop="1" x14ac:dyDescent="0.2">
      <c r="A59" s="54" t="s">
        <v>104</v>
      </c>
      <c r="B59" s="57" t="s">
        <v>26</v>
      </c>
      <c r="C59" s="13" t="s">
        <v>105</v>
      </c>
      <c r="D59" s="14">
        <v>2598</v>
      </c>
      <c r="E59" s="14">
        <v>304.57009887695301</v>
      </c>
      <c r="F59" s="14">
        <v>2598</v>
      </c>
      <c r="G59" s="14">
        <v>545.18975830078102</v>
      </c>
      <c r="H59" s="13" t="s">
        <v>32</v>
      </c>
      <c r="I59" s="15">
        <f t="shared" si="0"/>
        <v>0.11723252458697191</v>
      </c>
      <c r="J59" s="15">
        <f t="shared" si="1"/>
        <v>0.20984979149375713</v>
      </c>
      <c r="K59" s="29" t="s">
        <v>106</v>
      </c>
      <c r="L59" s="10"/>
      <c r="O59" s="11"/>
    </row>
    <row r="60" spans="1:15" x14ac:dyDescent="0.2">
      <c r="A60" s="55"/>
      <c r="B60" s="58"/>
      <c r="C60" s="13" t="s">
        <v>106</v>
      </c>
      <c r="D60" s="14">
        <v>2598</v>
      </c>
      <c r="E60" s="14">
        <v>304.57669067382801</v>
      </c>
      <c r="F60" s="14">
        <v>2598</v>
      </c>
      <c r="G60" s="14">
        <v>545.19671630859295</v>
      </c>
      <c r="H60" s="13" t="s">
        <v>32</v>
      </c>
      <c r="I60" s="15">
        <f t="shared" si="0"/>
        <v>0.11723506184519938</v>
      </c>
      <c r="J60" s="15">
        <f t="shared" si="1"/>
        <v>0.20985246971077481</v>
      </c>
      <c r="K60" s="29" t="s">
        <v>105</v>
      </c>
      <c r="L60" s="10"/>
      <c r="O60" s="11"/>
    </row>
    <row r="61" spans="1:15" x14ac:dyDescent="0.2">
      <c r="A61" s="55"/>
      <c r="B61" s="58"/>
      <c r="C61" s="13" t="s">
        <v>107</v>
      </c>
      <c r="D61" s="14">
        <v>1949</v>
      </c>
      <c r="E61" s="14">
        <v>356.31524658203102</v>
      </c>
      <c r="F61" s="14">
        <v>1949</v>
      </c>
      <c r="G61" s="14">
        <v>999.42907714843705</v>
      </c>
      <c r="H61" s="13" t="s">
        <v>32</v>
      </c>
      <c r="I61" s="15">
        <f t="shared" si="0"/>
        <v>0.1828195210785177</v>
      </c>
      <c r="J61" s="15">
        <f t="shared" si="1"/>
        <v>0.51279070146148642</v>
      </c>
      <c r="K61" s="29" t="s">
        <v>108</v>
      </c>
      <c r="L61" s="10"/>
      <c r="O61" s="11"/>
    </row>
    <row r="62" spans="1:15" x14ac:dyDescent="0.2">
      <c r="A62" s="55"/>
      <c r="B62" s="58"/>
      <c r="C62" s="13" t="s">
        <v>108</v>
      </c>
      <c r="D62" s="14">
        <v>2598</v>
      </c>
      <c r="E62" s="14">
        <v>765.86688232421795</v>
      </c>
      <c r="F62" s="14">
        <v>2598</v>
      </c>
      <c r="G62" s="14">
        <v>1029.87878417968</v>
      </c>
      <c r="H62" s="13" t="s">
        <v>32</v>
      </c>
      <c r="I62" s="15">
        <f t="shared" si="0"/>
        <v>0.29479094777683523</v>
      </c>
      <c r="J62" s="15">
        <f t="shared" si="1"/>
        <v>0.39641215711304079</v>
      </c>
      <c r="K62" s="29" t="s">
        <v>107</v>
      </c>
      <c r="L62" s="10"/>
      <c r="O62" s="11"/>
    </row>
    <row r="63" spans="1:15" x14ac:dyDescent="0.2">
      <c r="A63" s="55"/>
      <c r="B63" s="58"/>
      <c r="C63" s="13" t="s">
        <v>109</v>
      </c>
      <c r="D63" s="14">
        <v>2598</v>
      </c>
      <c r="E63" s="14">
        <v>442.363525390625</v>
      </c>
      <c r="F63" s="14">
        <v>2598</v>
      </c>
      <c r="G63" s="14">
        <v>785.614013671875</v>
      </c>
      <c r="H63" s="13" t="s">
        <v>32</v>
      </c>
      <c r="I63" s="15">
        <f t="shared" si="0"/>
        <v>0.17027079499254233</v>
      </c>
      <c r="J63" s="15">
        <f t="shared" si="1"/>
        <v>0.30239184513928985</v>
      </c>
      <c r="K63" s="29" t="s">
        <v>108</v>
      </c>
      <c r="L63" s="10"/>
      <c r="O63" s="11"/>
    </row>
    <row r="64" spans="1:15" x14ac:dyDescent="0.2">
      <c r="A64" s="55"/>
      <c r="B64" s="58"/>
      <c r="C64" s="13" t="s">
        <v>110</v>
      </c>
      <c r="D64" s="14">
        <v>2651</v>
      </c>
      <c r="E64" s="14">
        <v>435.57318115234301</v>
      </c>
      <c r="F64" s="14">
        <v>2651</v>
      </c>
      <c r="G64" s="14">
        <v>773.37158203125</v>
      </c>
      <c r="H64" s="13" t="s">
        <v>32</v>
      </c>
      <c r="I64" s="15">
        <f t="shared" si="0"/>
        <v>0.16430523619477291</v>
      </c>
      <c r="J64" s="15">
        <f t="shared" si="1"/>
        <v>0.29172824671114672</v>
      </c>
      <c r="K64" s="29" t="s">
        <v>108</v>
      </c>
      <c r="L64" s="10"/>
      <c r="O64" s="11"/>
    </row>
    <row r="65" spans="1:15" x14ac:dyDescent="0.2">
      <c r="A65" s="55"/>
      <c r="B65" s="58"/>
      <c r="C65" s="13" t="s">
        <v>111</v>
      </c>
      <c r="D65" s="14">
        <v>3447</v>
      </c>
      <c r="E65" s="14">
        <v>105.06778717041</v>
      </c>
      <c r="F65" s="14">
        <v>3447</v>
      </c>
      <c r="G65" s="14">
        <v>476.60751342773398</v>
      </c>
      <c r="H65" s="13" t="s">
        <v>32</v>
      </c>
      <c r="I65" s="15">
        <f t="shared" si="0"/>
        <v>3.0480936225822455E-2</v>
      </c>
      <c r="J65" s="15">
        <f t="shared" si="1"/>
        <v>0.13826733780903219</v>
      </c>
      <c r="K65" s="29" t="s">
        <v>33</v>
      </c>
      <c r="L65" s="10"/>
      <c r="O65" s="11"/>
    </row>
    <row r="66" spans="1:15" x14ac:dyDescent="0.2">
      <c r="A66" s="55"/>
      <c r="B66" s="59"/>
      <c r="C66" s="13" t="s">
        <v>112</v>
      </c>
      <c r="D66" s="14">
        <v>2771</v>
      </c>
      <c r="E66" s="14">
        <v>402.59671020507801</v>
      </c>
      <c r="F66" s="14">
        <v>2771</v>
      </c>
      <c r="G66" s="14">
        <v>889.44097900390602</v>
      </c>
      <c r="H66" s="13" t="s">
        <v>32</v>
      </c>
      <c r="I66" s="15">
        <f t="shared" si="0"/>
        <v>0.14528932161857741</v>
      </c>
      <c r="J66" s="15">
        <f t="shared" si="1"/>
        <v>0.32098194839549116</v>
      </c>
      <c r="K66" s="29" t="s">
        <v>56</v>
      </c>
      <c r="L66" s="10"/>
      <c r="O66" s="11"/>
    </row>
    <row r="67" spans="1:15" x14ac:dyDescent="0.2">
      <c r="A67" s="55"/>
      <c r="B67" s="57" t="s">
        <v>36</v>
      </c>
      <c r="C67" s="13" t="s">
        <v>113</v>
      </c>
      <c r="D67" s="14">
        <v>844.57897949218705</v>
      </c>
      <c r="E67" s="14">
        <v>314.69436645507801</v>
      </c>
      <c r="F67" s="14">
        <v>844.57897949218705</v>
      </c>
      <c r="G67" s="14">
        <v>599.79266357421795</v>
      </c>
      <c r="H67" s="13" t="s">
        <v>28</v>
      </c>
      <c r="I67" s="15">
        <f t="shared" si="0"/>
        <v>0.3726050187091936</v>
      </c>
      <c r="J67" s="15">
        <f t="shared" si="1"/>
        <v>0.71016764345100125</v>
      </c>
      <c r="K67" s="29" t="s">
        <v>114</v>
      </c>
      <c r="L67" s="10"/>
      <c r="O67" s="11"/>
    </row>
    <row r="68" spans="1:15" x14ac:dyDescent="0.2">
      <c r="A68" s="55"/>
      <c r="B68" s="58"/>
      <c r="C68" s="13" t="s">
        <v>114</v>
      </c>
      <c r="D68" s="14">
        <v>871.239990234375</v>
      </c>
      <c r="E68" s="14">
        <v>314.69436645507801</v>
      </c>
      <c r="F68" s="14">
        <v>871.239990234375</v>
      </c>
      <c r="G68" s="14">
        <v>599.79266357421795</v>
      </c>
      <c r="H68" s="13" t="s">
        <v>28</v>
      </c>
      <c r="I68" s="15">
        <f t="shared" ref="I68:I131" si="2">E68/D68</f>
        <v>0.3612028487930416</v>
      </c>
      <c r="J68" s="15">
        <f t="shared" ref="J68:J131" si="3">G68/F68</f>
        <v>0.68843564379186251</v>
      </c>
      <c r="K68" s="29" t="s">
        <v>113</v>
      </c>
      <c r="L68" s="10"/>
      <c r="O68" s="11"/>
    </row>
    <row r="69" spans="1:15" x14ac:dyDescent="0.2">
      <c r="A69" s="55"/>
      <c r="B69" s="58"/>
      <c r="C69" s="13" t="s">
        <v>115</v>
      </c>
      <c r="D69" s="14">
        <v>454.93899536132801</v>
      </c>
      <c r="E69" s="14">
        <v>81.572486877441406</v>
      </c>
      <c r="F69" s="14">
        <v>558.55603027343705</v>
      </c>
      <c r="G69" s="14">
        <v>122.375038146972</v>
      </c>
      <c r="H69" s="13" t="s">
        <v>38</v>
      </c>
      <c r="I69" s="15">
        <f t="shared" si="2"/>
        <v>0.17930423135667622</v>
      </c>
      <c r="J69" s="15">
        <f t="shared" si="3"/>
        <v>0.21909178580896208</v>
      </c>
      <c r="K69" s="29" t="s">
        <v>116</v>
      </c>
      <c r="L69" s="10"/>
      <c r="O69" s="11"/>
    </row>
    <row r="70" spans="1:15" x14ac:dyDescent="0.2">
      <c r="A70" s="55"/>
      <c r="B70" s="58"/>
      <c r="C70" s="13" t="s">
        <v>117</v>
      </c>
      <c r="D70" s="14">
        <v>454.66101074218699</v>
      </c>
      <c r="E70" s="14">
        <v>118.097648620605</v>
      </c>
      <c r="F70" s="14">
        <v>555.14398193359295</v>
      </c>
      <c r="G70" s="14">
        <v>255.38366699218699</v>
      </c>
      <c r="H70" s="13" t="s">
        <v>38</v>
      </c>
      <c r="I70" s="15">
        <f t="shared" si="2"/>
        <v>0.2597487926836366</v>
      </c>
      <c r="J70" s="15">
        <f t="shared" si="3"/>
        <v>0.46003140681210936</v>
      </c>
      <c r="K70" s="29" t="s">
        <v>118</v>
      </c>
      <c r="L70" s="10"/>
      <c r="O70" s="11"/>
    </row>
    <row r="71" spans="1:15" x14ac:dyDescent="0.2">
      <c r="A71" s="55"/>
      <c r="B71" s="58"/>
      <c r="C71" s="13" t="s">
        <v>119</v>
      </c>
      <c r="D71" s="14">
        <v>455.65701293945301</v>
      </c>
      <c r="E71" s="14">
        <v>136.00553894042901</v>
      </c>
      <c r="F71" s="14">
        <v>552.85699462890602</v>
      </c>
      <c r="G71" s="14">
        <v>243.42427062988199</v>
      </c>
      <c r="H71" s="13" t="s">
        <v>38</v>
      </c>
      <c r="I71" s="15">
        <f t="shared" si="2"/>
        <v>0.29848226863239613</v>
      </c>
      <c r="J71" s="15">
        <f t="shared" si="3"/>
        <v>0.4403024163477855</v>
      </c>
      <c r="K71" s="29" t="s">
        <v>120</v>
      </c>
      <c r="L71" s="10"/>
      <c r="O71" s="11"/>
    </row>
    <row r="72" spans="1:15" x14ac:dyDescent="0.2">
      <c r="A72" s="55"/>
      <c r="B72" s="58"/>
      <c r="C72" s="13" t="s">
        <v>121</v>
      </c>
      <c r="D72" s="14">
        <v>456.635009765625</v>
      </c>
      <c r="E72" s="14">
        <v>81.631278991699205</v>
      </c>
      <c r="F72" s="14">
        <v>463.26901245117102</v>
      </c>
      <c r="G72" s="14">
        <v>122.46558380126901</v>
      </c>
      <c r="H72" s="13" t="s">
        <v>38</v>
      </c>
      <c r="I72" s="15">
        <f t="shared" si="2"/>
        <v>0.17876701795948086</v>
      </c>
      <c r="J72" s="15">
        <f t="shared" si="3"/>
        <v>0.26435090737733508</v>
      </c>
      <c r="K72" s="29" t="s">
        <v>116</v>
      </c>
      <c r="L72" s="10"/>
      <c r="O72" s="11"/>
    </row>
    <row r="73" spans="1:15" x14ac:dyDescent="0.2">
      <c r="A73" s="55"/>
      <c r="B73" s="58"/>
      <c r="C73" s="13" t="s">
        <v>122</v>
      </c>
      <c r="D73" s="14">
        <v>827</v>
      </c>
      <c r="E73" s="14">
        <v>199.36911010742099</v>
      </c>
      <c r="F73" s="14">
        <v>1006</v>
      </c>
      <c r="G73" s="14">
        <v>322.20812988281199</v>
      </c>
      <c r="H73" s="13" t="s">
        <v>28</v>
      </c>
      <c r="I73" s="15">
        <f t="shared" si="2"/>
        <v>0.24107510291102902</v>
      </c>
      <c r="J73" s="15">
        <f t="shared" si="3"/>
        <v>0.32028641141432601</v>
      </c>
      <c r="K73" s="29" t="s">
        <v>123</v>
      </c>
      <c r="L73" s="10"/>
      <c r="O73" s="11"/>
    </row>
    <row r="74" spans="1:15" x14ac:dyDescent="0.2">
      <c r="A74" s="55"/>
      <c r="B74" s="58"/>
      <c r="C74" s="13" t="s">
        <v>123</v>
      </c>
      <c r="D74" s="14">
        <v>924.76702880859295</v>
      </c>
      <c r="E74" s="14">
        <v>162.83338928222599</v>
      </c>
      <c r="F74" s="14">
        <v>924.76702880859295</v>
      </c>
      <c r="G74" s="14">
        <v>325.46353149414</v>
      </c>
      <c r="H74" s="13" t="s">
        <v>28</v>
      </c>
      <c r="I74" s="15">
        <f t="shared" si="2"/>
        <v>0.17608044427363448</v>
      </c>
      <c r="J74" s="15">
        <f t="shared" si="3"/>
        <v>0.35194110663033168</v>
      </c>
      <c r="K74" s="29" t="s">
        <v>122</v>
      </c>
      <c r="L74" s="10"/>
      <c r="O74" s="11"/>
    </row>
    <row r="75" spans="1:15" x14ac:dyDescent="0.2">
      <c r="A75" s="55"/>
      <c r="B75" s="58"/>
      <c r="C75" s="13" t="s">
        <v>124</v>
      </c>
      <c r="D75" s="14">
        <v>827</v>
      </c>
      <c r="E75" s="14">
        <v>121.72266387939401</v>
      </c>
      <c r="F75" s="14">
        <v>910</v>
      </c>
      <c r="G75" s="14">
        <v>290.61550903320301</v>
      </c>
      <c r="H75" s="13" t="s">
        <v>28</v>
      </c>
      <c r="I75" s="15">
        <f t="shared" si="2"/>
        <v>0.1471858088021693</v>
      </c>
      <c r="J75" s="15">
        <f t="shared" si="3"/>
        <v>0.319357702234289</v>
      </c>
      <c r="K75" s="29" t="s">
        <v>122</v>
      </c>
      <c r="L75" s="10"/>
      <c r="O75" s="11"/>
    </row>
    <row r="76" spans="1:15" x14ac:dyDescent="0.2">
      <c r="A76" s="55"/>
      <c r="B76" s="58"/>
      <c r="C76" s="13" t="s">
        <v>125</v>
      </c>
      <c r="D76" s="14">
        <v>838.63397216796795</v>
      </c>
      <c r="E76" s="14">
        <v>114.243682861328</v>
      </c>
      <c r="F76" s="14">
        <v>838.63397216796795</v>
      </c>
      <c r="G76" s="14">
        <v>466.64779663085898</v>
      </c>
      <c r="H76" s="13" t="s">
        <v>28</v>
      </c>
      <c r="I76" s="15">
        <f t="shared" si="2"/>
        <v>0.13622591816307486</v>
      </c>
      <c r="J76" s="15">
        <f t="shared" si="3"/>
        <v>0.55643798381374809</v>
      </c>
      <c r="K76" s="29" t="s">
        <v>126</v>
      </c>
      <c r="L76" s="10"/>
      <c r="O76" s="11"/>
    </row>
    <row r="77" spans="1:15" x14ac:dyDescent="0.2">
      <c r="A77" s="55"/>
      <c r="B77" s="58"/>
      <c r="C77" s="13" t="s">
        <v>127</v>
      </c>
      <c r="D77" s="14">
        <v>839.18499755859295</v>
      </c>
      <c r="E77" s="14">
        <v>82.810066223144503</v>
      </c>
      <c r="F77" s="14">
        <v>839.18499755859295</v>
      </c>
      <c r="G77" s="14">
        <v>137.1181640625</v>
      </c>
      <c r="H77" s="13" t="s">
        <v>28</v>
      </c>
      <c r="I77" s="15">
        <f t="shared" si="2"/>
        <v>9.8679154732342081E-2</v>
      </c>
      <c r="J77" s="15">
        <f t="shared" si="3"/>
        <v>0.16339444158488575</v>
      </c>
      <c r="K77" s="29" t="s">
        <v>116</v>
      </c>
      <c r="L77" s="10"/>
      <c r="O77" s="11"/>
    </row>
    <row r="78" spans="1:15" ht="19.149999999999999" customHeight="1" x14ac:dyDescent="0.2">
      <c r="A78" s="55"/>
      <c r="B78" s="58"/>
      <c r="C78" s="13" t="s">
        <v>126</v>
      </c>
      <c r="D78" s="14">
        <v>870.68597412109295</v>
      </c>
      <c r="E78" s="14">
        <v>354.09381103515602</v>
      </c>
      <c r="F78" s="14">
        <v>870.68597412109295</v>
      </c>
      <c r="G78" s="14">
        <v>467.23406982421801</v>
      </c>
      <c r="H78" s="13" t="s">
        <v>28</v>
      </c>
      <c r="I78" s="15">
        <f t="shared" si="2"/>
        <v>0.40668372014674203</v>
      </c>
      <c r="J78" s="15">
        <f t="shared" si="3"/>
        <v>0.53662753703579957</v>
      </c>
      <c r="K78" s="29" t="s">
        <v>125</v>
      </c>
      <c r="L78" s="10"/>
      <c r="O78" s="11"/>
    </row>
    <row r="79" spans="1:15" ht="19.149999999999999" customHeight="1" x14ac:dyDescent="0.2">
      <c r="A79" s="55"/>
      <c r="B79" s="58"/>
      <c r="C79" s="13" t="s">
        <v>128</v>
      </c>
      <c r="D79" s="14">
        <v>400</v>
      </c>
      <c r="E79" s="14">
        <v>71.421081542968693</v>
      </c>
      <c r="F79" s="14">
        <v>481</v>
      </c>
      <c r="G79" s="14">
        <v>160.194580078125</v>
      </c>
      <c r="H79" s="13" t="s">
        <v>28</v>
      </c>
      <c r="I79" s="15">
        <f t="shared" si="2"/>
        <v>0.17855270385742172</v>
      </c>
      <c r="J79" s="15">
        <f t="shared" si="3"/>
        <v>0.33304486502728692</v>
      </c>
      <c r="K79" s="29" t="s">
        <v>129</v>
      </c>
      <c r="L79" s="10"/>
      <c r="O79" s="11"/>
    </row>
    <row r="80" spans="1:15" ht="19.149999999999999" customHeight="1" x14ac:dyDescent="0.2">
      <c r="A80" s="55"/>
      <c r="B80" s="58"/>
      <c r="C80" s="13" t="s">
        <v>130</v>
      </c>
      <c r="D80" s="14">
        <v>400</v>
      </c>
      <c r="E80" s="14">
        <v>71.421081542968693</v>
      </c>
      <c r="F80" s="14">
        <v>481</v>
      </c>
      <c r="G80" s="14">
        <v>160.194580078125</v>
      </c>
      <c r="H80" s="13" t="s">
        <v>28</v>
      </c>
      <c r="I80" s="15">
        <f t="shared" si="2"/>
        <v>0.17855270385742172</v>
      </c>
      <c r="J80" s="15">
        <f t="shared" si="3"/>
        <v>0.33304486502728692</v>
      </c>
      <c r="K80" s="29" t="s">
        <v>129</v>
      </c>
      <c r="L80" s="10"/>
      <c r="O80" s="11"/>
    </row>
    <row r="81" spans="1:15" x14ac:dyDescent="0.2">
      <c r="A81" s="55"/>
      <c r="B81" s="58"/>
      <c r="C81" s="13" t="s">
        <v>131</v>
      </c>
      <c r="D81" s="14">
        <v>906.447021484375</v>
      </c>
      <c r="E81" s="14">
        <v>91.728965759277301</v>
      </c>
      <c r="F81" s="14">
        <v>906.447021484375</v>
      </c>
      <c r="G81" s="14">
        <v>262.99957275390602</v>
      </c>
      <c r="H81" s="13" t="s">
        <v>28</v>
      </c>
      <c r="I81" s="15">
        <f t="shared" si="2"/>
        <v>0.10119616876126333</v>
      </c>
      <c r="J81" s="15">
        <f t="shared" si="3"/>
        <v>0.29014334706867312</v>
      </c>
      <c r="K81" s="29" t="s">
        <v>129</v>
      </c>
      <c r="L81" s="10"/>
      <c r="O81" s="11"/>
    </row>
    <row r="82" spans="1:15" x14ac:dyDescent="0.2">
      <c r="A82" s="55"/>
      <c r="B82" s="58"/>
      <c r="C82" s="13" t="s">
        <v>132</v>
      </c>
      <c r="D82" s="14">
        <v>875.17297363281205</v>
      </c>
      <c r="E82" s="14">
        <v>91.418273925781193</v>
      </c>
      <c r="F82" s="14">
        <v>875.17297363281205</v>
      </c>
      <c r="G82" s="14">
        <v>262.10067749023398</v>
      </c>
      <c r="H82" s="13" t="s">
        <v>28</v>
      </c>
      <c r="I82" s="15">
        <f t="shared" si="2"/>
        <v>0.10445737777562665</v>
      </c>
      <c r="J82" s="15">
        <f t="shared" si="3"/>
        <v>0.29948442809226994</v>
      </c>
      <c r="K82" s="29" t="s">
        <v>129</v>
      </c>
      <c r="L82" s="10"/>
      <c r="O82" s="11"/>
    </row>
    <row r="83" spans="1:15" x14ac:dyDescent="0.2">
      <c r="A83" s="55"/>
      <c r="B83" s="58"/>
      <c r="C83" s="13" t="s">
        <v>133</v>
      </c>
      <c r="D83" s="14">
        <v>613</v>
      </c>
      <c r="E83" s="14">
        <v>113.27027130126901</v>
      </c>
      <c r="F83" s="14">
        <v>634</v>
      </c>
      <c r="G83" s="14">
        <v>315.89096069335898</v>
      </c>
      <c r="H83" s="13" t="s">
        <v>32</v>
      </c>
      <c r="I83" s="15">
        <f t="shared" si="2"/>
        <v>0.18478021419456608</v>
      </c>
      <c r="J83" s="15">
        <f t="shared" si="3"/>
        <v>0.4982507266456766</v>
      </c>
      <c r="K83" s="29" t="s">
        <v>134</v>
      </c>
      <c r="L83" s="10"/>
      <c r="O83" s="11"/>
    </row>
    <row r="84" spans="1:15" x14ac:dyDescent="0.2">
      <c r="A84" s="55"/>
      <c r="B84" s="58"/>
      <c r="C84" s="13" t="s">
        <v>135</v>
      </c>
      <c r="D84" s="14">
        <v>674</v>
      </c>
      <c r="E84" s="14">
        <v>166.084381103515</v>
      </c>
      <c r="F84" s="14">
        <v>854</v>
      </c>
      <c r="G84" s="14">
        <v>241.79316711425699</v>
      </c>
      <c r="H84" s="13" t="s">
        <v>32</v>
      </c>
      <c r="I84" s="15">
        <f t="shared" si="2"/>
        <v>0.24641599570254452</v>
      </c>
      <c r="J84" s="15">
        <f t="shared" si="3"/>
        <v>0.28313017226493792</v>
      </c>
      <c r="K84" s="29" t="s">
        <v>93</v>
      </c>
      <c r="L84" s="10"/>
      <c r="O84" s="11"/>
    </row>
    <row r="85" spans="1:15" x14ac:dyDescent="0.2">
      <c r="A85" s="55"/>
      <c r="B85" s="58"/>
      <c r="C85" s="13" t="s">
        <v>136</v>
      </c>
      <c r="D85" s="14">
        <v>629</v>
      </c>
      <c r="E85" s="14">
        <v>319.44418334960898</v>
      </c>
      <c r="F85" s="14">
        <v>692</v>
      </c>
      <c r="G85" s="14">
        <v>448.653076171875</v>
      </c>
      <c r="H85" s="13" t="s">
        <v>32</v>
      </c>
      <c r="I85" s="15">
        <f t="shared" si="2"/>
        <v>0.50786038688332114</v>
      </c>
      <c r="J85" s="15">
        <f t="shared" si="3"/>
        <v>0.6483425956240968</v>
      </c>
      <c r="K85" s="29" t="s">
        <v>137</v>
      </c>
      <c r="L85" s="10"/>
      <c r="O85" s="11"/>
    </row>
    <row r="86" spans="1:15" x14ac:dyDescent="0.2">
      <c r="A86" s="55"/>
      <c r="B86" s="58"/>
      <c r="C86" s="13" t="s">
        <v>137</v>
      </c>
      <c r="D86" s="14">
        <v>629</v>
      </c>
      <c r="E86" s="14">
        <v>337.617919921875</v>
      </c>
      <c r="F86" s="14">
        <v>692</v>
      </c>
      <c r="G86" s="14">
        <v>451.10095214843699</v>
      </c>
      <c r="H86" s="13" t="s">
        <v>32</v>
      </c>
      <c r="I86" s="15">
        <f t="shared" si="2"/>
        <v>0.53675344979630368</v>
      </c>
      <c r="J86" s="15">
        <f t="shared" si="3"/>
        <v>0.65187998865381069</v>
      </c>
      <c r="K86" s="29" t="s">
        <v>136</v>
      </c>
      <c r="L86" s="10"/>
      <c r="O86" s="11"/>
    </row>
    <row r="87" spans="1:15" x14ac:dyDescent="0.2">
      <c r="A87" s="55"/>
      <c r="B87" s="58"/>
      <c r="C87" s="13" t="s">
        <v>138</v>
      </c>
      <c r="D87" s="14">
        <v>701.552001953125</v>
      </c>
      <c r="E87" s="14">
        <v>62.134963989257798</v>
      </c>
      <c r="F87" s="14">
        <v>847.416015625</v>
      </c>
      <c r="G87" s="14">
        <v>238.51083374023401</v>
      </c>
      <c r="H87" s="13" t="s">
        <v>28</v>
      </c>
      <c r="I87" s="15">
        <f t="shared" si="2"/>
        <v>8.8567866410862894E-2</v>
      </c>
      <c r="J87" s="15">
        <f t="shared" si="3"/>
        <v>0.28145660377249732</v>
      </c>
      <c r="K87" s="29" t="s">
        <v>139</v>
      </c>
      <c r="L87" s="10"/>
      <c r="O87" s="11"/>
    </row>
    <row r="88" spans="1:15" x14ac:dyDescent="0.2">
      <c r="A88" s="55"/>
      <c r="B88" s="58"/>
      <c r="C88" s="13" t="s">
        <v>140</v>
      </c>
      <c r="D88" s="14">
        <v>890.5419921875</v>
      </c>
      <c r="E88" s="14">
        <v>331.9794921875</v>
      </c>
      <c r="F88" s="14">
        <v>890.5419921875</v>
      </c>
      <c r="G88" s="14">
        <v>462.50286865234301</v>
      </c>
      <c r="H88" s="13" t="s">
        <v>28</v>
      </c>
      <c r="I88" s="15">
        <f t="shared" si="2"/>
        <v>0.37278364759873456</v>
      </c>
      <c r="J88" s="15">
        <f t="shared" si="3"/>
        <v>0.5193498708761225</v>
      </c>
      <c r="K88" s="29" t="s">
        <v>139</v>
      </c>
      <c r="L88" s="10"/>
      <c r="O88" s="11"/>
    </row>
    <row r="89" spans="1:15" x14ac:dyDescent="0.2">
      <c r="A89" s="55"/>
      <c r="B89" s="58"/>
      <c r="C89" s="13" t="s">
        <v>141</v>
      </c>
      <c r="D89" s="14">
        <v>795.22497558593705</v>
      </c>
      <c r="E89" s="14">
        <v>268.47683715820301</v>
      </c>
      <c r="F89" s="14">
        <v>935.719970703125</v>
      </c>
      <c r="G89" s="14">
        <v>545.16278076171795</v>
      </c>
      <c r="H89" s="13" t="s">
        <v>28</v>
      </c>
      <c r="I89" s="15">
        <f t="shared" si="2"/>
        <v>0.33761117344231312</v>
      </c>
      <c r="J89" s="15">
        <f t="shared" si="3"/>
        <v>0.58261317256279999</v>
      </c>
      <c r="K89" s="29" t="s">
        <v>41</v>
      </c>
      <c r="L89" s="10"/>
      <c r="O89" s="11"/>
    </row>
    <row r="90" spans="1:15" x14ac:dyDescent="0.2">
      <c r="A90" s="55"/>
      <c r="B90" s="58"/>
      <c r="C90" s="13" t="s">
        <v>142</v>
      </c>
      <c r="D90" s="14">
        <v>790.197021484375</v>
      </c>
      <c r="E90" s="14">
        <v>185.76060485839801</v>
      </c>
      <c r="F90" s="14">
        <v>889.48400878906205</v>
      </c>
      <c r="G90" s="14">
        <v>460.94601440429602</v>
      </c>
      <c r="H90" s="13" t="s">
        <v>28</v>
      </c>
      <c r="I90" s="15">
        <f t="shared" si="2"/>
        <v>0.23508137819786903</v>
      </c>
      <c r="J90" s="15">
        <f t="shared" si="3"/>
        <v>0.51821731458874121</v>
      </c>
      <c r="K90" s="29" t="s">
        <v>41</v>
      </c>
      <c r="L90" s="10"/>
      <c r="O90" s="11"/>
    </row>
    <row r="91" spans="1:15" x14ac:dyDescent="0.2">
      <c r="A91" s="55"/>
      <c r="B91" s="58"/>
      <c r="C91" s="13" t="s">
        <v>143</v>
      </c>
      <c r="D91" s="14">
        <v>888.63397216796795</v>
      </c>
      <c r="E91" s="14">
        <v>102.53069305419901</v>
      </c>
      <c r="F91" s="14">
        <v>888.63397216796795</v>
      </c>
      <c r="G91" s="14">
        <v>290.724609375</v>
      </c>
      <c r="H91" s="13" t="s">
        <v>28</v>
      </c>
      <c r="I91" s="15">
        <f t="shared" si="2"/>
        <v>0.11538011854763847</v>
      </c>
      <c r="J91" s="15">
        <f t="shared" si="3"/>
        <v>0.32715900863628899</v>
      </c>
      <c r="K91" s="29" t="s">
        <v>142</v>
      </c>
      <c r="L91" s="10"/>
      <c r="O91" s="11"/>
    </row>
    <row r="92" spans="1:15" x14ac:dyDescent="0.2">
      <c r="A92" s="55"/>
      <c r="B92" s="58"/>
      <c r="C92" s="13" t="s">
        <v>144</v>
      </c>
      <c r="D92" s="14">
        <v>630</v>
      </c>
      <c r="E92" s="14">
        <v>47.5914916992187</v>
      </c>
      <c r="F92" s="14">
        <v>693</v>
      </c>
      <c r="G92" s="14">
        <v>111.21440887451099</v>
      </c>
      <c r="H92" s="13" t="s">
        <v>28</v>
      </c>
      <c r="I92" s="15">
        <f t="shared" si="2"/>
        <v>7.5542050316220161E-2</v>
      </c>
      <c r="J92" s="15">
        <f t="shared" si="3"/>
        <v>0.16048255248847185</v>
      </c>
      <c r="K92" s="29" t="s">
        <v>140</v>
      </c>
      <c r="L92" s="10"/>
      <c r="O92" s="11"/>
    </row>
    <row r="93" spans="1:15" x14ac:dyDescent="0.2">
      <c r="A93" s="55"/>
      <c r="B93" s="58"/>
      <c r="C93" s="13" t="s">
        <v>145</v>
      </c>
      <c r="D93" s="14">
        <v>928.875</v>
      </c>
      <c r="E93" s="14">
        <v>219.71543884277301</v>
      </c>
      <c r="F93" s="14">
        <v>930.11199951171795</v>
      </c>
      <c r="G93" s="14">
        <v>487.45147705078102</v>
      </c>
      <c r="H93" s="13" t="s">
        <v>28</v>
      </c>
      <c r="I93" s="15">
        <f t="shared" si="2"/>
        <v>0.23653929629150641</v>
      </c>
      <c r="J93" s="15">
        <f t="shared" si="3"/>
        <v>0.52407825864700064</v>
      </c>
      <c r="K93" s="29" t="s">
        <v>141</v>
      </c>
      <c r="L93" s="10"/>
      <c r="O93" s="11"/>
    </row>
    <row r="94" spans="1:15" x14ac:dyDescent="0.2">
      <c r="A94" s="55"/>
      <c r="B94" s="58"/>
      <c r="C94" s="13" t="s">
        <v>146</v>
      </c>
      <c r="D94" s="14">
        <v>465.35501098632801</v>
      </c>
      <c r="E94" s="14">
        <v>106.784378051757</v>
      </c>
      <c r="F94" s="14">
        <v>465.35501098632801</v>
      </c>
      <c r="G94" s="14">
        <v>215.82479858398401</v>
      </c>
      <c r="H94" s="13" t="s">
        <v>28</v>
      </c>
      <c r="I94" s="15">
        <f t="shared" si="2"/>
        <v>0.22946863261539971</v>
      </c>
      <c r="J94" s="15">
        <f t="shared" si="3"/>
        <v>0.46378526821176719</v>
      </c>
      <c r="K94" s="29" t="s">
        <v>147</v>
      </c>
      <c r="L94" s="10"/>
      <c r="O94" s="11"/>
    </row>
    <row r="95" spans="1:15" x14ac:dyDescent="0.2">
      <c r="A95" s="55"/>
      <c r="B95" s="58"/>
      <c r="C95" s="13" t="s">
        <v>147</v>
      </c>
      <c r="D95" s="14">
        <v>465.09100341796801</v>
      </c>
      <c r="E95" s="14">
        <v>106.79172515869099</v>
      </c>
      <c r="F95" s="14">
        <v>465.09100341796801</v>
      </c>
      <c r="G95" s="14">
        <v>215.82238769531199</v>
      </c>
      <c r="H95" s="13" t="s">
        <v>28</v>
      </c>
      <c r="I95" s="15">
        <f t="shared" si="2"/>
        <v>0.22961468696206835</v>
      </c>
      <c r="J95" s="15">
        <f t="shared" si="3"/>
        <v>0.46404335089095822</v>
      </c>
      <c r="K95" s="29" t="s">
        <v>146</v>
      </c>
      <c r="L95" s="10"/>
      <c r="O95" s="11"/>
    </row>
    <row r="96" spans="1:15" x14ac:dyDescent="0.2">
      <c r="A96" s="55"/>
      <c r="B96" s="58"/>
      <c r="C96" s="13" t="s">
        <v>148</v>
      </c>
      <c r="D96" s="14">
        <v>800</v>
      </c>
      <c r="E96" s="14">
        <v>325.53271484375</v>
      </c>
      <c r="F96" s="14">
        <v>953</v>
      </c>
      <c r="G96" s="14">
        <v>653.64764404296795</v>
      </c>
      <c r="H96" s="13" t="s">
        <v>38</v>
      </c>
      <c r="I96" s="15">
        <f t="shared" si="2"/>
        <v>0.40691589355468749</v>
      </c>
      <c r="J96" s="15">
        <f t="shared" si="3"/>
        <v>0.68588420151413221</v>
      </c>
      <c r="K96" s="29" t="s">
        <v>149</v>
      </c>
      <c r="L96" s="10"/>
      <c r="O96" s="11"/>
    </row>
    <row r="97" spans="1:15" x14ac:dyDescent="0.2">
      <c r="A97" s="55"/>
      <c r="B97" s="58"/>
      <c r="C97" s="13" t="s">
        <v>149</v>
      </c>
      <c r="D97" s="14">
        <v>800</v>
      </c>
      <c r="E97" s="14">
        <v>325.53271484375</v>
      </c>
      <c r="F97" s="14">
        <v>953</v>
      </c>
      <c r="G97" s="14">
        <v>653.64764404296795</v>
      </c>
      <c r="H97" s="13" t="s">
        <v>38</v>
      </c>
      <c r="I97" s="15">
        <f t="shared" si="2"/>
        <v>0.40691589355468749</v>
      </c>
      <c r="J97" s="15">
        <f t="shared" si="3"/>
        <v>0.68588420151413221</v>
      </c>
      <c r="K97" s="29" t="s">
        <v>148</v>
      </c>
      <c r="L97" s="10"/>
      <c r="O97" s="11"/>
    </row>
    <row r="98" spans="1:15" x14ac:dyDescent="0.2">
      <c r="A98" s="55"/>
      <c r="B98" s="58"/>
      <c r="C98" s="13" t="s">
        <v>150</v>
      </c>
      <c r="D98" s="14">
        <v>700.92102050781205</v>
      </c>
      <c r="E98" s="14">
        <v>183.74554443359301</v>
      </c>
      <c r="F98" s="14">
        <v>707.427001953125</v>
      </c>
      <c r="G98" s="14">
        <v>283.46887207031199</v>
      </c>
      <c r="H98" s="13" t="s">
        <v>28</v>
      </c>
      <c r="I98" s="15">
        <f t="shared" si="2"/>
        <v>0.26214871441645554</v>
      </c>
      <c r="J98" s="15">
        <f t="shared" si="3"/>
        <v>0.40070406033087069</v>
      </c>
      <c r="K98" s="29" t="s">
        <v>151</v>
      </c>
      <c r="L98" s="10"/>
      <c r="O98" s="11"/>
    </row>
    <row r="99" spans="1:15" x14ac:dyDescent="0.2">
      <c r="A99" s="55"/>
      <c r="B99" s="58"/>
      <c r="C99" s="13" t="s">
        <v>151</v>
      </c>
      <c r="D99" s="14">
        <v>698.69299316406205</v>
      </c>
      <c r="E99" s="14">
        <v>182.572998046875</v>
      </c>
      <c r="F99" s="14">
        <v>703.30401611328102</v>
      </c>
      <c r="G99" s="14">
        <v>282.665771484375</v>
      </c>
      <c r="H99" s="13" t="s">
        <v>28</v>
      </c>
      <c r="I99" s="15">
        <f t="shared" si="2"/>
        <v>0.26130646769489574</v>
      </c>
      <c r="J99" s="15">
        <f t="shared" si="3"/>
        <v>0.40191121479227565</v>
      </c>
      <c r="K99" s="29" t="s">
        <v>150</v>
      </c>
      <c r="L99" s="10"/>
      <c r="O99" s="11"/>
    </row>
    <row r="100" spans="1:15" x14ac:dyDescent="0.2">
      <c r="A100" s="55"/>
      <c r="B100" s="58"/>
      <c r="C100" s="13" t="s">
        <v>152</v>
      </c>
      <c r="D100" s="14">
        <v>446.9580078125</v>
      </c>
      <c r="E100" s="14">
        <v>165.29911804199199</v>
      </c>
      <c r="F100" s="14">
        <v>460.69198608398398</v>
      </c>
      <c r="G100" s="14">
        <v>332.58822631835898</v>
      </c>
      <c r="H100" s="13" t="s">
        <v>28</v>
      </c>
      <c r="I100" s="15">
        <f t="shared" si="2"/>
        <v>0.36983142745556397</v>
      </c>
      <c r="J100" s="15">
        <f t="shared" si="3"/>
        <v>0.72193186850384727</v>
      </c>
      <c r="K100" s="29" t="s">
        <v>153</v>
      </c>
      <c r="L100" s="10"/>
      <c r="O100" s="11"/>
    </row>
    <row r="101" spans="1:15" x14ac:dyDescent="0.2">
      <c r="A101" s="55"/>
      <c r="B101" s="58"/>
      <c r="C101" s="13" t="s">
        <v>153</v>
      </c>
      <c r="D101" s="14">
        <v>447.02700805664</v>
      </c>
      <c r="E101" s="14">
        <v>165.29911804199199</v>
      </c>
      <c r="F101" s="14">
        <v>460.57400512695301</v>
      </c>
      <c r="G101" s="14">
        <v>332.58822631835898</v>
      </c>
      <c r="H101" s="13" t="s">
        <v>28</v>
      </c>
      <c r="I101" s="15">
        <f t="shared" si="2"/>
        <v>0.3697743426299826</v>
      </c>
      <c r="J101" s="15">
        <f t="shared" si="3"/>
        <v>0.72211679907267901</v>
      </c>
      <c r="K101" s="29" t="s">
        <v>152</v>
      </c>
      <c r="L101" s="10"/>
      <c r="O101" s="11"/>
    </row>
    <row r="102" spans="1:15" x14ac:dyDescent="0.2">
      <c r="A102" s="55"/>
      <c r="B102" s="58"/>
      <c r="C102" s="13" t="s">
        <v>154</v>
      </c>
      <c r="D102" s="14">
        <v>899.93597412109295</v>
      </c>
      <c r="E102" s="14">
        <v>266.76507568359301</v>
      </c>
      <c r="F102" s="14">
        <v>928.34100341796795</v>
      </c>
      <c r="G102" s="14">
        <v>534.395263671875</v>
      </c>
      <c r="H102" s="13" t="s">
        <v>28</v>
      </c>
      <c r="I102" s="15">
        <f t="shared" si="2"/>
        <v>0.29642672740594078</v>
      </c>
      <c r="J102" s="15">
        <f t="shared" si="3"/>
        <v>0.57564543815724756</v>
      </c>
      <c r="K102" s="29" t="s">
        <v>56</v>
      </c>
      <c r="L102" s="10"/>
      <c r="O102" s="11"/>
    </row>
    <row r="103" spans="1:15" x14ac:dyDescent="0.2">
      <c r="A103" s="55"/>
      <c r="B103" s="58"/>
      <c r="C103" s="13" t="s">
        <v>155</v>
      </c>
      <c r="D103" s="14">
        <v>898.10198974609295</v>
      </c>
      <c r="E103" s="14">
        <v>266.76507568359301</v>
      </c>
      <c r="F103" s="14">
        <v>926.114013671875</v>
      </c>
      <c r="G103" s="14">
        <v>534.395263671875</v>
      </c>
      <c r="H103" s="13" t="s">
        <v>28</v>
      </c>
      <c r="I103" s="15">
        <f t="shared" si="2"/>
        <v>0.29703205062379556</v>
      </c>
      <c r="J103" s="15">
        <f t="shared" si="3"/>
        <v>0.57702966997885519</v>
      </c>
      <c r="K103" s="29" t="s">
        <v>56</v>
      </c>
      <c r="L103" s="10"/>
      <c r="O103" s="11"/>
    </row>
    <row r="104" spans="1:15" x14ac:dyDescent="0.2">
      <c r="A104" s="55"/>
      <c r="B104" s="58"/>
      <c r="C104" s="13" t="s">
        <v>156</v>
      </c>
      <c r="D104" s="14">
        <v>795.06097412109295</v>
      </c>
      <c r="E104" s="14">
        <v>118.63597869873</v>
      </c>
      <c r="F104" s="14">
        <v>795.06097412109295</v>
      </c>
      <c r="G104" s="14">
        <v>341.29260253906199</v>
      </c>
      <c r="H104" s="13" t="s">
        <v>28</v>
      </c>
      <c r="I104" s="15">
        <f t="shared" si="2"/>
        <v>0.14921620172575717</v>
      </c>
      <c r="J104" s="15">
        <f t="shared" si="3"/>
        <v>0.42926594770463594</v>
      </c>
      <c r="K104" s="29" t="s">
        <v>56</v>
      </c>
      <c r="L104" s="10"/>
      <c r="O104" s="11"/>
    </row>
    <row r="105" spans="1:15" x14ac:dyDescent="0.2">
      <c r="A105" s="55"/>
      <c r="B105" s="58"/>
      <c r="C105" s="13" t="s">
        <v>157</v>
      </c>
      <c r="D105" s="14">
        <v>795.23297119140602</v>
      </c>
      <c r="E105" s="14">
        <v>118.63597869873</v>
      </c>
      <c r="F105" s="14">
        <v>795.23297119140602</v>
      </c>
      <c r="G105" s="14">
        <v>341.29260253906199</v>
      </c>
      <c r="H105" s="13" t="s">
        <v>28</v>
      </c>
      <c r="I105" s="15">
        <f t="shared" si="2"/>
        <v>0.14918392847946355</v>
      </c>
      <c r="J105" s="15">
        <f t="shared" si="3"/>
        <v>0.42917310386130314</v>
      </c>
      <c r="K105" s="29" t="s">
        <v>56</v>
      </c>
      <c r="L105" s="10"/>
      <c r="O105" s="11"/>
    </row>
    <row r="106" spans="1:15" x14ac:dyDescent="0.2">
      <c r="A106" s="55"/>
      <c r="B106" s="58"/>
      <c r="C106" s="13" t="s">
        <v>158</v>
      </c>
      <c r="D106" s="14">
        <v>532.74298095703102</v>
      </c>
      <c r="E106" s="14">
        <v>96.108421325683594</v>
      </c>
      <c r="F106" s="14">
        <v>532.74298095703102</v>
      </c>
      <c r="G106" s="14">
        <v>192.16378784179599</v>
      </c>
      <c r="H106" s="13" t="s">
        <v>28</v>
      </c>
      <c r="I106" s="15">
        <f t="shared" si="2"/>
        <v>0.18040297997550778</v>
      </c>
      <c r="J106" s="15">
        <f t="shared" si="3"/>
        <v>0.36070637194804295</v>
      </c>
      <c r="K106" s="29" t="s">
        <v>159</v>
      </c>
      <c r="L106" s="10"/>
      <c r="O106" s="11"/>
    </row>
    <row r="107" spans="1:15" x14ac:dyDescent="0.2">
      <c r="A107" s="55"/>
      <c r="B107" s="58"/>
      <c r="C107" s="13" t="s">
        <v>160</v>
      </c>
      <c r="D107" s="14">
        <v>533.98297119140602</v>
      </c>
      <c r="E107" s="14">
        <v>96.108421325683594</v>
      </c>
      <c r="F107" s="14">
        <v>533.98297119140602</v>
      </c>
      <c r="G107" s="14">
        <v>192.16378784179599</v>
      </c>
      <c r="H107" s="13" t="s">
        <v>28</v>
      </c>
      <c r="I107" s="15">
        <f t="shared" si="2"/>
        <v>0.17998405662871517</v>
      </c>
      <c r="J107" s="15">
        <f t="shared" si="3"/>
        <v>0.35986875651305172</v>
      </c>
      <c r="K107" s="29" t="s">
        <v>161</v>
      </c>
      <c r="L107" s="10"/>
      <c r="O107" s="11"/>
    </row>
    <row r="108" spans="1:15" x14ac:dyDescent="0.2">
      <c r="A108" s="55"/>
      <c r="B108" s="58"/>
      <c r="C108" s="13" t="s">
        <v>162</v>
      </c>
      <c r="D108" s="14">
        <v>183</v>
      </c>
      <c r="E108" s="14">
        <v>10.160396575927701</v>
      </c>
      <c r="F108" s="14">
        <v>183</v>
      </c>
      <c r="G108" s="14">
        <v>20.320772171020501</v>
      </c>
      <c r="H108" s="13" t="s">
        <v>32</v>
      </c>
      <c r="I108" s="15">
        <f t="shared" si="2"/>
        <v>5.5521292764632246E-2</v>
      </c>
      <c r="J108" s="15">
        <f t="shared" si="3"/>
        <v>0.11104247087989344</v>
      </c>
      <c r="K108" s="29" t="s">
        <v>159</v>
      </c>
      <c r="L108" s="10"/>
      <c r="O108" s="11"/>
    </row>
    <row r="109" spans="1:15" x14ac:dyDescent="0.2">
      <c r="A109" s="55"/>
      <c r="B109" s="58"/>
      <c r="C109" s="13" t="s">
        <v>163</v>
      </c>
      <c r="D109" s="14">
        <v>183</v>
      </c>
      <c r="E109" s="14">
        <v>10.160396575927701</v>
      </c>
      <c r="F109" s="14">
        <v>183</v>
      </c>
      <c r="G109" s="14">
        <v>20.320772171020501</v>
      </c>
      <c r="H109" s="13" t="s">
        <v>32</v>
      </c>
      <c r="I109" s="15">
        <f t="shared" si="2"/>
        <v>5.5521292764632246E-2</v>
      </c>
      <c r="J109" s="15">
        <f t="shared" si="3"/>
        <v>0.11104247087989344</v>
      </c>
      <c r="K109" s="29" t="s">
        <v>161</v>
      </c>
      <c r="L109" s="10"/>
      <c r="O109" s="11"/>
    </row>
    <row r="110" spans="1:15" x14ac:dyDescent="0.2">
      <c r="A110" s="55"/>
      <c r="B110" s="59"/>
      <c r="C110" s="13" t="s">
        <v>164</v>
      </c>
      <c r="D110" s="14">
        <v>450</v>
      </c>
      <c r="E110" s="14">
        <v>113.30208587646401</v>
      </c>
      <c r="F110" s="14">
        <v>650</v>
      </c>
      <c r="G110" s="14">
        <v>233.43014526367099</v>
      </c>
      <c r="H110" s="13" t="s">
        <v>32</v>
      </c>
      <c r="I110" s="15">
        <f t="shared" si="2"/>
        <v>0.25178241305880888</v>
      </c>
      <c r="J110" s="15">
        <f t="shared" si="3"/>
        <v>0.35912330040564766</v>
      </c>
      <c r="K110" s="29" t="s">
        <v>55</v>
      </c>
      <c r="L110" s="10"/>
      <c r="O110" s="11"/>
    </row>
    <row r="111" spans="1:15" x14ac:dyDescent="0.2">
      <c r="A111" s="55"/>
      <c r="B111" s="57" t="s">
        <v>54</v>
      </c>
      <c r="C111" s="13" t="s">
        <v>165</v>
      </c>
      <c r="D111" s="14">
        <v>750</v>
      </c>
      <c r="E111" s="14">
        <v>384.17449951171801</v>
      </c>
      <c r="F111" s="14">
        <v>810</v>
      </c>
      <c r="G111" s="14">
        <v>537.38037109375</v>
      </c>
      <c r="H111" s="13" t="s">
        <v>32</v>
      </c>
      <c r="I111" s="15">
        <f t="shared" si="2"/>
        <v>0.51223266601562401</v>
      </c>
      <c r="J111" s="15">
        <f t="shared" si="3"/>
        <v>0.66343255690586422</v>
      </c>
      <c r="K111" s="29" t="s">
        <v>116</v>
      </c>
      <c r="L111" s="10"/>
      <c r="O111" s="11"/>
    </row>
    <row r="112" spans="1:15" x14ac:dyDescent="0.2">
      <c r="A112" s="55"/>
      <c r="B112" s="58"/>
      <c r="C112" s="13" t="s">
        <v>166</v>
      </c>
      <c r="D112" s="14">
        <v>750</v>
      </c>
      <c r="E112" s="14">
        <v>315.81304931640602</v>
      </c>
      <c r="F112" s="14">
        <v>810</v>
      </c>
      <c r="G112" s="14">
        <v>431.39501953125</v>
      </c>
      <c r="H112" s="13" t="s">
        <v>32</v>
      </c>
      <c r="I112" s="15">
        <f t="shared" si="2"/>
        <v>0.42108406575520801</v>
      </c>
      <c r="J112" s="15">
        <f t="shared" si="3"/>
        <v>0.53258644386574072</v>
      </c>
      <c r="K112" s="29" t="s">
        <v>41</v>
      </c>
      <c r="L112" s="10"/>
      <c r="O112" s="11"/>
    </row>
    <row r="113" spans="1:15" x14ac:dyDescent="0.2">
      <c r="A113" s="55"/>
      <c r="B113" s="58"/>
      <c r="C113" s="13" t="s">
        <v>116</v>
      </c>
      <c r="D113" s="14">
        <v>750</v>
      </c>
      <c r="E113" s="14">
        <v>386.09680175781199</v>
      </c>
      <c r="F113" s="14">
        <v>810</v>
      </c>
      <c r="G113" s="14">
        <v>538.999267578125</v>
      </c>
      <c r="H113" s="13" t="s">
        <v>32</v>
      </c>
      <c r="I113" s="15">
        <f t="shared" si="2"/>
        <v>0.5147957356770827</v>
      </c>
      <c r="J113" s="15">
        <f t="shared" si="3"/>
        <v>0.66543119454089505</v>
      </c>
      <c r="K113" s="29" t="s">
        <v>165</v>
      </c>
      <c r="L113" s="10"/>
      <c r="O113" s="11"/>
    </row>
    <row r="114" spans="1:15" x14ac:dyDescent="0.2">
      <c r="A114" s="55"/>
      <c r="B114" s="59"/>
      <c r="C114" s="13" t="s">
        <v>56</v>
      </c>
      <c r="D114" s="14">
        <v>1000</v>
      </c>
      <c r="E114" s="14">
        <v>597.08831787109295</v>
      </c>
      <c r="F114" s="14">
        <v>1500</v>
      </c>
      <c r="G114" s="14">
        <v>797.65899658203102</v>
      </c>
      <c r="H114" s="13" t="s">
        <v>32</v>
      </c>
      <c r="I114" s="15">
        <f t="shared" si="2"/>
        <v>0.59708831787109296</v>
      </c>
      <c r="J114" s="15">
        <f t="shared" si="3"/>
        <v>0.53177266438802073</v>
      </c>
      <c r="K114" s="29" t="s">
        <v>55</v>
      </c>
      <c r="L114" s="10"/>
      <c r="O114" s="11"/>
    </row>
    <row r="115" spans="1:15" x14ac:dyDescent="0.2">
      <c r="A115" s="55"/>
      <c r="B115" s="13" t="s">
        <v>167</v>
      </c>
      <c r="C115" s="13" t="s">
        <v>168</v>
      </c>
      <c r="D115" s="14">
        <v>1000</v>
      </c>
      <c r="E115" s="14">
        <v>206.81282043457</v>
      </c>
      <c r="F115" s="14">
        <v>1200</v>
      </c>
      <c r="G115" s="14">
        <v>470.80499267578102</v>
      </c>
      <c r="H115" s="13" t="s">
        <v>32</v>
      </c>
      <c r="I115" s="15">
        <f t="shared" si="2"/>
        <v>0.20681282043457</v>
      </c>
      <c r="J115" s="15">
        <f t="shared" si="3"/>
        <v>0.3923374938964842</v>
      </c>
      <c r="K115" s="29" t="s">
        <v>87</v>
      </c>
      <c r="L115" s="10"/>
      <c r="O115" s="11"/>
    </row>
    <row r="116" spans="1:15" x14ac:dyDescent="0.2">
      <c r="A116" s="55"/>
      <c r="B116" s="57" t="s">
        <v>100</v>
      </c>
      <c r="C116" s="13" t="s">
        <v>169</v>
      </c>
      <c r="D116" s="14">
        <v>700</v>
      </c>
      <c r="E116" s="14">
        <v>391.01647949218699</v>
      </c>
      <c r="F116" s="14">
        <v>850</v>
      </c>
      <c r="G116" s="14">
        <v>530.4111328125</v>
      </c>
      <c r="H116" s="13" t="s">
        <v>32</v>
      </c>
      <c r="I116" s="15">
        <f t="shared" si="2"/>
        <v>0.55859497070312425</v>
      </c>
      <c r="J116" s="15">
        <f t="shared" si="3"/>
        <v>0.6240130974264706</v>
      </c>
      <c r="K116" s="29" t="s">
        <v>170</v>
      </c>
      <c r="L116" s="10"/>
      <c r="O116" s="11"/>
    </row>
    <row r="117" spans="1:15" x14ac:dyDescent="0.2">
      <c r="A117" s="55"/>
      <c r="B117" s="58"/>
      <c r="C117" s="13" t="s">
        <v>171</v>
      </c>
      <c r="D117" s="14">
        <v>700</v>
      </c>
      <c r="E117" s="14">
        <v>2.6839127531275099E-4</v>
      </c>
      <c r="F117" s="14">
        <v>850</v>
      </c>
      <c r="G117" s="14">
        <v>2.7702198713086502E-4</v>
      </c>
      <c r="H117" s="13" t="s">
        <v>32</v>
      </c>
      <c r="I117" s="15">
        <f t="shared" si="2"/>
        <v>3.8341610758964429E-7</v>
      </c>
      <c r="J117" s="15">
        <f t="shared" si="3"/>
        <v>3.2590822015395887E-7</v>
      </c>
      <c r="K117" s="29" t="s">
        <v>58</v>
      </c>
      <c r="L117" s="10"/>
      <c r="O117" s="11"/>
    </row>
    <row r="118" spans="1:15" ht="15" thickBot="1" x14ac:dyDescent="0.25">
      <c r="A118" s="56"/>
      <c r="B118" s="59"/>
      <c r="C118" s="13" t="s">
        <v>172</v>
      </c>
      <c r="D118" s="14">
        <v>700</v>
      </c>
      <c r="E118" s="14">
        <v>406.19631958007801</v>
      </c>
      <c r="F118" s="14">
        <v>1000</v>
      </c>
      <c r="G118" s="14">
        <v>536.24938964843705</v>
      </c>
      <c r="H118" s="13" t="s">
        <v>32</v>
      </c>
      <c r="I118" s="15">
        <f t="shared" si="2"/>
        <v>0.58028045654296856</v>
      </c>
      <c r="J118" s="15">
        <f t="shared" si="3"/>
        <v>0.53624938964843705</v>
      </c>
      <c r="K118" s="29" t="s">
        <v>134</v>
      </c>
      <c r="L118" s="10"/>
      <c r="O118" s="11"/>
    </row>
    <row r="119" spans="1:15" ht="15" thickTop="1" x14ac:dyDescent="0.2">
      <c r="A119" s="46" t="s">
        <v>173</v>
      </c>
      <c r="B119" s="49" t="s">
        <v>36</v>
      </c>
      <c r="C119" s="13" t="s">
        <v>174</v>
      </c>
      <c r="D119" s="14">
        <v>419</v>
      </c>
      <c r="E119" s="14">
        <v>264.164947509765</v>
      </c>
      <c r="F119" s="14">
        <v>427</v>
      </c>
      <c r="G119" s="14">
        <v>303.39694213867102</v>
      </c>
      <c r="H119" s="13" t="s">
        <v>32</v>
      </c>
      <c r="I119" s="15">
        <f t="shared" si="2"/>
        <v>0.63046526851972551</v>
      </c>
      <c r="J119" s="15">
        <f t="shared" si="3"/>
        <v>0.71053148041843328</v>
      </c>
      <c r="K119" s="29" t="s">
        <v>87</v>
      </c>
      <c r="L119" s="10"/>
      <c r="O119" s="11"/>
    </row>
    <row r="120" spans="1:15" x14ac:dyDescent="0.2">
      <c r="A120" s="47"/>
      <c r="B120" s="51"/>
      <c r="C120" s="13" t="s">
        <v>175</v>
      </c>
      <c r="D120" s="14">
        <v>636.93499755859295</v>
      </c>
      <c r="E120" s="14">
        <v>25.341384887695298</v>
      </c>
      <c r="F120" s="14">
        <v>713.16198730468705</v>
      </c>
      <c r="G120" s="14">
        <v>97.129531860351506</v>
      </c>
      <c r="H120" s="13" t="s">
        <v>38</v>
      </c>
      <c r="I120" s="15">
        <f t="shared" si="2"/>
        <v>3.9786453852952382E-2</v>
      </c>
      <c r="J120" s="15">
        <f t="shared" si="3"/>
        <v>0.13619560995874344</v>
      </c>
      <c r="K120" s="29" t="s">
        <v>176</v>
      </c>
      <c r="L120" s="10"/>
      <c r="O120" s="11"/>
    </row>
    <row r="121" spans="1:15" x14ac:dyDescent="0.2">
      <c r="A121" s="47"/>
      <c r="B121" s="51"/>
      <c r="C121" s="13" t="s">
        <v>177</v>
      </c>
      <c r="D121" s="14">
        <v>481.06698608398398</v>
      </c>
      <c r="E121" s="14">
        <v>33.61616897583</v>
      </c>
      <c r="F121" s="14">
        <v>540.405029296875</v>
      </c>
      <c r="G121" s="14">
        <v>107.82935333251901</v>
      </c>
      <c r="H121" s="13" t="s">
        <v>38</v>
      </c>
      <c r="I121" s="15">
        <f t="shared" si="2"/>
        <v>6.9878353635269702E-2</v>
      </c>
      <c r="J121" s="15">
        <f t="shared" si="3"/>
        <v>0.19953432608282085</v>
      </c>
      <c r="K121" s="29" t="s">
        <v>176</v>
      </c>
      <c r="L121" s="10"/>
      <c r="O121" s="11"/>
    </row>
    <row r="122" spans="1:15" x14ac:dyDescent="0.2">
      <c r="A122" s="47"/>
      <c r="B122" s="51"/>
      <c r="C122" s="13" t="s">
        <v>178</v>
      </c>
      <c r="D122" s="14">
        <v>422</v>
      </c>
      <c r="E122" s="14">
        <v>28.683496475219702</v>
      </c>
      <c r="F122" s="14">
        <v>422</v>
      </c>
      <c r="G122" s="14">
        <v>95.510604858398395</v>
      </c>
      <c r="H122" s="13" t="s">
        <v>38</v>
      </c>
      <c r="I122" s="15">
        <f t="shared" si="2"/>
        <v>6.7970370794359483E-2</v>
      </c>
      <c r="J122" s="15">
        <f t="shared" si="3"/>
        <v>0.22632844753174974</v>
      </c>
      <c r="K122" s="29" t="s">
        <v>176</v>
      </c>
      <c r="L122" s="10"/>
      <c r="O122" s="11"/>
    </row>
    <row r="123" spans="1:15" x14ac:dyDescent="0.2">
      <c r="A123" s="47"/>
      <c r="B123" s="51"/>
      <c r="C123" s="13" t="s">
        <v>179</v>
      </c>
      <c r="D123" s="14">
        <v>302.27700805664</v>
      </c>
      <c r="E123" s="14">
        <v>42.037155151367102</v>
      </c>
      <c r="F123" s="14">
        <v>332.7919921875</v>
      </c>
      <c r="G123" s="14">
        <v>103.91187286376901</v>
      </c>
      <c r="H123" s="13" t="s">
        <v>38</v>
      </c>
      <c r="I123" s="15">
        <f t="shared" si="2"/>
        <v>0.13906831823441324</v>
      </c>
      <c r="J123" s="15">
        <f t="shared" si="3"/>
        <v>0.31224270806739696</v>
      </c>
      <c r="K123" s="29" t="s">
        <v>180</v>
      </c>
      <c r="L123" s="10"/>
      <c r="O123" s="11"/>
    </row>
    <row r="124" spans="1:15" x14ac:dyDescent="0.2">
      <c r="A124" s="47"/>
      <c r="B124" s="51"/>
      <c r="C124" s="13" t="s">
        <v>181</v>
      </c>
      <c r="D124" s="14">
        <v>315.62600708007801</v>
      </c>
      <c r="E124" s="14">
        <v>88.005897521972599</v>
      </c>
      <c r="F124" s="14">
        <v>345.83499145507801</v>
      </c>
      <c r="G124" s="14">
        <v>162.09226989746</v>
      </c>
      <c r="H124" s="13" t="s">
        <v>38</v>
      </c>
      <c r="I124" s="15">
        <f t="shared" si="2"/>
        <v>0.278829676730804</v>
      </c>
      <c r="J124" s="15">
        <f t="shared" si="3"/>
        <v>0.46869829225627929</v>
      </c>
      <c r="K124" s="29" t="s">
        <v>180</v>
      </c>
      <c r="L124" s="10"/>
      <c r="O124" s="11"/>
    </row>
    <row r="125" spans="1:15" x14ac:dyDescent="0.2">
      <c r="A125" s="47"/>
      <c r="B125" s="51"/>
      <c r="C125" s="13" t="s">
        <v>182</v>
      </c>
      <c r="D125" s="14">
        <v>703.07702636718705</v>
      </c>
      <c r="E125" s="14">
        <v>201.04675292968699</v>
      </c>
      <c r="F125" s="14">
        <v>703.07702636718705</v>
      </c>
      <c r="G125" s="14">
        <v>272.67330932617102</v>
      </c>
      <c r="H125" s="13" t="s">
        <v>38</v>
      </c>
      <c r="I125" s="15">
        <f t="shared" si="2"/>
        <v>0.28595267003460423</v>
      </c>
      <c r="J125" s="15">
        <f t="shared" si="3"/>
        <v>0.38782850114599737</v>
      </c>
      <c r="K125" s="29" t="s">
        <v>176</v>
      </c>
      <c r="L125" s="10"/>
      <c r="O125" s="11"/>
    </row>
    <row r="126" spans="1:15" x14ac:dyDescent="0.2">
      <c r="A126" s="47"/>
      <c r="B126" s="51"/>
      <c r="C126" s="13" t="s">
        <v>183</v>
      </c>
      <c r="D126" s="14">
        <v>725.68798828125</v>
      </c>
      <c r="E126" s="14">
        <v>69.862777709960895</v>
      </c>
      <c r="F126" s="14">
        <v>811.76702880859295</v>
      </c>
      <c r="G126" s="14">
        <v>145.54774475097599</v>
      </c>
      <c r="H126" s="13" t="s">
        <v>38</v>
      </c>
      <c r="I126" s="15">
        <f t="shared" si="2"/>
        <v>9.6271095619795008E-2</v>
      </c>
      <c r="J126" s="15">
        <f t="shared" si="3"/>
        <v>0.1792974333591649</v>
      </c>
      <c r="K126" s="29" t="s">
        <v>176</v>
      </c>
      <c r="L126" s="10"/>
      <c r="O126" s="11"/>
    </row>
    <row r="127" spans="1:15" x14ac:dyDescent="0.2">
      <c r="A127" s="47"/>
      <c r="B127" s="51"/>
      <c r="C127" s="13" t="s">
        <v>184</v>
      </c>
      <c r="D127" s="14">
        <v>723.23699951171795</v>
      </c>
      <c r="E127" s="14">
        <v>13.306737899780201</v>
      </c>
      <c r="F127" s="14">
        <v>809.948974609375</v>
      </c>
      <c r="G127" s="14">
        <v>89.121116638183594</v>
      </c>
      <c r="H127" s="13" t="s">
        <v>38</v>
      </c>
      <c r="I127" s="15">
        <f t="shared" si="2"/>
        <v>1.8398862210816144E-2</v>
      </c>
      <c r="J127" s="15">
        <f t="shared" si="3"/>
        <v>0.11003300137661787</v>
      </c>
      <c r="K127" s="29" t="s">
        <v>176</v>
      </c>
      <c r="L127" s="10"/>
      <c r="O127" s="11"/>
    </row>
    <row r="128" spans="1:15" x14ac:dyDescent="0.2">
      <c r="A128" s="47"/>
      <c r="B128" s="51"/>
      <c r="C128" s="13" t="s">
        <v>185</v>
      </c>
      <c r="D128" s="14">
        <v>692.45300292968705</v>
      </c>
      <c r="E128" s="14">
        <v>39.177783966064403</v>
      </c>
      <c r="F128" s="14">
        <v>691.19396972656205</v>
      </c>
      <c r="G128" s="14">
        <v>100.01050567626901</v>
      </c>
      <c r="H128" s="13" t="s">
        <v>38</v>
      </c>
      <c r="I128" s="15">
        <f t="shared" si="2"/>
        <v>5.6578257008501394E-2</v>
      </c>
      <c r="J128" s="15">
        <f t="shared" si="3"/>
        <v>0.14469238745794238</v>
      </c>
      <c r="K128" s="29" t="s">
        <v>186</v>
      </c>
      <c r="L128" s="10"/>
      <c r="O128" s="11"/>
    </row>
    <row r="129" spans="1:15" x14ac:dyDescent="0.2">
      <c r="A129" s="47"/>
      <c r="B129" s="51"/>
      <c r="C129" s="13" t="s">
        <v>187</v>
      </c>
      <c r="D129" s="14">
        <v>699.14202880859295</v>
      </c>
      <c r="E129" s="14">
        <v>22.504396438598601</v>
      </c>
      <c r="F129" s="14">
        <v>699.03802490234295</v>
      </c>
      <c r="G129" s="14">
        <v>74.004241943359304</v>
      </c>
      <c r="H129" s="13" t="s">
        <v>38</v>
      </c>
      <c r="I129" s="15">
        <f t="shared" si="2"/>
        <v>3.2188590459864518E-2</v>
      </c>
      <c r="J129" s="15">
        <f t="shared" si="3"/>
        <v>0.1058658317674462</v>
      </c>
      <c r="K129" s="29" t="s">
        <v>176</v>
      </c>
      <c r="L129" s="10"/>
      <c r="O129" s="11"/>
    </row>
    <row r="130" spans="1:15" x14ac:dyDescent="0.2">
      <c r="A130" s="47"/>
      <c r="B130" s="51"/>
      <c r="C130" s="13" t="s">
        <v>176</v>
      </c>
      <c r="D130" s="14">
        <v>446.98599243164</v>
      </c>
      <c r="E130" s="14">
        <v>41.249187469482401</v>
      </c>
      <c r="F130" s="14">
        <v>492.98199462890602</v>
      </c>
      <c r="G130" s="14">
        <v>111.16542053222599</v>
      </c>
      <c r="H130" s="13" t="s">
        <v>38</v>
      </c>
      <c r="I130" s="15">
        <f t="shared" si="2"/>
        <v>9.2282953309305013E-2</v>
      </c>
      <c r="J130" s="15">
        <f t="shared" si="3"/>
        <v>0.22549590399524869</v>
      </c>
      <c r="K130" s="29" t="s">
        <v>180</v>
      </c>
      <c r="L130" s="10"/>
      <c r="O130" s="11"/>
    </row>
    <row r="131" spans="1:15" x14ac:dyDescent="0.2">
      <c r="A131" s="47"/>
      <c r="B131" s="51"/>
      <c r="C131" s="13" t="s">
        <v>188</v>
      </c>
      <c r="D131" s="14">
        <v>435.766998291015</v>
      </c>
      <c r="E131" s="14">
        <v>60.124122619628899</v>
      </c>
      <c r="F131" s="14">
        <v>435.766998291015</v>
      </c>
      <c r="G131" s="14">
        <v>98.746726989746094</v>
      </c>
      <c r="H131" s="13" t="s">
        <v>38</v>
      </c>
      <c r="I131" s="15">
        <f t="shared" si="2"/>
        <v>0.13797309767702201</v>
      </c>
      <c r="J131" s="15">
        <f t="shared" si="3"/>
        <v>0.2266044179045445</v>
      </c>
      <c r="K131" s="29" t="s">
        <v>189</v>
      </c>
      <c r="L131" s="10"/>
      <c r="O131" s="11"/>
    </row>
    <row r="132" spans="1:15" x14ac:dyDescent="0.2">
      <c r="A132" s="47"/>
      <c r="B132" s="51"/>
      <c r="C132" s="13" t="s">
        <v>190</v>
      </c>
      <c r="D132" s="14">
        <v>702.23602294921795</v>
      </c>
      <c r="E132" s="14">
        <v>44.859920501708899</v>
      </c>
      <c r="F132" s="14">
        <v>702.0419921875</v>
      </c>
      <c r="G132" s="14">
        <v>94.039146423339801</v>
      </c>
      <c r="H132" s="13" t="s">
        <v>38</v>
      </c>
      <c r="I132" s="15">
        <f t="shared" ref="I132:I147" si="4">E132/D132</f>
        <v>6.388154272306952E-2</v>
      </c>
      <c r="J132" s="15">
        <f t="shared" ref="J132:J147" si="5">G132/F132</f>
        <v>0.13395088537413871</v>
      </c>
      <c r="K132" s="29" t="s">
        <v>191</v>
      </c>
      <c r="L132" s="10"/>
      <c r="O132" s="11"/>
    </row>
    <row r="133" spans="1:15" x14ac:dyDescent="0.2">
      <c r="A133" s="47"/>
      <c r="B133" s="51"/>
      <c r="C133" s="13" t="s">
        <v>191</v>
      </c>
      <c r="D133" s="14">
        <v>768.947998046875</v>
      </c>
      <c r="E133" s="14">
        <v>90.503364562988196</v>
      </c>
      <c r="F133" s="14">
        <v>768.68499755859295</v>
      </c>
      <c r="G133" s="14">
        <v>115.263854980468</v>
      </c>
      <c r="H133" s="13" t="s">
        <v>38</v>
      </c>
      <c r="I133" s="15">
        <f t="shared" si="4"/>
        <v>0.11769763988314737</v>
      </c>
      <c r="J133" s="15">
        <f t="shared" si="5"/>
        <v>0.14994940105056756</v>
      </c>
      <c r="K133" s="29" t="s">
        <v>192</v>
      </c>
      <c r="L133" s="10"/>
      <c r="O133" s="11"/>
    </row>
    <row r="134" spans="1:15" x14ac:dyDescent="0.2">
      <c r="A134" s="47"/>
      <c r="B134" s="51"/>
      <c r="C134" s="13" t="s">
        <v>193</v>
      </c>
      <c r="D134" s="14">
        <v>489.28399658203102</v>
      </c>
      <c r="E134" s="14">
        <v>51.825897216796797</v>
      </c>
      <c r="F134" s="14">
        <v>524.50500488281205</v>
      </c>
      <c r="G134" s="14">
        <v>74.865379333496094</v>
      </c>
      <c r="H134" s="13" t="s">
        <v>38</v>
      </c>
      <c r="I134" s="15">
        <f t="shared" si="4"/>
        <v>0.10592191361016222</v>
      </c>
      <c r="J134" s="15">
        <f t="shared" si="5"/>
        <v>0.1427353002098101</v>
      </c>
      <c r="K134" s="29" t="s">
        <v>194</v>
      </c>
      <c r="L134" s="10"/>
      <c r="O134" s="11"/>
    </row>
    <row r="135" spans="1:15" x14ac:dyDescent="0.2">
      <c r="A135" s="47"/>
      <c r="B135" s="51"/>
      <c r="C135" s="13" t="s">
        <v>194</v>
      </c>
      <c r="D135" s="14">
        <v>774.14501953125</v>
      </c>
      <c r="E135" s="14">
        <v>68.322196960449205</v>
      </c>
      <c r="F135" s="14">
        <v>869.93402099609295</v>
      </c>
      <c r="G135" s="14">
        <v>97.867370605468693</v>
      </c>
      <c r="H135" s="13" t="s">
        <v>38</v>
      </c>
      <c r="I135" s="15">
        <f t="shared" si="4"/>
        <v>8.8255036507008403E-2</v>
      </c>
      <c r="J135" s="15">
        <f t="shared" si="5"/>
        <v>0.11249976233072075</v>
      </c>
      <c r="K135" s="29" t="s">
        <v>191</v>
      </c>
      <c r="L135" s="10"/>
      <c r="O135" s="11"/>
    </row>
    <row r="136" spans="1:15" x14ac:dyDescent="0.2">
      <c r="A136" s="47"/>
      <c r="B136" s="51"/>
      <c r="C136" s="13" t="s">
        <v>195</v>
      </c>
      <c r="D136" s="14">
        <v>732.96002197265602</v>
      </c>
      <c r="E136" s="14">
        <v>73.031921386718693</v>
      </c>
      <c r="F136" s="14">
        <v>819.75201416015602</v>
      </c>
      <c r="G136" s="14">
        <v>107.031295776367</v>
      </c>
      <c r="H136" s="13" t="s">
        <v>38</v>
      </c>
      <c r="I136" s="15">
        <f t="shared" si="4"/>
        <v>9.9639706392394806E-2</v>
      </c>
      <c r="J136" s="15">
        <f t="shared" si="5"/>
        <v>0.13056545629353727</v>
      </c>
      <c r="K136" s="29" t="s">
        <v>196</v>
      </c>
      <c r="L136" s="10"/>
      <c r="O136" s="11"/>
    </row>
    <row r="137" spans="1:15" x14ac:dyDescent="0.2">
      <c r="A137" s="47"/>
      <c r="B137" s="51"/>
      <c r="C137" s="13" t="s">
        <v>197</v>
      </c>
      <c r="D137" s="14">
        <v>734.28698730468705</v>
      </c>
      <c r="E137" s="14">
        <v>130.06747436523401</v>
      </c>
      <c r="F137" s="14">
        <v>819.27398681640602</v>
      </c>
      <c r="G137" s="14">
        <v>159.64625549316401</v>
      </c>
      <c r="H137" s="13" t="s">
        <v>38</v>
      </c>
      <c r="I137" s="15">
        <f t="shared" si="4"/>
        <v>0.17713438562035072</v>
      </c>
      <c r="J137" s="15">
        <f t="shared" si="5"/>
        <v>0.19486308373286565</v>
      </c>
      <c r="K137" s="29" t="s">
        <v>191</v>
      </c>
      <c r="L137" s="10"/>
      <c r="O137" s="11"/>
    </row>
    <row r="138" spans="1:15" x14ac:dyDescent="0.2">
      <c r="A138" s="47"/>
      <c r="B138" s="51"/>
      <c r="C138" s="13" t="s">
        <v>198</v>
      </c>
      <c r="D138" s="14">
        <v>495.60800170898398</v>
      </c>
      <c r="E138" s="14">
        <v>31.184032440185501</v>
      </c>
      <c r="F138" s="14">
        <v>582.53601074218705</v>
      </c>
      <c r="G138" s="14">
        <v>101.563262939453</v>
      </c>
      <c r="H138" s="13" t="s">
        <v>38</v>
      </c>
      <c r="I138" s="15">
        <f t="shared" si="4"/>
        <v>6.2920760626654387E-2</v>
      </c>
      <c r="J138" s="15">
        <f t="shared" si="5"/>
        <v>0.17434675464964836</v>
      </c>
      <c r="K138" s="29" t="s">
        <v>191</v>
      </c>
      <c r="L138" s="10"/>
      <c r="O138" s="11"/>
    </row>
    <row r="139" spans="1:15" x14ac:dyDescent="0.2">
      <c r="A139" s="47"/>
      <c r="B139" s="51"/>
      <c r="C139" s="13" t="s">
        <v>199</v>
      </c>
      <c r="D139" s="14">
        <v>458.83499145507801</v>
      </c>
      <c r="E139" s="14">
        <v>96.304306030273395</v>
      </c>
      <c r="F139" s="14">
        <v>535.17199707031205</v>
      </c>
      <c r="G139" s="14">
        <v>154.78022766113199</v>
      </c>
      <c r="H139" s="13" t="s">
        <v>38</v>
      </c>
      <c r="I139" s="15">
        <f t="shared" si="4"/>
        <v>0.20988875701233875</v>
      </c>
      <c r="J139" s="15">
        <f t="shared" si="5"/>
        <v>0.28921585678705947</v>
      </c>
      <c r="K139" s="29" t="s">
        <v>186</v>
      </c>
      <c r="L139" s="10"/>
      <c r="O139" s="11"/>
    </row>
    <row r="140" spans="1:15" x14ac:dyDescent="0.2">
      <c r="A140" s="47"/>
      <c r="B140" s="51"/>
      <c r="C140" s="13" t="s">
        <v>200</v>
      </c>
      <c r="D140" s="14">
        <v>458.83499145507801</v>
      </c>
      <c r="E140" s="14">
        <v>115.07130432128901</v>
      </c>
      <c r="F140" s="14">
        <v>535.17199707031205</v>
      </c>
      <c r="G140" s="14">
        <v>173.87336730957</v>
      </c>
      <c r="H140" s="13" t="s">
        <v>38</v>
      </c>
      <c r="I140" s="15">
        <f t="shared" si="4"/>
        <v>0.25079016741153448</v>
      </c>
      <c r="J140" s="15">
        <f t="shared" si="5"/>
        <v>0.32489249860120417</v>
      </c>
      <c r="K140" s="29" t="s">
        <v>186</v>
      </c>
      <c r="L140" s="10"/>
      <c r="O140" s="11"/>
    </row>
    <row r="141" spans="1:15" x14ac:dyDescent="0.2">
      <c r="A141" s="47"/>
      <c r="B141" s="51"/>
      <c r="C141" s="13" t="s">
        <v>201</v>
      </c>
      <c r="D141" s="14">
        <v>484.23699951171801</v>
      </c>
      <c r="E141" s="14">
        <v>110.16983795166</v>
      </c>
      <c r="F141" s="14">
        <v>484.23699951171801</v>
      </c>
      <c r="G141" s="14">
        <v>186.86676025390599</v>
      </c>
      <c r="H141" s="13" t="s">
        <v>28</v>
      </c>
      <c r="I141" s="15">
        <f t="shared" si="4"/>
        <v>0.22751222658068285</v>
      </c>
      <c r="J141" s="15">
        <f t="shared" si="5"/>
        <v>0.38589938489279779</v>
      </c>
      <c r="K141" s="29" t="s">
        <v>202</v>
      </c>
      <c r="L141" s="10"/>
      <c r="O141" s="11"/>
    </row>
    <row r="142" spans="1:15" x14ac:dyDescent="0.2">
      <c r="A142" s="47"/>
      <c r="B142" s="51"/>
      <c r="C142" s="13" t="s">
        <v>202</v>
      </c>
      <c r="D142" s="14">
        <v>483.18899536132801</v>
      </c>
      <c r="E142" s="14">
        <v>110.16983795166</v>
      </c>
      <c r="F142" s="14">
        <v>483.18899536132801</v>
      </c>
      <c r="G142" s="14">
        <v>186.86676025390599</v>
      </c>
      <c r="H142" s="13" t="s">
        <v>28</v>
      </c>
      <c r="I142" s="15">
        <f t="shared" si="4"/>
        <v>0.22800568516523262</v>
      </c>
      <c r="J142" s="15">
        <f t="shared" si="5"/>
        <v>0.38673637447841153</v>
      </c>
      <c r="K142" s="29" t="s">
        <v>201</v>
      </c>
      <c r="L142" s="10"/>
      <c r="O142" s="11"/>
    </row>
    <row r="143" spans="1:15" x14ac:dyDescent="0.2">
      <c r="A143" s="47"/>
      <c r="B143" s="51"/>
      <c r="C143" s="13" t="s">
        <v>203</v>
      </c>
      <c r="D143" s="14">
        <v>351.66000366210898</v>
      </c>
      <c r="E143" s="14">
        <v>90.053741455078097</v>
      </c>
      <c r="F143" s="14">
        <v>395.864990234375</v>
      </c>
      <c r="G143" s="14">
        <v>115.165031433105</v>
      </c>
      <c r="H143" s="13" t="s">
        <v>28</v>
      </c>
      <c r="I143" s="15">
        <f t="shared" si="4"/>
        <v>0.25608184188499827</v>
      </c>
      <c r="J143" s="15">
        <f t="shared" si="5"/>
        <v>0.29091997088431748</v>
      </c>
      <c r="K143" s="29" t="s">
        <v>204</v>
      </c>
      <c r="L143" s="10"/>
      <c r="O143" s="11"/>
    </row>
    <row r="144" spans="1:15" ht="16.5" customHeight="1" x14ac:dyDescent="0.2">
      <c r="A144" s="47"/>
      <c r="B144" s="51"/>
      <c r="C144" s="13" t="s">
        <v>204</v>
      </c>
      <c r="D144" s="14">
        <v>533.302001953125</v>
      </c>
      <c r="E144" s="14">
        <v>124.452835083007</v>
      </c>
      <c r="F144" s="14">
        <v>539.85302734375</v>
      </c>
      <c r="G144" s="14">
        <v>203.64920043945301</v>
      </c>
      <c r="H144" s="13" t="s">
        <v>28</v>
      </c>
      <c r="I144" s="15">
        <f t="shared" si="4"/>
        <v>0.23336277498906874</v>
      </c>
      <c r="J144" s="15">
        <f t="shared" si="5"/>
        <v>0.37723082047251338</v>
      </c>
      <c r="K144" s="29" t="s">
        <v>205</v>
      </c>
      <c r="L144" s="10"/>
      <c r="O144" s="11"/>
    </row>
    <row r="145" spans="1:15" x14ac:dyDescent="0.2">
      <c r="A145" s="47"/>
      <c r="B145" s="52"/>
      <c r="C145" s="13" t="s">
        <v>205</v>
      </c>
      <c r="D145" s="14">
        <v>475</v>
      </c>
      <c r="E145" s="14">
        <v>124.452835083007</v>
      </c>
      <c r="F145" s="14">
        <v>510</v>
      </c>
      <c r="G145" s="14">
        <v>203.64920043945301</v>
      </c>
      <c r="H145" s="13" t="s">
        <v>28</v>
      </c>
      <c r="I145" s="15">
        <f t="shared" si="4"/>
        <v>0.26200596859580422</v>
      </c>
      <c r="J145" s="15">
        <f t="shared" si="5"/>
        <v>0.39931215772441769</v>
      </c>
      <c r="K145" s="29" t="s">
        <v>204</v>
      </c>
      <c r="L145" s="10"/>
      <c r="O145" s="11"/>
    </row>
    <row r="146" spans="1:15" x14ac:dyDescent="0.2">
      <c r="A146" s="47"/>
      <c r="B146" s="49" t="s">
        <v>54</v>
      </c>
      <c r="C146" s="13" t="s">
        <v>206</v>
      </c>
      <c r="D146" s="14">
        <v>1000</v>
      </c>
      <c r="E146" s="14">
        <v>199.24296569824199</v>
      </c>
      <c r="F146" s="14">
        <v>1310</v>
      </c>
      <c r="G146" s="14">
        <v>326.06433105468699</v>
      </c>
      <c r="H146" s="13" t="s">
        <v>32</v>
      </c>
      <c r="I146" s="15">
        <f t="shared" si="4"/>
        <v>0.19924296569824199</v>
      </c>
      <c r="J146" s="15">
        <f t="shared" si="5"/>
        <v>0.24890406950739466</v>
      </c>
      <c r="K146" s="29" t="s">
        <v>207</v>
      </c>
      <c r="L146" s="10"/>
      <c r="O146" s="11"/>
    </row>
    <row r="147" spans="1:15" ht="15" thickBot="1" x14ac:dyDescent="0.25">
      <c r="A147" s="48"/>
      <c r="B147" s="50"/>
      <c r="C147" s="30" t="s">
        <v>207</v>
      </c>
      <c r="D147" s="31">
        <v>1000</v>
      </c>
      <c r="E147" s="31">
        <v>202.69639587402301</v>
      </c>
      <c r="F147" s="31">
        <v>1500</v>
      </c>
      <c r="G147" s="31">
        <v>328.14749145507801</v>
      </c>
      <c r="H147" s="30" t="s">
        <v>32</v>
      </c>
      <c r="I147" s="32">
        <f t="shared" si="4"/>
        <v>0.20269639587402302</v>
      </c>
      <c r="J147" s="32">
        <f t="shared" si="5"/>
        <v>0.21876499430338534</v>
      </c>
      <c r="K147" s="33" t="s">
        <v>206</v>
      </c>
      <c r="L147" s="10"/>
      <c r="O147" s="11"/>
    </row>
    <row r="148" spans="1:15" ht="13.5" customHeight="1" x14ac:dyDescent="0.2">
      <c r="A148" s="16" t="s">
        <v>208</v>
      </c>
      <c r="B148" s="8"/>
      <c r="C148" s="8"/>
      <c r="D148" s="8"/>
      <c r="H148" s="6"/>
      <c r="I148" s="1"/>
      <c r="J148" s="1"/>
      <c r="L148" s="10"/>
      <c r="O148" s="10"/>
    </row>
    <row r="149" spans="1:15" ht="16.5" x14ac:dyDescent="0.2">
      <c r="A149" s="17" t="s">
        <v>209</v>
      </c>
      <c r="H149" s="6"/>
      <c r="I149" s="1"/>
      <c r="J149" s="1"/>
      <c r="L149" s="10"/>
      <c r="O149" s="10"/>
    </row>
    <row r="150" spans="1:15" ht="16.5" x14ac:dyDescent="0.2">
      <c r="A150" s="17" t="s">
        <v>210</v>
      </c>
      <c r="H150" s="6"/>
      <c r="I150" s="1"/>
      <c r="J150" s="1"/>
      <c r="L150" s="10"/>
      <c r="O150" s="10"/>
    </row>
    <row r="153" spans="1:15" x14ac:dyDescent="0.2">
      <c r="E153" s="9"/>
    </row>
    <row r="154" spans="1:15" x14ac:dyDescent="0.2">
      <c r="E154" s="9"/>
    </row>
  </sheetData>
  <autoFilter ref="A2:K150" xr:uid="{00000000-0001-0000-0100-000000000000}"/>
  <mergeCells count="20">
    <mergeCell ref="A3:A30"/>
    <mergeCell ref="B3:B9"/>
    <mergeCell ref="B10:B24"/>
    <mergeCell ref="B25:B30"/>
    <mergeCell ref="A119:A147"/>
    <mergeCell ref="B146:B147"/>
    <mergeCell ref="B119:B145"/>
    <mergeCell ref="B38:B39"/>
    <mergeCell ref="B31:B37"/>
    <mergeCell ref="A31:A42"/>
    <mergeCell ref="A43:A58"/>
    <mergeCell ref="A59:A118"/>
    <mergeCell ref="B116:B118"/>
    <mergeCell ref="B111:B114"/>
    <mergeCell ref="B67:B110"/>
    <mergeCell ref="B59:B66"/>
    <mergeCell ref="B56:B58"/>
    <mergeCell ref="B48:B55"/>
    <mergeCell ref="B43:B47"/>
    <mergeCell ref="B40:B42"/>
  </mergeCells>
  <conditionalFormatting sqref="H148:H150">
    <cfRule type="colorScale" priority="2">
      <colorScale>
        <cfvo type="min"/>
        <cfvo type="max"/>
        <color rgb="FFFCFCFF"/>
        <color rgb="FFF8696B"/>
      </colorScale>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H11"/>
  <sheetViews>
    <sheetView zoomScale="90" zoomScaleNormal="90" workbookViewId="0">
      <selection activeCell="F6" sqref="F6"/>
    </sheetView>
  </sheetViews>
  <sheetFormatPr defaultRowHeight="14.25" x14ac:dyDescent="0.2"/>
  <cols>
    <col min="1" max="1" width="20.25" customWidth="1"/>
    <col min="2" max="2" width="11.75" customWidth="1"/>
    <col min="3" max="3" width="12" customWidth="1"/>
    <col min="4" max="4" width="11" customWidth="1"/>
    <col min="5" max="5" width="17.375" customWidth="1"/>
    <col min="6" max="6" width="31.625" customWidth="1"/>
    <col min="7" max="7" width="15.625" customWidth="1"/>
    <col min="8" max="8" width="30" customWidth="1"/>
  </cols>
  <sheetData>
    <row r="1" spans="1:8" ht="15" thickBot="1" x14ac:dyDescent="0.25">
      <c r="A1" s="39" t="s">
        <v>211</v>
      </c>
    </row>
    <row r="2" spans="1:8" ht="28.5" customHeight="1" thickBot="1" x14ac:dyDescent="0.25">
      <c r="A2" s="22" t="s">
        <v>212</v>
      </c>
      <c r="B2" s="23" t="s">
        <v>213</v>
      </c>
      <c r="C2" s="23" t="s">
        <v>214</v>
      </c>
      <c r="D2" s="23" t="s">
        <v>215</v>
      </c>
      <c r="E2" s="23" t="s">
        <v>216</v>
      </c>
      <c r="F2" s="36" t="s">
        <v>217</v>
      </c>
      <c r="G2" s="37" t="s">
        <v>218</v>
      </c>
      <c r="H2" s="35" t="s">
        <v>219</v>
      </c>
    </row>
    <row r="3" spans="1:8" ht="45.75" thickTop="1" x14ac:dyDescent="0.2">
      <c r="A3" s="24" t="s">
        <v>220</v>
      </c>
      <c r="B3" s="38">
        <v>-710.63</v>
      </c>
      <c r="C3" s="38">
        <v>-710.63</v>
      </c>
      <c r="D3" s="38">
        <v>965.43</v>
      </c>
      <c r="E3" s="21" t="s">
        <v>221</v>
      </c>
      <c r="F3" s="21" t="s">
        <v>222</v>
      </c>
      <c r="G3" s="21" t="s">
        <v>223</v>
      </c>
      <c r="H3" s="21" t="s">
        <v>224</v>
      </c>
    </row>
    <row r="4" spans="1:8" ht="20.45" customHeight="1" x14ac:dyDescent="0.2">
      <c r="A4" s="25" t="s">
        <v>225</v>
      </c>
      <c r="B4" s="38">
        <v>225</v>
      </c>
      <c r="C4" s="38">
        <v>-420</v>
      </c>
      <c r="D4" s="38">
        <v>225</v>
      </c>
      <c r="E4" s="21" t="s">
        <v>226</v>
      </c>
      <c r="F4" s="21" t="s">
        <v>227</v>
      </c>
      <c r="G4" s="21" t="s">
        <v>228</v>
      </c>
      <c r="H4" s="21" t="s">
        <v>229</v>
      </c>
    </row>
    <row r="5" spans="1:8" ht="56.25" x14ac:dyDescent="0.2">
      <c r="A5" s="25" t="s">
        <v>230</v>
      </c>
      <c r="B5" s="38">
        <v>104.01</v>
      </c>
      <c r="C5" s="38">
        <v>104.01</v>
      </c>
      <c r="D5" s="38">
        <v>104.01</v>
      </c>
      <c r="E5" s="21" t="s">
        <v>221</v>
      </c>
      <c r="F5" s="21" t="s">
        <v>222</v>
      </c>
      <c r="G5" s="21" t="s">
        <v>231</v>
      </c>
      <c r="H5" s="21" t="s">
        <v>232</v>
      </c>
    </row>
    <row r="6" spans="1:8" ht="57" thickBot="1" x14ac:dyDescent="0.25">
      <c r="A6" s="26" t="s">
        <v>233</v>
      </c>
      <c r="B6" s="38">
        <v>315.86</v>
      </c>
      <c r="C6" s="38">
        <v>165.35</v>
      </c>
      <c r="D6" s="38">
        <v>417.71</v>
      </c>
      <c r="E6" s="21" t="s">
        <v>234</v>
      </c>
      <c r="F6" s="21" t="s">
        <v>235</v>
      </c>
      <c r="G6" s="21" t="s">
        <v>236</v>
      </c>
      <c r="H6" s="21" t="s">
        <v>237</v>
      </c>
    </row>
    <row r="7" spans="1:8" ht="27" customHeight="1" x14ac:dyDescent="0.2">
      <c r="A7" s="61" t="s">
        <v>238</v>
      </c>
      <c r="B7" s="61"/>
      <c r="C7" s="61"/>
      <c r="D7" s="61"/>
      <c r="E7" s="61"/>
      <c r="F7" s="61"/>
    </row>
    <row r="8" spans="1:8" ht="35.450000000000003" customHeight="1" x14ac:dyDescent="0.2">
      <c r="A8" s="61" t="s">
        <v>239</v>
      </c>
      <c r="B8" s="61"/>
      <c r="C8" s="61"/>
      <c r="D8" s="61"/>
      <c r="E8" s="61"/>
      <c r="F8" s="61"/>
    </row>
    <row r="9" spans="1:8" ht="39.6" customHeight="1" x14ac:dyDescent="0.2">
      <c r="A9" s="61" t="s">
        <v>240</v>
      </c>
      <c r="B9" s="61"/>
      <c r="C9" s="61"/>
      <c r="D9" s="61"/>
      <c r="E9" s="61"/>
      <c r="F9" s="61"/>
    </row>
    <row r="10" spans="1:8" ht="14.45" customHeight="1" x14ac:dyDescent="0.2">
      <c r="A10" s="34"/>
      <c r="B10" s="34"/>
      <c r="C10" s="34"/>
      <c r="D10" s="34"/>
      <c r="E10" s="34"/>
    </row>
    <row r="11" spans="1:8" x14ac:dyDescent="0.2">
      <c r="A11" s="34"/>
      <c r="B11" s="34"/>
      <c r="C11" s="34"/>
      <c r="D11" s="34"/>
      <c r="E11" s="34"/>
    </row>
  </sheetData>
  <mergeCells count="3">
    <mergeCell ref="A7:F7"/>
    <mergeCell ref="A8:F8"/>
    <mergeCell ref="A9:F9"/>
  </mergeCells>
  <pageMargins left="0.7" right="0.7" top="0.75" bottom="0.75" header="0.3" footer="0.3"/>
  <pageSetup paperSize="9" orientation="portrait"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9E6709-2087-4E8B-BF26-7E4048AD0C00}">
  <dimension ref="A1:O28"/>
  <sheetViews>
    <sheetView zoomScale="90" zoomScaleNormal="90" workbookViewId="0">
      <pane xSplit="3" ySplit="2" topLeftCell="D3" activePane="bottomRight" state="frozen"/>
      <selection pane="topRight" activeCell="D1" sqref="D1"/>
      <selection pane="bottomLeft" activeCell="A3" sqref="A3"/>
      <selection pane="bottomRight" activeCell="J19" sqref="J19"/>
    </sheetView>
  </sheetViews>
  <sheetFormatPr defaultRowHeight="14.25" x14ac:dyDescent="0.2"/>
  <cols>
    <col min="1" max="1" width="9.125" style="1" customWidth="1"/>
    <col min="2" max="2" width="10.125" customWidth="1"/>
    <col min="3" max="3" width="36.375" customWidth="1"/>
    <col min="4" max="5" width="19.875" style="1" customWidth="1"/>
    <col min="6" max="7" width="21.125" style="1" customWidth="1"/>
    <col min="8" max="8" width="14.125" style="1" customWidth="1"/>
    <col min="9" max="9" width="19.25" style="6" customWidth="1"/>
    <col min="10" max="10" width="16.75" style="6" customWidth="1"/>
    <col min="11" max="11" width="45.25" customWidth="1"/>
    <col min="12" max="12" width="44.875" customWidth="1"/>
  </cols>
  <sheetData>
    <row r="1" spans="1:15" ht="15" thickBot="1" x14ac:dyDescent="0.25">
      <c r="A1" s="40" t="s">
        <v>241</v>
      </c>
    </row>
    <row r="2" spans="1:15" ht="24" thickTop="1" thickBot="1" x14ac:dyDescent="0.25">
      <c r="A2" s="22" t="s">
        <v>14</v>
      </c>
      <c r="B2" s="27" t="s">
        <v>15</v>
      </c>
      <c r="C2" s="27" t="s">
        <v>16</v>
      </c>
      <c r="D2" s="27" t="s">
        <v>17</v>
      </c>
      <c r="E2" s="27" t="s">
        <v>18</v>
      </c>
      <c r="F2" s="27" t="s">
        <v>19</v>
      </c>
      <c r="G2" s="27" t="s">
        <v>20</v>
      </c>
      <c r="H2" s="27" t="s">
        <v>21</v>
      </c>
      <c r="I2" s="27" t="s">
        <v>22</v>
      </c>
      <c r="J2" s="27" t="s">
        <v>23</v>
      </c>
      <c r="K2" s="28" t="s">
        <v>24</v>
      </c>
      <c r="L2" s="42"/>
      <c r="M2" s="42"/>
      <c r="N2" s="12"/>
    </row>
    <row r="3" spans="1:15" ht="16.5" customHeight="1" thickTop="1" x14ac:dyDescent="0.2">
      <c r="A3" s="54" t="s">
        <v>84</v>
      </c>
      <c r="B3" s="57" t="s">
        <v>85</v>
      </c>
      <c r="C3" s="13" t="s">
        <v>86</v>
      </c>
      <c r="D3" s="14">
        <v>1228.02294921875</v>
      </c>
      <c r="E3" s="14">
        <v>278.79083251953102</v>
      </c>
      <c r="F3" s="14">
        <v>1228.02294921875</v>
      </c>
      <c r="G3" s="14">
        <v>423.82785034179602</v>
      </c>
      <c r="H3" s="13" t="s">
        <v>28</v>
      </c>
      <c r="I3" s="15">
        <f t="shared" ref="I3:I18" si="0">E3/D3</f>
        <v>0.22702412255153182</v>
      </c>
      <c r="J3" s="15">
        <f t="shared" ref="J3:J18" si="1">G3/F3</f>
        <v>0.3451302360525339</v>
      </c>
      <c r="K3" s="29" t="s">
        <v>242</v>
      </c>
      <c r="L3" s="43"/>
      <c r="O3" s="11"/>
    </row>
    <row r="4" spans="1:15" x14ac:dyDescent="0.2">
      <c r="A4" s="55"/>
      <c r="B4" s="58"/>
      <c r="C4" s="13" t="s">
        <v>88</v>
      </c>
      <c r="D4" s="14">
        <v>1357.23498535156</v>
      </c>
      <c r="E4" s="14">
        <v>392.29525756835898</v>
      </c>
      <c r="F4" s="14">
        <v>1357.23498535156</v>
      </c>
      <c r="G4" s="14">
        <v>666.21112060546795</v>
      </c>
      <c r="H4" s="13" t="s">
        <v>28</v>
      </c>
      <c r="I4" s="15">
        <f t="shared" si="0"/>
        <v>0.28904004229359298</v>
      </c>
      <c r="J4" s="15">
        <f t="shared" si="1"/>
        <v>0.49085908320651012</v>
      </c>
      <c r="K4" s="29" t="s">
        <v>89</v>
      </c>
      <c r="L4" s="43"/>
      <c r="O4" s="11"/>
    </row>
    <row r="5" spans="1:15" x14ac:dyDescent="0.2">
      <c r="A5" s="55"/>
      <c r="B5" s="58"/>
      <c r="C5" s="13" t="s">
        <v>89</v>
      </c>
      <c r="D5" s="14">
        <v>1355.43395996093</v>
      </c>
      <c r="E5" s="14">
        <v>388.79846191406199</v>
      </c>
      <c r="F5" s="14">
        <v>1355.43395996093</v>
      </c>
      <c r="G5" s="14">
        <v>724.46771240234295</v>
      </c>
      <c r="H5" s="13" t="s">
        <v>28</v>
      </c>
      <c r="I5" s="15">
        <f t="shared" si="0"/>
        <v>0.28684426788692013</v>
      </c>
      <c r="J5" s="15">
        <f t="shared" si="1"/>
        <v>0.5344913391599142</v>
      </c>
      <c r="K5" s="29" t="s">
        <v>88</v>
      </c>
      <c r="L5" s="43"/>
      <c r="O5" s="11"/>
    </row>
    <row r="6" spans="1:15" x14ac:dyDescent="0.2">
      <c r="A6" s="55"/>
      <c r="B6" s="58"/>
      <c r="C6" s="13" t="s">
        <v>90</v>
      </c>
      <c r="D6" s="14">
        <v>1134.07800292968</v>
      </c>
      <c r="E6" s="14">
        <v>409.85305786132801</v>
      </c>
      <c r="F6" s="14">
        <v>1134.07800292968</v>
      </c>
      <c r="G6" s="14">
        <v>629.51916503906205</v>
      </c>
      <c r="H6" s="13" t="s">
        <v>28</v>
      </c>
      <c r="I6" s="15">
        <f t="shared" si="0"/>
        <v>0.36139759064416094</v>
      </c>
      <c r="J6" s="15">
        <f t="shared" si="1"/>
        <v>0.55509335637655977</v>
      </c>
      <c r="K6" s="29" t="s">
        <v>91</v>
      </c>
      <c r="L6" s="43"/>
      <c r="O6" s="11"/>
    </row>
    <row r="7" spans="1:15" x14ac:dyDescent="0.2">
      <c r="A7" s="55"/>
      <c r="B7" s="59"/>
      <c r="C7" s="13" t="s">
        <v>91</v>
      </c>
      <c r="D7" s="14">
        <v>1133.73095703125</v>
      </c>
      <c r="E7" s="14">
        <v>409.25314331054602</v>
      </c>
      <c r="F7" s="14">
        <v>1133.73095703125</v>
      </c>
      <c r="G7" s="14">
        <v>629.09753417968705</v>
      </c>
      <c r="H7" s="13" t="s">
        <v>28</v>
      </c>
      <c r="I7" s="15">
        <f t="shared" si="0"/>
        <v>0.36097906718733574</v>
      </c>
      <c r="J7" s="15">
        <f t="shared" si="1"/>
        <v>0.55489137901554775</v>
      </c>
      <c r="K7" s="29" t="s">
        <v>90</v>
      </c>
      <c r="L7" s="43"/>
      <c r="O7" s="11"/>
    </row>
    <row r="8" spans="1:15" x14ac:dyDescent="0.2">
      <c r="A8" s="55"/>
      <c r="B8" s="57" t="s">
        <v>36</v>
      </c>
      <c r="C8" s="13" t="s">
        <v>92</v>
      </c>
      <c r="D8" s="14">
        <v>465.13299560546801</v>
      </c>
      <c r="E8" s="14">
        <v>132.783279418945</v>
      </c>
      <c r="F8" s="14">
        <v>567.63299560546795</v>
      </c>
      <c r="G8" s="14">
        <v>241.193756103515</v>
      </c>
      <c r="H8" s="13" t="s">
        <v>28</v>
      </c>
      <c r="I8" s="15">
        <f t="shared" si="0"/>
        <v>0.2854737906651833</v>
      </c>
      <c r="J8" s="15">
        <f t="shared" si="1"/>
        <v>0.42491144449107426</v>
      </c>
      <c r="K8" s="29" t="s">
        <v>94</v>
      </c>
      <c r="L8" s="43"/>
      <c r="O8" s="11"/>
    </row>
    <row r="9" spans="1:15" x14ac:dyDescent="0.2">
      <c r="A9" s="55"/>
      <c r="B9" s="58"/>
      <c r="C9" s="13" t="s">
        <v>94</v>
      </c>
      <c r="D9" s="14">
        <v>465.704010009765</v>
      </c>
      <c r="E9" s="14">
        <v>132.783279418945</v>
      </c>
      <c r="F9" s="14">
        <v>471.22198486328102</v>
      </c>
      <c r="G9" s="14">
        <v>241.193756103515</v>
      </c>
      <c r="H9" s="13" t="s">
        <v>28</v>
      </c>
      <c r="I9" s="15">
        <f t="shared" si="0"/>
        <v>0.28512376222863267</v>
      </c>
      <c r="J9" s="15">
        <f t="shared" si="1"/>
        <v>0.51184741767405917</v>
      </c>
      <c r="K9" s="29" t="s">
        <v>92</v>
      </c>
      <c r="L9" s="43"/>
      <c r="O9" s="11"/>
    </row>
    <row r="10" spans="1:15" x14ac:dyDescent="0.2">
      <c r="A10" s="55"/>
      <c r="B10" s="58"/>
      <c r="C10" s="13" t="s">
        <v>95</v>
      </c>
      <c r="D10" s="14">
        <v>230</v>
      </c>
      <c r="E10" s="14">
        <v>6.02777004241943</v>
      </c>
      <c r="F10" s="14">
        <v>230</v>
      </c>
      <c r="G10" s="14">
        <v>6.3891043663024902</v>
      </c>
      <c r="H10" s="13" t="s">
        <v>28</v>
      </c>
      <c r="I10" s="15">
        <f t="shared" si="0"/>
        <v>2.6207695836606218E-2</v>
      </c>
      <c r="J10" s="15">
        <f t="shared" si="1"/>
        <v>2.7778714636097785E-2</v>
      </c>
      <c r="K10" s="29" t="s">
        <v>196</v>
      </c>
      <c r="L10" s="43"/>
      <c r="O10" s="11"/>
    </row>
    <row r="11" spans="1:15" x14ac:dyDescent="0.2">
      <c r="A11" s="55"/>
      <c r="B11" s="58"/>
      <c r="C11" s="13" t="s">
        <v>96</v>
      </c>
      <c r="D11" s="14">
        <v>493.92898559570301</v>
      </c>
      <c r="E11" s="14">
        <v>28.853673934936499</v>
      </c>
      <c r="F11" s="14">
        <v>612.781005859375</v>
      </c>
      <c r="G11" s="14">
        <v>66.025627136230398</v>
      </c>
      <c r="H11" s="13" t="s">
        <v>28</v>
      </c>
      <c r="I11" s="15">
        <f t="shared" si="0"/>
        <v>5.8416644449682434E-2</v>
      </c>
      <c r="J11" s="15">
        <f t="shared" si="1"/>
        <v>0.10774750931392672</v>
      </c>
      <c r="K11" s="29" t="s">
        <v>196</v>
      </c>
      <c r="L11" s="43"/>
      <c r="O11" s="11"/>
    </row>
    <row r="12" spans="1:15" x14ac:dyDescent="0.2">
      <c r="A12" s="55"/>
      <c r="B12" s="58"/>
      <c r="C12" s="13" t="s">
        <v>97</v>
      </c>
      <c r="D12" s="14">
        <v>97</v>
      </c>
      <c r="E12" s="14">
        <v>42.012828826904297</v>
      </c>
      <c r="F12" s="14">
        <v>97</v>
      </c>
      <c r="G12" s="14">
        <v>46.429332733154297</v>
      </c>
      <c r="H12" s="13" t="s">
        <v>32</v>
      </c>
      <c r="I12" s="15">
        <f t="shared" si="0"/>
        <v>0.43312194666911646</v>
      </c>
      <c r="J12" s="15">
        <f t="shared" si="1"/>
        <v>0.47865291477478655</v>
      </c>
      <c r="K12" s="29" t="s">
        <v>196</v>
      </c>
      <c r="L12" s="43"/>
      <c r="O12" s="11"/>
    </row>
    <row r="13" spans="1:15" x14ac:dyDescent="0.2">
      <c r="A13" s="55"/>
      <c r="B13" s="58"/>
      <c r="C13" s="13" t="s">
        <v>93</v>
      </c>
      <c r="D13" s="14">
        <v>844.62799072265602</v>
      </c>
      <c r="E13" s="14">
        <v>225.311264038085</v>
      </c>
      <c r="F13" s="14">
        <v>844.62799072265602</v>
      </c>
      <c r="G13" s="14">
        <v>331.49667358398398</v>
      </c>
      <c r="H13" s="13" t="s">
        <v>28</v>
      </c>
      <c r="I13" s="15">
        <f t="shared" si="0"/>
        <v>0.26675798873929185</v>
      </c>
      <c r="J13" s="15">
        <f t="shared" si="1"/>
        <v>0.39247654260233367</v>
      </c>
      <c r="K13" s="29" t="s">
        <v>90</v>
      </c>
      <c r="L13" s="43"/>
      <c r="O13" s="11"/>
    </row>
    <row r="14" spans="1:15" x14ac:dyDescent="0.2">
      <c r="A14" s="55"/>
      <c r="B14" s="58"/>
      <c r="C14" s="13" t="s">
        <v>98</v>
      </c>
      <c r="D14" s="14">
        <v>367.058990478515</v>
      </c>
      <c r="E14" s="14">
        <v>108.14337158203099</v>
      </c>
      <c r="F14" s="14">
        <v>367.058990478515</v>
      </c>
      <c r="G14" s="14">
        <v>162.89994812011699</v>
      </c>
      <c r="H14" s="13" t="s">
        <v>28</v>
      </c>
      <c r="I14" s="15">
        <f t="shared" si="0"/>
        <v>0.29462123088457887</v>
      </c>
      <c r="J14" s="15">
        <f t="shared" si="1"/>
        <v>0.44379773373144493</v>
      </c>
      <c r="K14" s="29" t="s">
        <v>90</v>
      </c>
      <c r="L14" s="43"/>
      <c r="O14" s="11"/>
    </row>
    <row r="15" spans="1:15" x14ac:dyDescent="0.2">
      <c r="A15" s="55"/>
      <c r="B15" s="59"/>
      <c r="C15" s="13" t="s">
        <v>99</v>
      </c>
      <c r="D15" s="14">
        <v>364.35699462890602</v>
      </c>
      <c r="E15" s="14">
        <v>108.14337158203099</v>
      </c>
      <c r="F15" s="14">
        <v>364.35699462890602</v>
      </c>
      <c r="G15" s="14">
        <v>162.89994812011699</v>
      </c>
      <c r="H15" s="13" t="s">
        <v>28</v>
      </c>
      <c r="I15" s="15">
        <f t="shared" si="0"/>
        <v>0.29680608078396831</v>
      </c>
      <c r="J15" s="15">
        <f t="shared" si="1"/>
        <v>0.44708884561425521</v>
      </c>
      <c r="K15" s="29" t="s">
        <v>90</v>
      </c>
      <c r="L15" s="43"/>
      <c r="O15" s="11"/>
    </row>
    <row r="16" spans="1:15" x14ac:dyDescent="0.2">
      <c r="A16" s="55"/>
      <c r="B16" s="57" t="s">
        <v>100</v>
      </c>
      <c r="C16" s="13" t="s">
        <v>101</v>
      </c>
      <c r="D16" s="14">
        <v>225</v>
      </c>
      <c r="E16" s="14">
        <v>96.756080627441406</v>
      </c>
      <c r="F16" s="14">
        <v>315</v>
      </c>
      <c r="G16" s="14">
        <v>151.96925354003901</v>
      </c>
      <c r="H16" s="13" t="s">
        <v>32</v>
      </c>
      <c r="I16" s="15">
        <f t="shared" si="0"/>
        <v>0.43002702501085072</v>
      </c>
      <c r="J16" s="15">
        <f t="shared" si="1"/>
        <v>0.48244207473028256</v>
      </c>
      <c r="K16" s="29" t="s">
        <v>90</v>
      </c>
      <c r="L16" s="43"/>
      <c r="O16" s="11"/>
    </row>
    <row r="17" spans="1:15" x14ac:dyDescent="0.2">
      <c r="A17" s="55"/>
      <c r="B17" s="58"/>
      <c r="C17" s="13" t="s">
        <v>102</v>
      </c>
      <c r="D17" s="14">
        <v>340</v>
      </c>
      <c r="E17" s="14">
        <v>86.022987365722599</v>
      </c>
      <c r="F17" s="14">
        <v>400</v>
      </c>
      <c r="G17" s="14">
        <v>135.11138916015599</v>
      </c>
      <c r="H17" s="13" t="s">
        <v>32</v>
      </c>
      <c r="I17" s="15">
        <f t="shared" si="0"/>
        <v>0.25300878636977236</v>
      </c>
      <c r="J17" s="15">
        <f t="shared" si="1"/>
        <v>0.33777847290038998</v>
      </c>
      <c r="K17" s="29" t="s">
        <v>90</v>
      </c>
      <c r="L17" s="43"/>
      <c r="O17" s="11"/>
    </row>
    <row r="18" spans="1:15" ht="16.5" customHeight="1" thickBot="1" x14ac:dyDescent="0.25">
      <c r="A18" s="56"/>
      <c r="B18" s="59"/>
      <c r="C18" s="13" t="s">
        <v>103</v>
      </c>
      <c r="D18" s="14">
        <v>240</v>
      </c>
      <c r="E18" s="14">
        <v>81.803756713867102</v>
      </c>
      <c r="F18" s="14">
        <v>400</v>
      </c>
      <c r="G18" s="14">
        <v>128.48449707031199</v>
      </c>
      <c r="H18" s="13" t="s">
        <v>32</v>
      </c>
      <c r="I18" s="15">
        <f t="shared" si="0"/>
        <v>0.3408489863077796</v>
      </c>
      <c r="J18" s="15">
        <f t="shared" si="1"/>
        <v>0.32121124267578</v>
      </c>
      <c r="K18" s="29" t="s">
        <v>90</v>
      </c>
      <c r="L18" s="43"/>
      <c r="O18" s="11"/>
    </row>
    <row r="19" spans="1:15" ht="15" thickTop="1" x14ac:dyDescent="0.2">
      <c r="A19" s="55" t="s">
        <v>104</v>
      </c>
      <c r="B19" s="13" t="s">
        <v>167</v>
      </c>
      <c r="C19" s="13" t="s">
        <v>168</v>
      </c>
      <c r="D19" s="14">
        <v>1000</v>
      </c>
      <c r="E19" s="14">
        <v>945.572265625</v>
      </c>
      <c r="F19" s="14">
        <v>1200</v>
      </c>
      <c r="G19" s="14">
        <v>1157.76977539062</v>
      </c>
      <c r="H19" s="13" t="s">
        <v>32</v>
      </c>
      <c r="I19" s="15">
        <f t="shared" ref="I19:I22" si="2">E19/D19</f>
        <v>0.94557226562499996</v>
      </c>
      <c r="J19" s="15">
        <f t="shared" ref="J19:J22" si="3">G19/F19</f>
        <v>0.96480814615885002</v>
      </c>
      <c r="K19" s="41" t="s">
        <v>66</v>
      </c>
      <c r="L19" s="43"/>
      <c r="O19" s="11"/>
    </row>
    <row r="20" spans="1:15" x14ac:dyDescent="0.2">
      <c r="A20" s="55"/>
      <c r="B20" s="57" t="s">
        <v>100</v>
      </c>
      <c r="C20" s="13" t="s">
        <v>243</v>
      </c>
      <c r="D20" s="14">
        <v>700</v>
      </c>
      <c r="E20" s="14">
        <v>2.3538754612673001E-4</v>
      </c>
      <c r="F20" s="14">
        <v>850</v>
      </c>
      <c r="G20" s="14">
        <v>5.0053809536620899E-4</v>
      </c>
      <c r="H20" s="13" t="s">
        <v>32</v>
      </c>
      <c r="I20" s="15">
        <f t="shared" si="2"/>
        <v>3.3626792303818574E-7</v>
      </c>
      <c r="J20" s="15">
        <f t="shared" si="3"/>
        <v>5.8886834748965761E-7</v>
      </c>
      <c r="K20" s="29" t="s">
        <v>58</v>
      </c>
      <c r="L20" s="43"/>
      <c r="O20" s="11"/>
    </row>
    <row r="21" spans="1:15" x14ac:dyDescent="0.2">
      <c r="A21" s="55"/>
      <c r="B21" s="58"/>
      <c r="C21" s="13" t="s">
        <v>244</v>
      </c>
      <c r="D21" s="14">
        <v>700</v>
      </c>
      <c r="E21" s="14">
        <v>88.020721435546804</v>
      </c>
      <c r="F21" s="14">
        <v>850</v>
      </c>
      <c r="G21" s="14">
        <v>314.80999755859301</v>
      </c>
      <c r="H21" s="13" t="s">
        <v>32</v>
      </c>
      <c r="I21" s="15">
        <f t="shared" si="2"/>
        <v>0.12574388776506687</v>
      </c>
      <c r="J21" s="15">
        <f t="shared" si="3"/>
        <v>0.37036470301010943</v>
      </c>
      <c r="K21" s="29" t="s">
        <v>245</v>
      </c>
      <c r="L21" s="43"/>
      <c r="O21" s="11"/>
    </row>
    <row r="22" spans="1:15" ht="15" thickBot="1" x14ac:dyDescent="0.25">
      <c r="A22" s="63"/>
      <c r="B22" s="64"/>
      <c r="C22" s="30" t="s">
        <v>172</v>
      </c>
      <c r="D22" s="31">
        <v>700</v>
      </c>
      <c r="E22" s="31">
        <v>81.525291442871094</v>
      </c>
      <c r="F22" s="31">
        <v>1000</v>
      </c>
      <c r="G22" s="31">
        <v>362.67266845703102</v>
      </c>
      <c r="H22" s="30" t="s">
        <v>32</v>
      </c>
      <c r="I22" s="32">
        <f t="shared" si="2"/>
        <v>0.11646470206124442</v>
      </c>
      <c r="J22" s="32">
        <f t="shared" si="3"/>
        <v>0.362672668457031</v>
      </c>
      <c r="K22" s="33" t="s">
        <v>245</v>
      </c>
      <c r="L22" s="43"/>
      <c r="O22" s="11"/>
    </row>
    <row r="23" spans="1:15" ht="17.100000000000001" customHeight="1" x14ac:dyDescent="0.2">
      <c r="A23" s="16" t="s">
        <v>208</v>
      </c>
      <c r="B23" s="8"/>
      <c r="C23" s="8"/>
      <c r="D23" s="8"/>
      <c r="H23" s="6"/>
      <c r="I23" s="1"/>
      <c r="J23" s="1"/>
      <c r="L23" s="10"/>
      <c r="O23" s="10"/>
    </row>
    <row r="24" spans="1:15" ht="36.950000000000003" customHeight="1" x14ac:dyDescent="0.2">
      <c r="A24" s="62" t="s">
        <v>246</v>
      </c>
      <c r="B24" s="62"/>
      <c r="C24" s="62"/>
      <c r="D24" s="62"/>
      <c r="E24" s="62"/>
      <c r="F24" s="62"/>
      <c r="H24" s="6"/>
      <c r="I24" s="1"/>
      <c r="J24" s="1"/>
      <c r="L24" s="10"/>
      <c r="O24" s="10"/>
    </row>
    <row r="27" spans="1:15" x14ac:dyDescent="0.2">
      <c r="E27" s="9"/>
    </row>
    <row r="28" spans="1:15" x14ac:dyDescent="0.2">
      <c r="E28" s="9"/>
    </row>
  </sheetData>
  <mergeCells count="7">
    <mergeCell ref="A24:F24"/>
    <mergeCell ref="A3:A18"/>
    <mergeCell ref="B3:B7"/>
    <mergeCell ref="B8:B15"/>
    <mergeCell ref="B16:B18"/>
    <mergeCell ref="A19:A22"/>
    <mergeCell ref="B20:B22"/>
  </mergeCells>
  <conditionalFormatting sqref="H23:H24">
    <cfRule type="colorScale" priority="3">
      <colorScale>
        <cfvo type="min"/>
        <cfvo type="max"/>
        <color rgb="FFFCFCFF"/>
        <color rgb="FFF8696B"/>
      </colorScale>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71F99E-58D0-44CB-ACF4-4B0E185C2B65}">
  <dimension ref="A1:H11"/>
  <sheetViews>
    <sheetView tabSelected="1" zoomScale="110" zoomScaleNormal="110" workbookViewId="0">
      <selection activeCell="I5" sqref="I5"/>
    </sheetView>
  </sheetViews>
  <sheetFormatPr defaultRowHeight="14.25" x14ac:dyDescent="0.2"/>
  <cols>
    <col min="1" max="1" width="20.25" customWidth="1"/>
    <col min="2" max="2" width="11.75" customWidth="1"/>
    <col min="3" max="3" width="12" customWidth="1"/>
    <col min="4" max="4" width="11" customWidth="1"/>
    <col min="5" max="5" width="17.375" customWidth="1"/>
    <col min="6" max="6" width="31.625" customWidth="1"/>
    <col min="7" max="7" width="15.625" customWidth="1"/>
    <col min="8" max="8" width="30" customWidth="1"/>
  </cols>
  <sheetData>
    <row r="1" spans="1:8" ht="15" thickBot="1" x14ac:dyDescent="0.25">
      <c r="A1" s="39" t="s">
        <v>247</v>
      </c>
    </row>
    <row r="2" spans="1:8" ht="28.5" customHeight="1" thickBot="1" x14ac:dyDescent="0.25">
      <c r="A2" s="22" t="s">
        <v>212</v>
      </c>
      <c r="B2" s="23" t="s">
        <v>213</v>
      </c>
      <c r="C2" s="23" t="s">
        <v>214</v>
      </c>
      <c r="D2" s="23" t="s">
        <v>215</v>
      </c>
      <c r="E2" s="23" t="s">
        <v>216</v>
      </c>
      <c r="F2" s="36" t="s">
        <v>217</v>
      </c>
      <c r="G2" s="37" t="s">
        <v>218</v>
      </c>
      <c r="H2" s="35" t="s">
        <v>219</v>
      </c>
    </row>
    <row r="3" spans="1:8" ht="33.75" x14ac:dyDescent="0.2">
      <c r="A3" s="24" t="s">
        <v>261</v>
      </c>
      <c r="B3" s="38">
        <v>1566.87</v>
      </c>
      <c r="C3" s="38">
        <v>-893.41</v>
      </c>
      <c r="D3" s="38">
        <v>1076.72</v>
      </c>
      <c r="E3" s="21" t="s">
        <v>248</v>
      </c>
      <c r="F3" s="21" t="s">
        <v>249</v>
      </c>
      <c r="G3" s="45" t="s">
        <v>260</v>
      </c>
      <c r="H3" s="21" t="s">
        <v>250</v>
      </c>
    </row>
    <row r="4" spans="1:8" ht="56.25" x14ac:dyDescent="0.2">
      <c r="A4" s="25" t="s">
        <v>225</v>
      </c>
      <c r="B4" s="38">
        <v>-117.17</v>
      </c>
      <c r="C4" s="38">
        <v>-117.17</v>
      </c>
      <c r="D4" s="38">
        <v>-117.17</v>
      </c>
      <c r="E4" s="21" t="s">
        <v>251</v>
      </c>
      <c r="F4" s="21" t="s">
        <v>252</v>
      </c>
      <c r="G4" s="21" t="s">
        <v>253</v>
      </c>
      <c r="H4" s="21" t="s">
        <v>254</v>
      </c>
    </row>
    <row r="5" spans="1:8" ht="45" x14ac:dyDescent="0.2">
      <c r="A5" s="25" t="s">
        <v>263</v>
      </c>
      <c r="B5" s="38">
        <v>-154.21</v>
      </c>
      <c r="C5" s="38">
        <v>-154.21</v>
      </c>
      <c r="D5" s="38">
        <v>-383.89</v>
      </c>
      <c r="E5" s="21" t="s">
        <v>255</v>
      </c>
      <c r="F5" s="21" t="s">
        <v>256</v>
      </c>
      <c r="G5" s="21" t="s">
        <v>262</v>
      </c>
      <c r="H5" s="21" t="s">
        <v>257</v>
      </c>
    </row>
    <row r="6" spans="1:8" ht="57" thickBot="1" x14ac:dyDescent="0.25">
      <c r="A6" s="26" t="s">
        <v>233</v>
      </c>
      <c r="B6" s="38">
        <v>0</v>
      </c>
      <c r="C6" s="38">
        <v>0</v>
      </c>
      <c r="D6" s="38">
        <v>0</v>
      </c>
      <c r="E6" s="21" t="s">
        <v>253</v>
      </c>
      <c r="F6" s="21" t="s">
        <v>254</v>
      </c>
      <c r="G6" s="21" t="s">
        <v>258</v>
      </c>
      <c r="H6" s="21" t="s">
        <v>259</v>
      </c>
    </row>
    <row r="7" spans="1:8" ht="27" customHeight="1" x14ac:dyDescent="0.2">
      <c r="A7" s="61" t="s">
        <v>238</v>
      </c>
      <c r="B7" s="61"/>
      <c r="C7" s="61"/>
      <c r="D7" s="61"/>
      <c r="E7" s="61"/>
      <c r="F7" s="61"/>
    </row>
    <row r="8" spans="1:8" ht="35.450000000000003" customHeight="1" x14ac:dyDescent="0.2">
      <c r="A8" s="61" t="s">
        <v>239</v>
      </c>
      <c r="B8" s="61"/>
      <c r="C8" s="61"/>
      <c r="D8" s="61"/>
      <c r="E8" s="61"/>
      <c r="F8" s="61"/>
    </row>
    <row r="9" spans="1:8" ht="39.6" customHeight="1" x14ac:dyDescent="0.2">
      <c r="A9" s="61" t="s">
        <v>240</v>
      </c>
      <c r="B9" s="61"/>
      <c r="C9" s="61"/>
      <c r="D9" s="61"/>
      <c r="E9" s="61"/>
      <c r="F9" s="61"/>
    </row>
    <row r="10" spans="1:8" ht="24.95" customHeight="1" x14ac:dyDescent="0.2">
      <c r="A10" s="61" t="s">
        <v>265</v>
      </c>
      <c r="B10" s="61"/>
      <c r="C10" s="61"/>
      <c r="D10" s="61"/>
      <c r="E10" s="61"/>
      <c r="F10" s="61"/>
    </row>
    <row r="11" spans="1:8" ht="39" customHeight="1" x14ac:dyDescent="0.2">
      <c r="A11" s="61" t="s">
        <v>264</v>
      </c>
      <c r="B11" s="61"/>
      <c r="C11" s="61"/>
      <c r="D11" s="61"/>
      <c r="E11" s="61"/>
      <c r="F11" s="61"/>
    </row>
  </sheetData>
  <mergeCells count="5">
    <mergeCell ref="A7:F7"/>
    <mergeCell ref="A8:F8"/>
    <mergeCell ref="A9:F9"/>
    <mergeCell ref="A10:F10"/>
    <mergeCell ref="A11:F11"/>
  </mergeCells>
  <pageMargins left="0.7" right="0.7" top="0.75" bottom="0.75" header="0.3" footer="0.3"/>
  <pageSetup paperSize="9" orientation="portrait"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17a2d89a-f8be-40b1-8624-78e075e3be71"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AC96E94D42108449A876B3BBACBE059" ma:contentTypeVersion="13" ma:contentTypeDescription="Create a new document." ma:contentTypeScope="" ma:versionID="e602c737d7bf83dc76661f4546e8cd48">
  <xsd:schema xmlns:xsd="http://www.w3.org/2001/XMLSchema" xmlns:xs="http://www.w3.org/2001/XMLSchema" xmlns:p="http://schemas.microsoft.com/office/2006/metadata/properties" xmlns:ns2="17a2d89a-f8be-40b1-8624-78e075e3be71" xmlns:ns3="5fab897b-7268-4f12-b303-096bed5e1c7f" targetNamespace="http://schemas.microsoft.com/office/2006/metadata/properties" ma:root="true" ma:fieldsID="90c0a20d74f2cecb15331006a071552d" ns2:_="" ns3:_="">
    <xsd:import namespace="17a2d89a-f8be-40b1-8624-78e075e3be71"/>
    <xsd:import namespace="5fab897b-7268-4f12-b303-096bed5e1c7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3:SharedWithUsers" minOccurs="0"/>
                <xsd:element ref="ns3:SharedWithDetails" minOccurs="0"/>
                <xsd:element ref="ns2:MediaServiceOCR"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7a2d89a-f8be-40b1-8624-78e075e3be7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lcf76f155ced4ddcb4097134ff3c332f" ma:index="19" nillable="true" ma:displayName="Image Tags_0" ma:hidden="true" ma:internalName="lcf76f155ced4ddcb4097134ff3c332f">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fab897b-7268-4f12-b303-096bed5e1c7f"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7E561BB-23E2-4B34-A2F4-EAF1212C6594}">
  <ds:schemaRefs>
    <ds:schemaRef ds:uri="http://schemas.microsoft.com/office/infopath/2007/PartnerControls"/>
    <ds:schemaRef ds:uri="http://schemas.microsoft.com/office/2006/documentManagement/types"/>
    <ds:schemaRef ds:uri="http://schemas.microsoft.com/office/2006/metadata/properties"/>
    <ds:schemaRef ds:uri="17a2d89a-f8be-40b1-8624-78e075e3be71"/>
    <ds:schemaRef ds:uri="http://purl.org/dc/terms/"/>
    <ds:schemaRef ds:uri="http://schemas.openxmlformats.org/package/2006/metadata/core-properties"/>
    <ds:schemaRef ds:uri="http://purl.org/dc/dcmitype/"/>
    <ds:schemaRef ds:uri="5fab897b-7268-4f12-b303-096bed5e1c7f"/>
    <ds:schemaRef ds:uri="http://www.w3.org/XML/1998/namespace"/>
    <ds:schemaRef ds:uri="http://purl.org/dc/elements/1.1/"/>
  </ds:schemaRefs>
</ds:datastoreItem>
</file>

<file path=customXml/itemProps2.xml><?xml version="1.0" encoding="utf-8"?>
<ds:datastoreItem xmlns:ds="http://schemas.openxmlformats.org/officeDocument/2006/customXml" ds:itemID="{966CE7A4-4D73-446F-94B6-CD3453BDEF5F}">
  <ds:schemaRefs>
    <ds:schemaRef ds:uri="http://schemas.microsoft.com/sharepoint/v3/contenttype/forms"/>
  </ds:schemaRefs>
</ds:datastoreItem>
</file>

<file path=customXml/itemProps3.xml><?xml version="1.0" encoding="utf-8"?>
<ds:datastoreItem xmlns:ds="http://schemas.openxmlformats.org/officeDocument/2006/customXml" ds:itemID="{B3D3810D-2972-43BA-9B9F-72265B0F0C9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7a2d89a-f8be-40b1-8624-78e075e3be71"/>
    <ds:schemaRef ds:uri="5fab897b-7268-4f12-b303-096bed5e1c7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Introduction</vt:lpstr>
      <vt:lpstr>Maximum demand 1</vt:lpstr>
      <vt:lpstr>Maximum demand 2</vt:lpstr>
      <vt:lpstr>High export to NSW 1</vt:lpstr>
      <vt:lpstr>High export to NSW 2</vt:lpstr>
      <vt:lpstr>Introduction!_ftn2</vt:lpstr>
      <vt:lpstr>Introduction!_ftnref1</vt:lpstr>
      <vt:lpstr>Introduction!_ftnref2</vt:lpstr>
      <vt:lpstr>Introduction!_Toc390415463</vt:lpstr>
    </vt:vector>
  </TitlesOfParts>
  <Manager/>
  <Company>AEMO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Elijah Pack</dc:creator>
  <cp:keywords/>
  <dc:description/>
  <cp:lastModifiedBy>Kirk Martel</cp:lastModifiedBy>
  <cp:revision/>
  <dcterms:created xsi:type="dcterms:W3CDTF">2015-05-01T01:09:05Z</dcterms:created>
  <dcterms:modified xsi:type="dcterms:W3CDTF">2022-10-27T00:25:56Z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0x010100FAC96E94D42108449A876B3BBACBE059</vt:lpwstr>
  </property>
  <property fmtid="{D5CDD505-2E9C-101B-9397-08002B2CF9AE}" pid="3" name="_dlc_DocIdItemGuid">
    <vt:lpwstr>a0622896-7cc1-4fe7-8c15-b56a249a5826</vt:lpwstr>
  </property>
  <property fmtid="{D5CDD505-2E9C-101B-9397-08002B2CF9AE}" pid="4" name="AEMODocumentType">
    <vt:lpwstr>6;#Project Record|c6e997aa-0fc5-4f15-8a0d-d85f1359ae2e</vt:lpwstr>
  </property>
  <property fmtid="{D5CDD505-2E9C-101B-9397-08002B2CF9AE}" pid="5" name="AEMOKeywords">
    <vt:lpwstr/>
  </property>
  <property fmtid="{D5CDD505-2E9C-101B-9397-08002B2CF9AE}" pid="6" name="TaxKeyword">
    <vt:lpwstr/>
  </property>
  <property fmtid="{D5CDD505-2E9C-101B-9397-08002B2CF9AE}" pid="7" name="n48c0e796e4048278b990f60b6de340e">
    <vt:lpwstr/>
  </property>
  <property fmtid="{D5CDD505-2E9C-101B-9397-08002B2CF9AE}" pid="8" name="MediaServiceImageTags">
    <vt:lpwstr/>
  </property>
  <property fmtid="{D5CDD505-2E9C-101B-9397-08002B2CF9AE}" pid="9" name="TaxCatchAll">
    <vt:lpwstr/>
  </property>
  <property fmtid="{D5CDD505-2E9C-101B-9397-08002B2CF9AE}" pid="10" name="TaxKeywordTaxHTField">
    <vt:lpwstr/>
  </property>
  <property fmtid="{D5CDD505-2E9C-101B-9397-08002B2CF9AE}" pid="11" name="AEMO_x0020_Communication_x0020_Document_x0020_Type1">
    <vt:lpwstr/>
  </property>
  <property fmtid="{D5CDD505-2E9C-101B-9397-08002B2CF9AE}" pid="12" name="AEMO Communication Document Type1">
    <vt:lpwstr/>
  </property>
</Properties>
</file>