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mocloud.sharepoint.com/sites/NetworkDevelopment-NSW-Qld-SA/Shared Documents/General/Project Management/Reporting and Data (New)/7.0 Connections scorecard/2025-06/Connection Scorecard - June 2025 for publication/"/>
    </mc:Choice>
  </mc:AlternateContent>
  <xr:revisionPtr revIDLastSave="115" documentId="13_ncr:1_{E8294B3C-4578-4297-A41F-CA67DD7E929E}" xr6:coauthVersionLast="47" xr6:coauthVersionMax="47" xr10:uidLastSave="{552E2C7A-AD24-4896-A47C-4077300A99F8}"/>
  <bookViews>
    <workbookView xWindow="-120" yWindow="-120" windowWidth="29040" windowHeight="17640" xr2:uid="{82ABDDF9-E0D4-49EE-A13D-F820A9ECB9EB}"/>
  </bookViews>
  <sheets>
    <sheet name="Scorecard June 2025 chart data" sheetId="3" r:id="rId1"/>
    <sheet name="Scorecard data (superseded)" sheetId="2" state="hidden" r:id="rId2"/>
  </sheets>
  <definedNames>
    <definedName name="_xlnm.Print_Area" localSheetId="0">'Scorecard June 2025 chart data'!$A$1:$X$53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3" i="3" l="1"/>
  <c r="S43" i="3"/>
  <c r="S33" i="3"/>
  <c r="S23" i="3"/>
  <c r="T53" i="3"/>
  <c r="T43" i="3"/>
  <c r="T13" i="3" s="1"/>
  <c r="T33" i="3"/>
  <c r="T23" i="3"/>
  <c r="T11" i="3" s="1"/>
  <c r="C23" i="3"/>
  <c r="C34" i="3"/>
  <c r="C46" i="3"/>
  <c r="H37" i="3"/>
  <c r="N19" i="3"/>
  <c r="N20" i="3"/>
  <c r="N18" i="3"/>
  <c r="N14" i="3"/>
  <c r="N15" i="3"/>
  <c r="N13" i="3"/>
  <c r="X47" i="3"/>
  <c r="W47" i="3"/>
  <c r="T14" i="3"/>
  <c r="S14" i="3"/>
  <c r="X39" i="3"/>
  <c r="W39" i="3"/>
  <c r="S13" i="3"/>
  <c r="T12" i="3"/>
  <c r="S12" i="3"/>
  <c r="W31" i="3"/>
  <c r="X31" i="3"/>
  <c r="X23" i="3"/>
  <c r="W23" i="3"/>
  <c r="S11" i="3"/>
  <c r="H30" i="3"/>
  <c r="H23" i="3"/>
  <c r="G22" i="3"/>
  <c r="B22" i="3" s="1"/>
  <c r="S15" i="3" l="1"/>
  <c r="T15" i="3"/>
  <c r="O9" i="2"/>
  <c r="N9" i="2"/>
  <c r="N51" i="2"/>
  <c r="O51" i="2"/>
  <c r="N30" i="2"/>
  <c r="O30" i="2"/>
  <c r="O40" i="2"/>
  <c r="N40" i="2"/>
  <c r="C36" i="2"/>
  <c r="D36" i="2"/>
  <c r="E36" i="2"/>
  <c r="F36" i="2"/>
  <c r="G36" i="2"/>
  <c r="H36" i="2"/>
  <c r="I36" i="2"/>
  <c r="J36" i="2"/>
  <c r="B36" i="2"/>
  <c r="C44" i="2"/>
  <c r="D44" i="2"/>
  <c r="E44" i="2"/>
  <c r="F44" i="2"/>
  <c r="G44" i="2"/>
  <c r="H44" i="2"/>
  <c r="I44" i="2"/>
  <c r="J44" i="2"/>
  <c r="B44" i="2"/>
  <c r="C52" i="2"/>
  <c r="D52" i="2"/>
  <c r="E52" i="2"/>
  <c r="F52" i="2"/>
  <c r="G52" i="2"/>
  <c r="H52" i="2"/>
  <c r="I52" i="2"/>
  <c r="J52" i="2"/>
  <c r="B52" i="2"/>
  <c r="K11" i="2"/>
  <c r="K12" i="2"/>
  <c r="K13" i="2"/>
  <c r="B16" i="2"/>
  <c r="C16" i="2"/>
  <c r="D16" i="2"/>
  <c r="E16" i="2"/>
  <c r="F16" i="2"/>
  <c r="G16" i="2"/>
  <c r="H16" i="2"/>
  <c r="I16" i="2"/>
  <c r="J16" i="2"/>
  <c r="S51" i="2"/>
  <c r="R51" i="2"/>
  <c r="K54" i="2"/>
  <c r="K53" i="2"/>
  <c r="K56" i="2"/>
  <c r="K57" i="2"/>
  <c r="K55" i="2"/>
  <c r="K47" i="2"/>
  <c r="K46" i="2"/>
  <c r="K45" i="2"/>
  <c r="K49" i="2"/>
  <c r="S39" i="2"/>
  <c r="R39" i="2"/>
  <c r="K48" i="2"/>
  <c r="K39" i="2"/>
  <c r="K38" i="2"/>
  <c r="K37" i="2"/>
  <c r="K41" i="2"/>
  <c r="K40" i="2"/>
  <c r="S30" i="2"/>
  <c r="R30" i="2"/>
  <c r="K33" i="2"/>
  <c r="K32" i="2"/>
  <c r="K31" i="2"/>
  <c r="K30" i="2"/>
  <c r="K29" i="2"/>
  <c r="J28" i="2"/>
  <c r="I28" i="2"/>
  <c r="H28" i="2"/>
  <c r="G28" i="2"/>
  <c r="F28" i="2"/>
  <c r="E28" i="2"/>
  <c r="D28" i="2"/>
  <c r="C28" i="2"/>
  <c r="B28" i="2"/>
  <c r="K27" i="2"/>
  <c r="K26" i="2"/>
  <c r="K25" i="2"/>
  <c r="K24" i="2"/>
  <c r="K23" i="2"/>
  <c r="J22" i="2"/>
  <c r="I22" i="2"/>
  <c r="H22" i="2"/>
  <c r="G22" i="2"/>
  <c r="F22" i="2"/>
  <c r="E22" i="2"/>
  <c r="D22" i="2"/>
  <c r="C22" i="2"/>
  <c r="B22" i="2"/>
  <c r="K21" i="2"/>
  <c r="K20" i="2"/>
  <c r="K19" i="2"/>
  <c r="K18" i="2"/>
  <c r="K17" i="2"/>
  <c r="K8" i="2"/>
  <c r="K7" i="2"/>
  <c r="K6" i="2"/>
  <c r="K52" i="2" l="1"/>
  <c r="K36" i="2"/>
  <c r="K44" i="2"/>
  <c r="K22" i="2"/>
  <c r="K16" i="2"/>
  <c r="K28" i="2"/>
</calcChain>
</file>

<file path=xl/sharedStrings.xml><?xml version="1.0" encoding="utf-8"?>
<sst xmlns="http://schemas.openxmlformats.org/spreadsheetml/2006/main" count="302" uniqueCount="68">
  <si>
    <t>KEY</t>
  </si>
  <si>
    <t>Data shown in the Connections Scorecard charts</t>
  </si>
  <si>
    <t>GW</t>
  </si>
  <si>
    <t>Gigawatts</t>
  </si>
  <si>
    <t>#</t>
  </si>
  <si>
    <t>Number of</t>
  </si>
  <si>
    <t>FYTD</t>
  </si>
  <si>
    <t>Financial Year To-Date</t>
  </si>
  <si>
    <t>Performance</t>
  </si>
  <si>
    <t>Connections Scorecard: Pages 1 &amp; 4</t>
  </si>
  <si>
    <t>In-Progress</t>
  </si>
  <si>
    <t>Connections Scorecard: Pages 1, 2 &amp; 3</t>
  </si>
  <si>
    <t>Sum of GW - Milestone achievements</t>
  </si>
  <si>
    <t>Stage</t>
  </si>
  <si>
    <t># Projects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</si>
  <si>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</si>
  <si>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</si>
  <si>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</si>
  <si>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</si>
  <si>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</si>
  <si>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</si>
  <si>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</si>
  <si>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</si>
  <si>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</si>
  <si>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</si>
  <si>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</si>
  <si>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</si>
  <si>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r>
      <t>FYTD Total</t>
    </r>
    <r>
      <rPr>
        <sz val="8"/>
        <color theme="0"/>
        <rFont val="Arial Nova"/>
        <family val="2"/>
      </rPr>
      <t>(1)</t>
    </r>
  </si>
  <si>
    <t>Application</t>
  </si>
  <si>
    <t>Proponent implementation</t>
  </si>
  <si>
    <t>Approved Applications</t>
  </si>
  <si>
    <t>Registration</t>
  </si>
  <si>
    <t>Approved Registrations</t>
  </si>
  <si>
    <t>Full Output</t>
  </si>
  <si>
    <t>Full Output Achieved</t>
  </si>
  <si>
    <t>TOTAL</t>
  </si>
  <si>
    <t>GW Split by Tech Type</t>
  </si>
  <si>
    <t>GW Split by State</t>
  </si>
  <si>
    <t>Technology type</t>
  </si>
  <si>
    <t>State</t>
  </si>
  <si>
    <t>Application Stage</t>
  </si>
  <si>
    <t>Solar</t>
  </si>
  <si>
    <t>NSW</t>
  </si>
  <si>
    <t>Solar+(B)</t>
  </si>
  <si>
    <t>QLD</t>
  </si>
  <si>
    <t>Wind</t>
  </si>
  <si>
    <t>SA</t>
  </si>
  <si>
    <t>Wind+(B)</t>
  </si>
  <si>
    <t>TAS</t>
  </si>
  <si>
    <t>Battery</t>
  </si>
  <si>
    <t>VIC</t>
  </si>
  <si>
    <t>Other</t>
  </si>
  <si>
    <t>Hydro</t>
  </si>
  <si>
    <t>Commissioning to Full Output</t>
  </si>
  <si>
    <r>
      <rPr>
        <b/>
        <sz val="9"/>
        <rFont val="Arial Nova"/>
        <family val="2"/>
      </rPr>
      <t>Notes:</t>
    </r>
    <r>
      <rPr>
        <sz val="9"/>
        <rFont val="Arial Nova"/>
        <family val="2"/>
      </rPr>
      <t xml:space="preserve"> </t>
    </r>
  </si>
  <si>
    <t xml:space="preserve">(1) Total values are the sum of precise values (to multiple decimal places) in the underlying data, rather than the sum of the rounded values displayed. </t>
  </si>
  <si>
    <t>2024</t>
  </si>
  <si>
    <t xml:space="preserve"> GW @31/3/2024</t>
  </si>
  <si>
    <t>Sum of GW</t>
  </si>
  <si>
    <t>FYTD Total</t>
  </si>
  <si>
    <t>Pre-Registration</t>
  </si>
  <si>
    <t>GW @31/3/2024</t>
  </si>
  <si>
    <t>Split by State</t>
  </si>
  <si>
    <t>Split by Technology Type</t>
  </si>
  <si>
    <t>Other Hybrid</t>
  </si>
  <si>
    <t>Connections Scorecard June 2025</t>
  </si>
  <si>
    <t xml:space="preserve"> @30/06/2025</t>
  </si>
  <si>
    <t>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</si>
</sst>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4"/>
      <color theme="0"/>
      <name val="Arial Nova"/>
      <family val="2"/>
    </font>
    <font>
      <sz val="10"/>
      <name val="Arial Nova"/>
      <family val="2"/>
    </font>
    <font>
      <b/>
      <sz val="10"/>
      <color theme="0"/>
      <name val="Arial Nova"/>
      <family val="2"/>
    </font>
    <font>
      <sz val="10"/>
      <color rgb="FF6B3077"/>
      <name val="Arial Nova"/>
      <family val="2"/>
    </font>
    <font>
      <b/>
      <sz val="10"/>
      <color theme="1"/>
      <name val="Arial Nova"/>
      <family val="2"/>
    </font>
    <font>
      <b/>
      <sz val="10"/>
      <name val="Arial Nova"/>
      <family val="2"/>
    </font>
    <font>
      <sz val="10"/>
      <color theme="1"/>
      <name val="Arial Nova"/>
      <family val="2"/>
    </font>
    <font>
      <sz val="10"/>
      <color theme="0"/>
      <name val="Arial Nova"/>
      <family val="2"/>
    </font>
    <font>
      <b/>
      <sz val="14"/>
      <color rgb="FF6B3077"/>
      <name val="Arial Nova"/>
      <family val="2"/>
    </font>
    <font>
      <i/>
      <sz val="10"/>
      <name val="Arial Nova"/>
      <family val="2"/>
    </font>
    <font>
      <sz val="9"/>
      <name val="Arial Nova"/>
      <family val="2"/>
    </font>
    <font>
      <b/>
      <sz val="9"/>
      <name val="Arial Nova"/>
      <family val="2"/>
    </font>
    <font>
      <sz val="8"/>
      <color theme="0"/>
      <name val="Arial Nova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6B3077"/>
        <bgColor indexed="64"/>
      </patternFill>
    </fill>
    <fill>
      <patternFill patternType="solid">
        <fgColor rgb="FFDBE2E9"/>
        <bgColor indexed="64"/>
      </patternFill>
    </fill>
    <fill>
      <patternFill patternType="solid">
        <fgColor rgb="FFA3519B"/>
        <bgColor indexed="64"/>
      </patternFill>
    </fill>
    <fill>
      <patternFill patternType="solid">
        <fgColor rgb="FF948794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2" fillId="0" borderId="0" xfId="1" applyFont="1"/>
    <xf numFmtId="0" fontId="1" fillId="0" borderId="0" xfId="1"/>
    <xf numFmtId="0" fontId="2" fillId="2" borderId="0" xfId="1" applyFont="1" applyFill="1" applyAlignment="1">
      <alignment horizontal="left"/>
    </xf>
    <xf numFmtId="0" fontId="2" fillId="2" borderId="0" xfId="1" applyFont="1" applyFill="1"/>
    <xf numFmtId="0" fontId="1" fillId="0" borderId="0" xfId="1" quotePrefix="1"/>
    <xf numFmtId="164" fontId="1" fillId="0" borderId="0" xfId="1" applyNumberFormat="1"/>
    <xf numFmtId="0" fontId="1" fillId="0" borderId="0" xfId="1" applyAlignment="1">
      <alignment horizontal="left"/>
    </xf>
    <xf numFmtId="2" fontId="1" fillId="0" borderId="0" xfId="1" applyNumberFormat="1"/>
    <xf numFmtId="2" fontId="2" fillId="0" borderId="0" xfId="1" applyNumberFormat="1" applyFont="1"/>
    <xf numFmtId="0" fontId="1" fillId="0" borderId="0" xfId="1" applyAlignment="1">
      <alignment horizontal="right"/>
    </xf>
    <xf numFmtId="0" fontId="2" fillId="0" borderId="0" xfId="1" applyFont="1" applyAlignment="1">
      <alignment horizontal="left" vertical="top"/>
    </xf>
    <xf numFmtId="1" fontId="1" fillId="0" borderId="0" xfId="1" applyNumberFormat="1"/>
    <xf numFmtId="1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0" fillId="0" borderId="0" xfId="0" applyAlignment="1">
      <alignment horizontal="left"/>
    </xf>
    <xf numFmtId="0" fontId="1" fillId="0" borderId="0" xfId="0" quotePrefix="1" applyFont="1"/>
    <xf numFmtId="0" fontId="1" fillId="0" borderId="0" xfId="0" applyFont="1"/>
    <xf numFmtId="164" fontId="0" fillId="0" borderId="0" xfId="0" applyNumberFormat="1"/>
    <xf numFmtId="0" fontId="5" fillId="0" borderId="0" xfId="1" applyFont="1"/>
    <xf numFmtId="0" fontId="6" fillId="3" borderId="0" xfId="1" applyFont="1" applyFill="1" applyAlignment="1">
      <alignment horizontal="left"/>
    </xf>
    <xf numFmtId="0" fontId="7" fillId="0" borderId="0" xfId="1" applyFont="1"/>
    <xf numFmtId="2" fontId="5" fillId="0" borderId="0" xfId="1" applyNumberFormat="1" applyFont="1"/>
    <xf numFmtId="0" fontId="8" fillId="0" borderId="0" xfId="0" applyFont="1"/>
    <xf numFmtId="14" fontId="8" fillId="0" borderId="0" xfId="0" applyNumberFormat="1" applyFont="1"/>
    <xf numFmtId="0" fontId="10" fillId="0" borderId="0" xfId="0" applyFont="1"/>
    <xf numFmtId="2" fontId="11" fillId="6" borderId="0" xfId="0" applyNumberFormat="1" applyFont="1" applyFill="1" applyAlignment="1">
      <alignment horizontal="left"/>
    </xf>
    <xf numFmtId="0" fontId="10" fillId="4" borderId="0" xfId="0" applyFont="1" applyFill="1"/>
    <xf numFmtId="0" fontId="5" fillId="0" borderId="0" xfId="1" applyFont="1" applyAlignment="1">
      <alignment horizontal="left"/>
    </xf>
    <xf numFmtId="0" fontId="6" fillId="5" borderId="0" xfId="1" applyFont="1" applyFill="1"/>
    <xf numFmtId="2" fontId="9" fillId="0" borderId="0" xfId="1" applyNumberFormat="1" applyFont="1"/>
    <xf numFmtId="0" fontId="10" fillId="4" borderId="0" xfId="0" applyFont="1" applyFill="1" applyAlignment="1">
      <alignment horizontal="right"/>
    </xf>
    <xf numFmtId="0" fontId="5" fillId="0" borderId="0" xfId="1" applyFont="1" applyAlignment="1">
      <alignment horizontal="right"/>
    </xf>
    <xf numFmtId="2" fontId="5" fillId="0" borderId="0" xfId="1" applyNumberFormat="1" applyFont="1" applyAlignment="1">
      <alignment horizontal="center"/>
    </xf>
    <xf numFmtId="0" fontId="12" fillId="0" borderId="0" xfId="1" applyFont="1"/>
    <xf numFmtId="0" fontId="5" fillId="0" borderId="0" xfId="1" applyFont="1" applyAlignment="1">
      <alignment horizontal="center"/>
    </xf>
    <xf numFmtId="0" fontId="10" fillId="0" borderId="0" xfId="0" applyFont="1" applyAlignment="1">
      <alignment horizontal="right"/>
    </xf>
    <xf numFmtId="2" fontId="10" fillId="0" borderId="0" xfId="0" applyNumberFormat="1" applyFont="1" applyAlignment="1">
      <alignment horizontal="center"/>
    </xf>
    <xf numFmtId="0" fontId="6" fillId="3" borderId="0" xfId="1" applyFont="1" applyFill="1" applyAlignment="1">
      <alignment horizontal="center"/>
    </xf>
    <xf numFmtId="0" fontId="13" fillId="0" borderId="0" xfId="1" applyFont="1"/>
    <xf numFmtId="0" fontId="4" fillId="3" borderId="0" xfId="1" applyFont="1" applyFill="1" applyAlignment="1">
      <alignment horizontal="left"/>
    </xf>
    <xf numFmtId="0" fontId="9" fillId="0" borderId="0" xfId="1" applyFont="1"/>
    <xf numFmtId="0" fontId="6" fillId="6" borderId="0" xfId="1" applyFont="1" applyFill="1" applyAlignment="1">
      <alignment horizontal="left"/>
    </xf>
    <xf numFmtId="0" fontId="6" fillId="6" borderId="0" xfId="1" applyFont="1" applyFill="1"/>
    <xf numFmtId="0" fontId="5" fillId="0" borderId="0" xfId="0" applyFont="1"/>
    <xf numFmtId="164" fontId="6" fillId="5" borderId="0" xfId="1" applyNumberFormat="1" applyFont="1" applyFill="1" applyAlignment="1">
      <alignment horizontal="center"/>
    </xf>
    <xf numFmtId="164" fontId="10" fillId="4" borderId="0" xfId="0" applyNumberFormat="1" applyFont="1" applyFill="1" applyAlignment="1">
      <alignment horizontal="center"/>
    </xf>
    <xf numFmtId="164" fontId="5" fillId="0" borderId="0" xfId="1" applyNumberFormat="1" applyFont="1" applyAlignment="1">
      <alignment horizontal="center"/>
    </xf>
    <xf numFmtId="0" fontId="6" fillId="3" borderId="0" xfId="1" applyFont="1" applyFill="1" applyAlignment="1">
      <alignment horizontal="right"/>
    </xf>
    <xf numFmtId="1" fontId="10" fillId="4" borderId="0" xfId="0" applyNumberFormat="1" applyFont="1" applyFill="1" applyAlignment="1">
      <alignment horizontal="right"/>
    </xf>
    <xf numFmtId="164" fontId="10" fillId="4" borderId="0" xfId="0" applyNumberFormat="1" applyFont="1" applyFill="1" applyAlignment="1">
      <alignment horizontal="right"/>
    </xf>
    <xf numFmtId="164" fontId="10" fillId="0" borderId="0" xfId="0" applyNumberFormat="1" applyFont="1" applyAlignment="1">
      <alignment horizontal="right"/>
    </xf>
    <xf numFmtId="1" fontId="5" fillId="0" borderId="0" xfId="1" applyNumberFormat="1" applyFont="1" applyAlignment="1">
      <alignment horizontal="right"/>
    </xf>
    <xf numFmtId="1" fontId="6" fillId="3" borderId="0" xfId="1" applyNumberFormat="1" applyFont="1" applyFill="1" applyAlignment="1">
      <alignment horizontal="right"/>
    </xf>
    <xf numFmtId="1" fontId="10" fillId="0" borderId="0" xfId="0" applyNumberFormat="1" applyFont="1" applyAlignment="1">
      <alignment horizontal="right"/>
    </xf>
    <xf numFmtId="0" fontId="14" fillId="0" borderId="0" xfId="1" applyFont="1"/>
    <xf numFmtId="0" fontId="14" fillId="0" borderId="0" xfId="1" applyFont="1" applyAlignment="1">
      <alignment horizontal="left" indent="1"/>
    </xf>
    <xf numFmtId="164" fontId="5" fillId="0" borderId="0" xfId="1" applyNumberFormat="1" applyFont="1" applyAlignment="1">
      <alignment horizontal="right"/>
    </xf>
    <xf numFmtId="0" fontId="8" fillId="4" borderId="0" xfId="0" applyFont="1" applyFill="1"/>
    <xf numFmtId="164" fontId="8" fillId="4" borderId="0" xfId="0" applyNumberFormat="1" applyFont="1" applyFill="1" applyAlignment="1">
      <alignment horizontal="right"/>
    </xf>
    <xf numFmtId="1" fontId="8" fillId="4" borderId="0" xfId="0" applyNumberFormat="1" applyFont="1" applyFill="1" applyAlignment="1">
      <alignment horizontal="right"/>
    </xf>
    <xf numFmtId="164" fontId="4" fillId="3" borderId="0" xfId="1" applyNumberFormat="1" applyFont="1" applyFill="1" applyAlignment="1">
      <alignment horizontal="right"/>
    </xf>
    <xf numFmtId="164" fontId="6" fillId="3" borderId="0" xfId="1" applyNumberFormat="1" applyFont="1" applyFill="1" applyAlignment="1">
      <alignment horizontal="right"/>
    </xf>
    <xf numFmtId="164" fontId="8" fillId="4" borderId="0" xfId="0" applyNumberFormat="1" applyFont="1" applyFill="1"/>
    <xf numFmtId="164" fontId="9" fillId="0" borderId="0" xfId="1" applyNumberFormat="1" applyFont="1"/>
    <xf numFmtId="1" fontId="8" fillId="4" borderId="0" xfId="0" applyNumberFormat="1" applyFont="1" applyFill="1"/>
    <xf numFmtId="164" fontId="10" fillId="4" borderId="0" xfId="0" applyNumberFormat="1" applyFont="1" applyFill="1"/>
    <xf numFmtId="164" fontId="5" fillId="0" borderId="0" xfId="1" applyNumberFormat="1" applyFont="1"/>
    <xf numFmtId="164" fontId="6" fillId="3" borderId="0" xfId="1" applyNumberFormat="1" applyFont="1" applyFill="1" applyAlignment="1">
      <alignment horizontal="left"/>
    </xf>
    <xf numFmtId="0" fontId="8" fillId="0" borderId="0" xfId="0" applyFont="1" applyAlignment="1">
      <alignment horizontal="right"/>
    </xf>
    <xf numFmtId="1" fontId="8" fillId="0" borderId="0" xfId="0" applyNumberFormat="1" applyFont="1" applyAlignment="1">
      <alignment horizontal="right"/>
    </xf>
    <xf numFmtId="164" fontId="6" fillId="5" borderId="0" xfId="1" applyNumberFormat="1" applyFont="1" applyFill="1" applyAlignment="1">
      <alignment horizontal="right"/>
    </xf>
    <xf numFmtId="1" fontId="6" fillId="5" borderId="0" xfId="1" applyNumberFormat="1" applyFont="1" applyFill="1" applyAlignment="1">
      <alignment horizontal="right"/>
    </xf>
    <xf numFmtId="0" fontId="10" fillId="4" borderId="0" xfId="0" applyFont="1" applyFill="1" applyAlignment="1">
      <alignment horizontal="left"/>
    </xf>
    <xf numFmtId="164" fontId="10" fillId="4" borderId="0" xfId="0" applyNumberFormat="1" applyFont="1" applyFill="1" applyAlignment="1">
      <alignment horizontal="center" vertical="center"/>
    </xf>
    <xf numFmtId="164" fontId="10" fillId="7" borderId="0" xfId="0" applyNumberFormat="1" applyFont="1" applyFill="1" applyAlignment="1">
      <alignment horizontal="center" vertical="center"/>
    </xf>
    <xf numFmtId="0" fontId="10" fillId="7" borderId="0" xfId="0" applyFont="1" applyFill="1" applyAlignment="1">
      <alignment horizontal="right"/>
    </xf>
    <xf numFmtId="0" fontId="10" fillId="7" borderId="0" xfId="0" applyFont="1" applyFill="1"/>
    <xf numFmtId="2" fontId="5" fillId="0" borderId="0" xfId="1" applyNumberFormat="1" applyFont="1" applyAlignment="1">
      <alignment horizontal="right"/>
    </xf>
    <xf numFmtId="1" fontId="5" fillId="0" borderId="0" xfId="1" applyNumberFormat="1" applyFont="1"/>
    <xf numFmtId="164" fontId="10" fillId="7" borderId="0" xfId="0" applyNumberFormat="1" applyFont="1" applyFill="1" applyAlignment="1">
      <alignment horizontal="right"/>
    </xf>
    <xf numFmtId="0" fontId="5" fillId="7" borderId="0" xfId="1" applyFont="1" applyFill="1"/>
    <xf numFmtId="1" fontId="10" fillId="7" borderId="0" xfId="0" applyNumberFormat="1" applyFont="1" applyFill="1" applyAlignment="1">
      <alignment horizontal="right"/>
    </xf>
    <xf numFmtId="164" fontId="17" fillId="7" borderId="0" xfId="0" applyNumberFormat="1" applyFont="1" applyFill="1" applyAlignment="1">
      <alignment horizontal="center"/>
    </xf>
    <xf numFmtId="164" fontId="18" fillId="4" borderId="0" xfId="0" applyNumberFormat="1" applyFont="1" applyFill="1" applyAlignment="1">
      <alignment horizontal="center" vertical="center"/>
    </xf>
    <xf numFmtId="2" fontId="17" fillId="7" borderId="0" xfId="0" applyNumberFormat="1" applyFont="1" applyFill="1" applyAlignment="1">
      <alignment horizontal="center"/>
    </xf>
    <xf numFmtId="164" fontId="5" fillId="7" borderId="0" xfId="1" applyNumberFormat="1" applyFont="1" applyFill="1" applyAlignment="1">
      <alignment horizontal="right"/>
    </xf>
    <xf numFmtId="0" fontId="6" fillId="3" borderId="0" xfId="1" applyFont="1" applyFill="1" applyAlignment="1">
      <alignment horizontal="right"/>
    </xf>
    <xf numFmtId="0" fontId="6" fillId="3" borderId="0" xfId="1" applyFont="1" applyFill="1" applyAlignment="1">
      <alignment horizontal="center"/>
    </xf>
    <xf numFmtId="164" fontId="10" fillId="7" borderId="0" xfId="0" applyNumberFormat="1" applyFont="1" applyFill="1" applyAlignment="1">
      <alignment horizontal="center"/>
    </xf>
    <xf numFmtId="0" fontId="11" fillId="7" borderId="0" xfId="1" applyFont="1" applyFill="1"/>
  </cellXfs>
  <cellStyles count="2">
    <cellStyle name="Normal" xfId="0" builtinId="0"/>
    <cellStyle name="Normal 2" xfId="1" xr:uid="{6C37B1DD-D269-4960-BC8B-A46D7AE69FF2}"/>
  </cellStyles>
  <dxfs count="0"/>
  <tableStyles count="0" defaultTableStyle="TableStyleMedium2" defaultPivotStyle="PivotStyleLight16"/>
  <colors>
    <mruColors>
      <color rgb="FF6B3077"/>
      <color rgb="FF948794"/>
      <color rgb="FF7C7FAB"/>
      <color rgb="FFA3519B"/>
      <color rgb="FFDBE2E9"/>
      <color rgb="FF3C10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CDC08-821F-4589-87CF-E7B375CFF2F1}">
  <sheetPr>
    <pageSetUpPr fitToPage="1"/>
  </sheetPr>
  <dimension ref="A1:AH63"/>
  <sheetViews>
    <sheetView showGridLines="0" tabSelected="1" topLeftCell="A6" zoomScale="83" workbookViewId="0">
      <selection activeCell="F59" sqref="F59"/>
    </sheetView>
  </sheetViews>
  <sheetFormatPr defaultColWidth="9.140625" defaultRowHeight="12.75" x14ac:dyDescent="0.2"/>
  <cols>
    <col min="1" max="1" width="24.42578125" style="20" customWidth="1"/>
    <col min="2" max="7" width="9.140625" style="20"/>
    <col min="8" max="8" width="12.140625" style="20" customWidth="1"/>
    <col min="9" max="13" width="9.140625" style="20"/>
    <col min="14" max="14" width="11" style="20" customWidth="1"/>
    <col min="15" max="17" width="2.140625" style="20" customWidth="1"/>
    <col min="18" max="18" width="30.28515625" style="20" customWidth="1"/>
    <col min="19" max="19" width="18.5703125" style="58" customWidth="1"/>
    <col min="20" max="20" width="13.7109375" style="53" customWidth="1"/>
    <col min="21" max="21" width="6.42578125" style="20" customWidth="1"/>
    <col min="22" max="22" width="27.7109375" style="20" customWidth="1"/>
    <col min="23" max="23" width="13.7109375" style="33" customWidth="1"/>
    <col min="24" max="24" width="13.7109375" style="53" customWidth="1"/>
    <col min="25" max="25" width="16.140625" style="20" customWidth="1"/>
    <col min="26" max="16384" width="9.140625" style="20"/>
  </cols>
  <sheetData>
    <row r="1" spans="1:34" ht="18" x14ac:dyDescent="0.25">
      <c r="A1" s="35" t="s">
        <v>65</v>
      </c>
      <c r="U1" s="21" t="s">
        <v>0</v>
      </c>
      <c r="V1" s="21"/>
      <c r="W1" s="49"/>
      <c r="X1" s="54"/>
    </row>
    <row r="2" spans="1:34" x14ac:dyDescent="0.2">
      <c r="A2" s="22" t="s">
        <v>1</v>
      </c>
      <c r="U2" s="20" t="s">
        <v>2</v>
      </c>
      <c r="V2" s="20" t="s">
        <v>3</v>
      </c>
    </row>
    <row r="3" spans="1:34" x14ac:dyDescent="0.2">
      <c r="A3" s="22"/>
      <c r="U3" s="20" t="s">
        <v>4</v>
      </c>
      <c r="V3" s="20" t="s">
        <v>5</v>
      </c>
    </row>
    <row r="4" spans="1:34" x14ac:dyDescent="0.2">
      <c r="U4" s="20" t="s">
        <v>6</v>
      </c>
      <c r="V4" s="20" t="s">
        <v>7</v>
      </c>
    </row>
    <row r="6" spans="1:34" x14ac:dyDescent="0.2">
      <c r="D6" s="23"/>
    </row>
    <row r="7" spans="1:34" ht="18" x14ac:dyDescent="0.25">
      <c r="A7" s="41" t="s">
        <v>8</v>
      </c>
      <c r="B7" s="21"/>
      <c r="C7" s="21"/>
      <c r="D7" s="21"/>
      <c r="E7" s="21"/>
      <c r="F7" s="21"/>
      <c r="G7" s="21"/>
      <c r="H7" s="39"/>
      <c r="I7" s="39" t="s">
        <v>9</v>
      </c>
      <c r="J7" s="39"/>
      <c r="K7" s="39"/>
      <c r="L7" s="39"/>
      <c r="M7" s="39"/>
      <c r="N7" s="39"/>
      <c r="R7" s="41" t="s">
        <v>10</v>
      </c>
      <c r="S7" s="62" t="s">
        <v>66</v>
      </c>
      <c r="T7" s="54"/>
      <c r="U7" s="21"/>
      <c r="V7" s="21"/>
      <c r="W7" s="49" t="s">
        <v>11</v>
      </c>
      <c r="X7" s="54"/>
      <c r="Y7" s="24"/>
      <c r="Z7" s="24"/>
      <c r="AA7" s="24"/>
      <c r="AB7" s="24"/>
      <c r="AC7" s="24"/>
      <c r="AD7" s="24"/>
      <c r="AE7" s="24"/>
      <c r="AF7" s="24"/>
      <c r="AG7" s="24"/>
      <c r="AH7" s="24"/>
    </row>
    <row r="8" spans="1:34" x14ac:dyDescent="0.2">
      <c r="A8" s="21" t="s">
        <v>12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R8" s="21"/>
      <c r="S8" s="63"/>
      <c r="T8" s="54"/>
      <c r="U8" s="21"/>
      <c r="V8" s="21"/>
      <c r="W8" s="49"/>
      <c r="X8" s="54"/>
      <c r="Y8" s="24"/>
      <c r="Z8" s="24"/>
      <c r="AA8" s="24"/>
      <c r="AB8" s="24"/>
      <c r="AC8" s="24"/>
      <c r="AD8" s="24"/>
      <c r="AE8" s="24"/>
      <c r="AF8" s="24"/>
      <c r="AG8" s="24"/>
      <c r="AH8" s="24"/>
    </row>
    <row r="9" spans="1:34" x14ac:dyDescent="0.2">
      <c r="A9" s="42"/>
      <c r="R9" s="42"/>
      <c r="W9" s="70"/>
      <c r="X9" s="71"/>
      <c r="Y9" s="25"/>
      <c r="Z9" s="24"/>
      <c r="AA9" s="25"/>
      <c r="AB9" s="25"/>
      <c r="AC9" s="25"/>
      <c r="AD9" s="24"/>
      <c r="AE9" s="24"/>
      <c r="AF9" s="24"/>
      <c r="AG9" s="24"/>
      <c r="AH9" s="24"/>
    </row>
    <row r="10" spans="1:34" x14ac:dyDescent="0.2">
      <c r="B10" s="43">
        <v>2024</v>
      </c>
      <c r="C10" s="44"/>
      <c r="D10" s="44"/>
      <c r="E10" s="44"/>
      <c r="F10" s="44"/>
      <c r="G10" s="44"/>
      <c r="H10" s="43">
        <v>2025</v>
      </c>
      <c r="I10" s="44"/>
      <c r="J10" s="44"/>
      <c r="K10" s="44"/>
      <c r="L10" s="44"/>
      <c r="M10" s="44"/>
      <c r="N10" s="44"/>
      <c r="R10" s="21" t="s">
        <v>13</v>
      </c>
      <c r="S10" s="63" t="s">
        <v>2</v>
      </c>
      <c r="T10" s="54" t="s">
        <v>14</v>
      </c>
      <c r="W10" s="70"/>
      <c r="X10" s="71"/>
      <c r="Y10" s="26"/>
      <c r="Z10" s="26"/>
      <c r="AA10" s="26"/>
      <c r="AB10" s="26"/>
      <c r="AC10" s="26"/>
      <c r="AD10" s="26"/>
      <c r="AE10" s="26"/>
      <c r="AF10" s="26"/>
      <c r="AG10" s="26"/>
      <c r="AH10" s="26"/>
    </row>
    <row r="11" spans="1:34" x14ac:dyDescent="0.2">
      <c r="B11" s="27" t="s">
        <v>15</v>
      </c>
      <c r="C11" s="27" t="s">
        <v>16</v>
      </c>
      <c r="D11" s="27" t="s">
        <v>17</v>
      </c>
      <c r="E11" s="27" t="s">
        <v>18</v>
      </c>
      <c r="F11" s="27" t="s">
        <v>19</v>
      </c>
      <c r="G11" s="27" t="s">
        <v>20</v>
      </c>
      <c r="H11" s="27" t="s">
        <v>21</v>
      </c>
      <c r="I11" s="27" t="s">
        <v>22</v>
      </c>
      <c r="J11" s="27" t="s">
        <v>23</v>
      </c>
      <c r="K11" s="27" t="s">
        <v>24</v>
      </c>
      <c r="L11" s="27" t="s">
        <v>25</v>
      </c>
      <c r="M11" s="27" t="s">
        <v>26</v>
      </c>
      <c r="N11" s="27" t="s">
        <v>27</v>
      </c>
      <c r="R11" s="28" t="s">
        <v>28</v>
      </c>
      <c r="S11" s="51">
        <f>S23</f>
        <v>17.451000000000001</v>
      </c>
      <c r="T11" s="50">
        <f>T23</f>
        <v>89</v>
      </c>
      <c r="W11" s="37"/>
      <c r="X11" s="55"/>
      <c r="Y11" s="26"/>
      <c r="Z11" s="26"/>
      <c r="AA11" s="26"/>
      <c r="AB11" s="26"/>
      <c r="AC11" s="26"/>
      <c r="AD11" s="26"/>
      <c r="AE11" s="26"/>
      <c r="AF11" s="26"/>
      <c r="AG11" s="26"/>
      <c r="AH11" s="26"/>
    </row>
    <row r="12" spans="1:34" x14ac:dyDescent="0.2">
      <c r="A12" s="21" t="s">
        <v>2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3"/>
      <c r="R12" s="45" t="s">
        <v>29</v>
      </c>
      <c r="S12" s="52">
        <f>S33</f>
        <v>23.077999999999999</v>
      </c>
      <c r="T12" s="55">
        <f>T33</f>
        <v>113</v>
      </c>
      <c r="W12" s="37"/>
      <c r="X12" s="55"/>
      <c r="Y12" s="26"/>
      <c r="Z12" s="26"/>
      <c r="AA12" s="26"/>
      <c r="AB12" s="26"/>
      <c r="AC12" s="26"/>
      <c r="AD12" s="26"/>
      <c r="AE12" s="26"/>
      <c r="AF12" s="26"/>
      <c r="AG12" s="26"/>
      <c r="AH12" s="26"/>
    </row>
    <row r="13" spans="1:34" x14ac:dyDescent="0.2">
      <c r="A13" s="28" t="s">
        <v>30</v>
      </c>
      <c r="B13" s="67">
        <v>1.4510000000000001</v>
      </c>
      <c r="C13" s="67">
        <v>0.70500000000000007</v>
      </c>
      <c r="D13" s="67">
        <v>0.4</v>
      </c>
      <c r="E13" s="67">
        <v>1.4119999999999999</v>
      </c>
      <c r="F13" s="67">
        <v>1.4330000000000001</v>
      </c>
      <c r="G13" s="67">
        <v>2.0949999999999998</v>
      </c>
      <c r="H13" s="67">
        <v>0.11600000000000001</v>
      </c>
      <c r="I13" s="67">
        <v>0.25</v>
      </c>
      <c r="J13" s="67">
        <v>1.3440000000000001</v>
      </c>
      <c r="K13" s="67">
        <v>2.99</v>
      </c>
      <c r="L13" s="67">
        <v>2.9350000000000001</v>
      </c>
      <c r="M13" s="67">
        <v>0.55600000000000005</v>
      </c>
      <c r="N13" s="64">
        <f>SUM(B13:M13)</f>
        <v>15.687000000000001</v>
      </c>
      <c r="R13" s="28" t="s">
        <v>31</v>
      </c>
      <c r="S13" s="51">
        <f>S43</f>
        <v>5.6120000000000001</v>
      </c>
      <c r="T13" s="50">
        <f>T43</f>
        <v>35</v>
      </c>
      <c r="W13" s="37"/>
      <c r="X13" s="55"/>
      <c r="Y13" s="26"/>
      <c r="Z13" s="26"/>
      <c r="AA13" s="26"/>
      <c r="AB13" s="26"/>
      <c r="AC13" s="26"/>
      <c r="AD13" s="26"/>
      <c r="AE13" s="26"/>
      <c r="AF13" s="26"/>
      <c r="AG13" s="26"/>
      <c r="AH13" s="26"/>
    </row>
    <row r="14" spans="1:34" x14ac:dyDescent="0.2">
      <c r="A14" s="20" t="s">
        <v>32</v>
      </c>
      <c r="B14" s="68">
        <v>0.28099999999999997</v>
      </c>
      <c r="C14" s="68">
        <v>2.0230000000000001</v>
      </c>
      <c r="D14" s="68">
        <v>1.19</v>
      </c>
      <c r="E14" s="68">
        <v>0.44</v>
      </c>
      <c r="F14" s="68">
        <v>0.27100000000000002</v>
      </c>
      <c r="G14" s="68">
        <v>0.94800000000000006</v>
      </c>
      <c r="H14" s="68">
        <v>0.54499999999999993</v>
      </c>
      <c r="I14" s="68">
        <v>0</v>
      </c>
      <c r="J14" s="68">
        <v>1.8070000000000002</v>
      </c>
      <c r="K14" s="68">
        <v>0.1</v>
      </c>
      <c r="L14" s="68">
        <v>0.21099999999999999</v>
      </c>
      <c r="M14" s="68">
        <v>1.1720000000000002</v>
      </c>
      <c r="N14" s="65">
        <f t="shared" ref="N14:N15" si="0">SUM(B14:M14)</f>
        <v>8.9880000000000013</v>
      </c>
      <c r="R14" s="26" t="s">
        <v>33</v>
      </c>
      <c r="S14" s="52">
        <f>S53</f>
        <v>6.8870000000000005</v>
      </c>
      <c r="T14" s="83">
        <f>T53</f>
        <v>23</v>
      </c>
      <c r="U14" s="40"/>
      <c r="W14" s="37"/>
      <c r="X14" s="55"/>
      <c r="Y14" s="29"/>
    </row>
    <row r="15" spans="1:34" x14ac:dyDescent="0.2">
      <c r="A15" s="28" t="s">
        <v>34</v>
      </c>
      <c r="B15" s="67">
        <v>0.19600000000000001</v>
      </c>
      <c r="C15" s="67">
        <v>0.80399999999999994</v>
      </c>
      <c r="D15" s="67">
        <v>0.39500000000000002</v>
      </c>
      <c r="E15" s="67">
        <v>0.129</v>
      </c>
      <c r="F15" s="67">
        <v>0.48099999999999998</v>
      </c>
      <c r="G15" s="67">
        <v>0</v>
      </c>
      <c r="H15" s="67">
        <v>0.17599999999999999</v>
      </c>
      <c r="I15" s="67">
        <v>0.44</v>
      </c>
      <c r="J15" s="67">
        <v>0.246</v>
      </c>
      <c r="K15" s="67">
        <v>0.23</v>
      </c>
      <c r="L15" s="67">
        <v>0.754</v>
      </c>
      <c r="M15" s="67">
        <v>0.51100000000000001</v>
      </c>
      <c r="N15" s="64">
        <f t="shared" si="0"/>
        <v>4.3620000000000001</v>
      </c>
      <c r="R15" s="59" t="s">
        <v>35</v>
      </c>
      <c r="S15" s="60">
        <f>SUM(S11:S14)</f>
        <v>53.027999999999999</v>
      </c>
      <c r="T15" s="61">
        <f>SUM(T11:T14)</f>
        <v>260</v>
      </c>
      <c r="Y15" s="29"/>
    </row>
    <row r="16" spans="1:34" x14ac:dyDescent="0.2">
      <c r="Y16" s="29"/>
    </row>
    <row r="17" spans="1:27" x14ac:dyDescent="0.2">
      <c r="A17" s="21" t="s">
        <v>14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54"/>
    </row>
    <row r="18" spans="1:27" x14ac:dyDescent="0.2">
      <c r="A18" s="28" t="s">
        <v>30</v>
      </c>
      <c r="B18" s="28">
        <v>9</v>
      </c>
      <c r="C18" s="28">
        <v>5</v>
      </c>
      <c r="D18" s="28">
        <v>1</v>
      </c>
      <c r="E18" s="28">
        <v>6</v>
      </c>
      <c r="F18" s="28">
        <v>6</v>
      </c>
      <c r="G18" s="28">
        <v>8</v>
      </c>
      <c r="H18" s="28">
        <v>1</v>
      </c>
      <c r="I18" s="28">
        <v>1</v>
      </c>
      <c r="J18" s="28">
        <v>5</v>
      </c>
      <c r="K18" s="28">
        <v>6</v>
      </c>
      <c r="L18" s="28">
        <v>10</v>
      </c>
      <c r="M18" s="28">
        <v>2</v>
      </c>
      <c r="N18" s="66">
        <f>SUM(B18:M18)</f>
        <v>60</v>
      </c>
    </row>
    <row r="19" spans="1:27" x14ac:dyDescent="0.2">
      <c r="A19" s="20" t="s">
        <v>32</v>
      </c>
      <c r="B19" s="20">
        <v>2</v>
      </c>
      <c r="C19" s="20">
        <v>4</v>
      </c>
      <c r="D19" s="20">
        <v>4</v>
      </c>
      <c r="E19" s="20">
        <v>1</v>
      </c>
      <c r="F19" s="20">
        <v>3</v>
      </c>
      <c r="G19" s="20">
        <v>7</v>
      </c>
      <c r="H19" s="20">
        <v>3</v>
      </c>
      <c r="I19" s="20">
        <v>0</v>
      </c>
      <c r="J19" s="20">
        <v>4</v>
      </c>
      <c r="K19" s="20">
        <v>1</v>
      </c>
      <c r="L19" s="20">
        <v>2</v>
      </c>
      <c r="M19" s="20">
        <v>6</v>
      </c>
      <c r="N19" s="42">
        <f t="shared" ref="N19:N20" si="1">SUM(B19:M19)</f>
        <v>37</v>
      </c>
    </row>
    <row r="20" spans="1:27" x14ac:dyDescent="0.2">
      <c r="A20" s="28" t="s">
        <v>34</v>
      </c>
      <c r="B20" s="28">
        <v>2</v>
      </c>
      <c r="C20" s="28">
        <v>3</v>
      </c>
      <c r="D20" s="28">
        <v>2</v>
      </c>
      <c r="E20" s="28">
        <v>1</v>
      </c>
      <c r="F20" s="28">
        <v>3</v>
      </c>
      <c r="G20" s="28">
        <v>0</v>
      </c>
      <c r="H20" s="28">
        <v>2</v>
      </c>
      <c r="I20" s="28">
        <v>4</v>
      </c>
      <c r="J20" s="28">
        <v>2</v>
      </c>
      <c r="K20" s="28">
        <v>2</v>
      </c>
      <c r="L20" s="28">
        <v>5</v>
      </c>
      <c r="M20" s="28">
        <v>3</v>
      </c>
      <c r="N20" s="66">
        <f t="shared" si="1"/>
        <v>29</v>
      </c>
    </row>
    <row r="21" spans="1:27" x14ac:dyDescent="0.2">
      <c r="AA21" s="29"/>
    </row>
    <row r="22" spans="1:27" x14ac:dyDescent="0.2">
      <c r="A22" s="21" t="s">
        <v>36</v>
      </c>
      <c r="B22" s="88" t="str">
        <f>G22</f>
        <v>FYTD @30/06/2025</v>
      </c>
      <c r="C22" s="88"/>
      <c r="E22" s="21" t="s">
        <v>37</v>
      </c>
      <c r="F22" s="21"/>
      <c r="G22" s="89" t="str">
        <f>"FYTD"&amp; S7</f>
        <v>FYTD @30/06/2025</v>
      </c>
      <c r="H22" s="89"/>
      <c r="R22" s="21" t="s">
        <v>38</v>
      </c>
      <c r="S22" s="63" t="s">
        <v>2</v>
      </c>
      <c r="T22" s="54" t="s">
        <v>14</v>
      </c>
      <c r="V22" s="21" t="s">
        <v>39</v>
      </c>
      <c r="W22" s="49" t="s">
        <v>2</v>
      </c>
      <c r="X22" s="54" t="s">
        <v>14</v>
      </c>
    </row>
    <row r="23" spans="1:27" x14ac:dyDescent="0.2">
      <c r="A23" s="30" t="s">
        <v>30</v>
      </c>
      <c r="B23" s="30"/>
      <c r="C23" s="46">
        <f>SUM(C24:C31)</f>
        <v>15.686999999999999</v>
      </c>
      <c r="E23" s="30" t="s">
        <v>30</v>
      </c>
      <c r="F23" s="30"/>
      <c r="G23" s="30"/>
      <c r="H23" s="46">
        <f>SUM(H24:H28)</f>
        <v>15.687000000000003</v>
      </c>
      <c r="I23" s="31"/>
      <c r="R23" s="30" t="s">
        <v>40</v>
      </c>
      <c r="S23" s="72">
        <f>SUM(S24:S31)</f>
        <v>17.451000000000001</v>
      </c>
      <c r="T23" s="73">
        <f>SUM(T24:T31)</f>
        <v>89</v>
      </c>
      <c r="V23" s="30" t="s">
        <v>40</v>
      </c>
      <c r="W23" s="72">
        <f>SUM(W24:W30)</f>
        <v>17.451000000000001</v>
      </c>
      <c r="X23" s="73">
        <f>SUM(X24:X30)</f>
        <v>89</v>
      </c>
    </row>
    <row r="24" spans="1:27" x14ac:dyDescent="0.2">
      <c r="A24" s="33" t="s">
        <v>67</v>
      </c>
      <c r="C24" s="76">
        <v>0.18</v>
      </c>
      <c r="E24" s="28"/>
      <c r="F24" s="32" t="s">
        <v>42</v>
      </c>
      <c r="G24" s="28"/>
      <c r="H24" s="47">
        <v>6.3410000000000002</v>
      </c>
      <c r="I24" s="23"/>
      <c r="R24" s="20" t="s">
        <v>67</v>
      </c>
      <c r="S24" s="79">
        <v>2.9000000000000001E-2</v>
      </c>
      <c r="T24" s="20">
        <v>1</v>
      </c>
      <c r="V24" s="74" t="s">
        <v>42</v>
      </c>
      <c r="W24" s="51">
        <v>4.9429999999999996</v>
      </c>
      <c r="X24" s="50">
        <v>29</v>
      </c>
    </row>
    <row r="25" spans="1:27" x14ac:dyDescent="0.2">
      <c r="A25" s="32" t="s">
        <v>41</v>
      </c>
      <c r="B25" s="28"/>
      <c r="C25" s="75">
        <v>3.0509999999999997</v>
      </c>
      <c r="F25" s="33" t="s">
        <v>44</v>
      </c>
      <c r="H25" s="48">
        <v>5.3350000000000009</v>
      </c>
      <c r="I25" s="23"/>
      <c r="R25" s="74" t="s">
        <v>41</v>
      </c>
      <c r="S25" s="51">
        <v>1.5189999999999999</v>
      </c>
      <c r="T25" s="50">
        <v>8</v>
      </c>
      <c r="V25" s="20" t="s">
        <v>44</v>
      </c>
      <c r="W25" s="58">
        <v>6.694</v>
      </c>
      <c r="X25" s="53">
        <v>23</v>
      </c>
    </row>
    <row r="26" spans="1:27" x14ac:dyDescent="0.2">
      <c r="A26" s="33" t="s">
        <v>43</v>
      </c>
      <c r="C26" s="76">
        <v>2.4710000000000001</v>
      </c>
      <c r="E26" s="28"/>
      <c r="F26" s="32" t="s">
        <v>46</v>
      </c>
      <c r="G26" s="28"/>
      <c r="H26" s="47">
        <v>1.23</v>
      </c>
      <c r="I26" s="23"/>
      <c r="J26" s="36"/>
      <c r="K26" s="36"/>
      <c r="L26" s="36"/>
      <c r="M26" s="36"/>
      <c r="R26" s="20" t="s">
        <v>43</v>
      </c>
      <c r="S26" s="58">
        <v>3.5489999999999999</v>
      </c>
      <c r="T26" s="53">
        <v>15</v>
      </c>
      <c r="V26" s="74" t="s">
        <v>46</v>
      </c>
      <c r="W26" s="51">
        <v>3.1419999999999999</v>
      </c>
      <c r="X26" s="50">
        <v>18</v>
      </c>
    </row>
    <row r="27" spans="1:27" x14ac:dyDescent="0.2">
      <c r="A27" s="32" t="s">
        <v>45</v>
      </c>
      <c r="B27" s="28"/>
      <c r="C27" s="75">
        <v>0.83699999999999997</v>
      </c>
      <c r="F27" s="33" t="s">
        <v>48</v>
      </c>
      <c r="H27" s="48">
        <v>0</v>
      </c>
      <c r="I27" s="23"/>
      <c r="R27" s="74" t="s">
        <v>45</v>
      </c>
      <c r="S27" s="51">
        <v>2.5310000000000001</v>
      </c>
      <c r="T27" s="50">
        <v>11</v>
      </c>
      <c r="V27" s="20" t="s">
        <v>48</v>
      </c>
      <c r="W27" s="58">
        <v>0.107</v>
      </c>
      <c r="X27" s="53">
        <v>1</v>
      </c>
    </row>
    <row r="28" spans="1:27" x14ac:dyDescent="0.2">
      <c r="A28" s="33" t="s">
        <v>47</v>
      </c>
      <c r="B28" s="78"/>
      <c r="C28" s="76">
        <v>0</v>
      </c>
      <c r="E28" s="28"/>
      <c r="F28" s="32" t="s">
        <v>50</v>
      </c>
      <c r="G28" s="28"/>
      <c r="H28" s="47">
        <v>2.7810000000000001</v>
      </c>
      <c r="I28" s="23"/>
      <c r="R28" s="20" t="s">
        <v>47</v>
      </c>
      <c r="S28" s="58">
        <v>0</v>
      </c>
      <c r="T28" s="53">
        <v>0</v>
      </c>
      <c r="V28" s="74" t="s">
        <v>50</v>
      </c>
      <c r="W28" s="51">
        <v>2.5649999999999999</v>
      </c>
      <c r="X28" s="50">
        <v>18</v>
      </c>
    </row>
    <row r="29" spans="1:27" x14ac:dyDescent="0.2">
      <c r="A29" s="32" t="s">
        <v>49</v>
      </c>
      <c r="B29" s="28"/>
      <c r="C29" s="75">
        <v>7.1479999999999997</v>
      </c>
      <c r="E29" s="37"/>
      <c r="F29" s="37"/>
      <c r="G29" s="26"/>
      <c r="H29" s="38"/>
      <c r="I29" s="23"/>
      <c r="R29" s="74" t="s">
        <v>49</v>
      </c>
      <c r="S29" s="51">
        <v>9.8230000000000004</v>
      </c>
      <c r="T29" s="50">
        <v>54</v>
      </c>
      <c r="W29" s="58"/>
    </row>
    <row r="30" spans="1:27" x14ac:dyDescent="0.2">
      <c r="A30" s="33" t="s">
        <v>52</v>
      </c>
      <c r="B30" s="78"/>
      <c r="C30" s="76">
        <v>2</v>
      </c>
      <c r="E30" s="30" t="s">
        <v>32</v>
      </c>
      <c r="F30" s="30"/>
      <c r="G30" s="30"/>
      <c r="H30" s="46">
        <f>SUM(H31:H35)</f>
        <v>8.9879999999999995</v>
      </c>
      <c r="I30" s="31"/>
      <c r="R30" s="20" t="s">
        <v>52</v>
      </c>
      <c r="S30" s="58">
        <v>0</v>
      </c>
      <c r="T30" s="53">
        <v>0</v>
      </c>
    </row>
    <row r="31" spans="1:27" x14ac:dyDescent="0.2">
      <c r="A31" s="32" t="s">
        <v>51</v>
      </c>
      <c r="B31" s="28"/>
      <c r="C31" s="75">
        <v>0</v>
      </c>
      <c r="E31" s="28"/>
      <c r="F31" s="32" t="s">
        <v>42</v>
      </c>
      <c r="G31" s="28"/>
      <c r="H31" s="47">
        <v>3.5990000000000002</v>
      </c>
      <c r="I31" s="23"/>
      <c r="R31" s="74" t="s">
        <v>51</v>
      </c>
      <c r="S31" s="51">
        <v>0</v>
      </c>
      <c r="T31" s="51">
        <v>0</v>
      </c>
      <c r="V31" s="30" t="s">
        <v>29</v>
      </c>
      <c r="W31" s="72">
        <f>SUM(W32:W36)</f>
        <v>23.078000000000003</v>
      </c>
      <c r="X31" s="73">
        <f>SUM(X32:X36)</f>
        <v>113</v>
      </c>
    </row>
    <row r="32" spans="1:27" x14ac:dyDescent="0.2">
      <c r="A32" s="77"/>
      <c r="B32" s="78"/>
      <c r="C32" s="76"/>
      <c r="F32" s="33" t="s">
        <v>44</v>
      </c>
      <c r="H32" s="48">
        <v>2.8969999999999998</v>
      </c>
      <c r="I32" s="23"/>
      <c r="V32" s="74" t="s">
        <v>42</v>
      </c>
      <c r="W32" s="51">
        <v>8.4019999999999992</v>
      </c>
      <c r="X32" s="50">
        <v>43</v>
      </c>
    </row>
    <row r="33" spans="1:25" x14ac:dyDescent="0.2">
      <c r="A33" s="33"/>
      <c r="E33" s="28"/>
      <c r="F33" s="32" t="s">
        <v>46</v>
      </c>
      <c r="G33" s="28"/>
      <c r="H33" s="47">
        <v>0.41100000000000003</v>
      </c>
      <c r="I33" s="23"/>
      <c r="R33" s="30" t="s">
        <v>29</v>
      </c>
      <c r="S33" s="72">
        <f>SUM(S34:S41)</f>
        <v>23.077999999999999</v>
      </c>
      <c r="T33" s="73">
        <f>SUM(T34:T41)</f>
        <v>113</v>
      </c>
      <c r="V33" s="29" t="s">
        <v>44</v>
      </c>
      <c r="W33" s="58">
        <v>6.4320000000000004</v>
      </c>
      <c r="X33" s="53">
        <v>21</v>
      </c>
    </row>
    <row r="34" spans="1:25" x14ac:dyDescent="0.2">
      <c r="A34" s="30" t="s">
        <v>32</v>
      </c>
      <c r="B34" s="30"/>
      <c r="C34" s="46">
        <f>SUM(C35:C42)</f>
        <v>8.9880000000000013</v>
      </c>
      <c r="F34" s="33" t="s">
        <v>48</v>
      </c>
      <c r="H34" s="48">
        <v>0</v>
      </c>
      <c r="I34" s="23"/>
      <c r="R34" s="20" t="s">
        <v>67</v>
      </c>
      <c r="S34" s="81">
        <v>0.18</v>
      </c>
      <c r="T34" s="20">
        <v>2</v>
      </c>
      <c r="V34" s="74" t="s">
        <v>46</v>
      </c>
      <c r="W34" s="51">
        <v>1.6140000000000001</v>
      </c>
      <c r="X34" s="50">
        <v>11</v>
      </c>
    </row>
    <row r="35" spans="1:25" ht="15" x14ac:dyDescent="0.25">
      <c r="A35" s="33" t="s">
        <v>67</v>
      </c>
      <c r="C35" s="84">
        <v>0.68899999999999995</v>
      </c>
      <c r="D35" s="68"/>
      <c r="E35" s="28"/>
      <c r="F35" s="32" t="s">
        <v>50</v>
      </c>
      <c r="G35" s="28"/>
      <c r="H35" s="47">
        <v>2.081</v>
      </c>
      <c r="I35" s="23"/>
      <c r="R35" s="74" t="s">
        <v>41</v>
      </c>
      <c r="S35" s="51">
        <v>6.4530000000000003</v>
      </c>
      <c r="T35" s="50">
        <v>41</v>
      </c>
      <c r="V35" s="29" t="s">
        <v>48</v>
      </c>
      <c r="W35" s="58">
        <v>2.1000000000000001E-2</v>
      </c>
      <c r="X35" s="53">
        <v>1</v>
      </c>
    </row>
    <row r="36" spans="1:25" x14ac:dyDescent="0.2">
      <c r="A36" s="32" t="s">
        <v>41</v>
      </c>
      <c r="B36" s="28"/>
      <c r="C36" s="85">
        <v>2.246</v>
      </c>
      <c r="D36" s="68"/>
      <c r="E36" s="33"/>
      <c r="F36" s="33"/>
      <c r="H36" s="34"/>
      <c r="I36" s="31"/>
      <c r="R36" s="20" t="s">
        <v>43</v>
      </c>
      <c r="S36" s="58">
        <v>3.742</v>
      </c>
      <c r="T36" s="53">
        <v>16</v>
      </c>
      <c r="V36" s="74" t="s">
        <v>50</v>
      </c>
      <c r="W36" s="51">
        <v>6.609</v>
      </c>
      <c r="X36" s="50">
        <v>37</v>
      </c>
    </row>
    <row r="37" spans="1:25" ht="15" x14ac:dyDescent="0.25">
      <c r="A37" s="33" t="s">
        <v>43</v>
      </c>
      <c r="C37" s="84">
        <v>0</v>
      </c>
      <c r="D37" s="68"/>
      <c r="E37" s="30" t="s">
        <v>34</v>
      </c>
      <c r="F37" s="30"/>
      <c r="G37" s="30"/>
      <c r="H37" s="46">
        <f>SUM(H38:H42)</f>
        <v>4.3620000000000001</v>
      </c>
      <c r="I37" s="23"/>
      <c r="R37" s="74" t="s">
        <v>45</v>
      </c>
      <c r="S37" s="51">
        <v>2.5019999999999998</v>
      </c>
      <c r="T37" s="50">
        <v>11</v>
      </c>
      <c r="W37" s="58"/>
    </row>
    <row r="38" spans="1:25" x14ac:dyDescent="0.2">
      <c r="A38" s="32" t="s">
        <v>45</v>
      </c>
      <c r="B38" s="28"/>
      <c r="C38" s="85">
        <v>2.5129999999999999</v>
      </c>
      <c r="D38" s="68"/>
      <c r="E38" s="28"/>
      <c r="F38" s="32" t="s">
        <v>42</v>
      </c>
      <c r="G38" s="28"/>
      <c r="H38" s="47">
        <v>1.7880000000000003</v>
      </c>
      <c r="I38" s="23"/>
      <c r="R38" s="20" t="s">
        <v>47</v>
      </c>
      <c r="S38" s="58">
        <v>0.4</v>
      </c>
      <c r="T38" s="53">
        <v>1</v>
      </c>
      <c r="W38" s="58"/>
    </row>
    <row r="39" spans="1:25" ht="15" x14ac:dyDescent="0.25">
      <c r="A39" s="33" t="s">
        <v>47</v>
      </c>
      <c r="B39" s="78"/>
      <c r="C39" s="84">
        <v>0</v>
      </c>
      <c r="D39" s="68"/>
      <c r="F39" s="33" t="s">
        <v>44</v>
      </c>
      <c r="H39" s="48">
        <v>0.61499999999999999</v>
      </c>
      <c r="I39" s="23"/>
      <c r="R39" s="74" t="s">
        <v>49</v>
      </c>
      <c r="S39" s="51">
        <v>7.3310000000000004</v>
      </c>
      <c r="T39" s="50">
        <v>39</v>
      </c>
      <c r="V39" s="30" t="s">
        <v>31</v>
      </c>
      <c r="W39" s="72">
        <f>SUM(W40:W44)</f>
        <v>5.6120000000000001</v>
      </c>
      <c r="X39" s="73">
        <f>SUM(X40:X44)</f>
        <v>35</v>
      </c>
    </row>
    <row r="40" spans="1:25" x14ac:dyDescent="0.2">
      <c r="A40" s="32" t="s">
        <v>49</v>
      </c>
      <c r="B40" s="28"/>
      <c r="C40" s="85">
        <v>3.5310000000000001</v>
      </c>
      <c r="D40" s="68"/>
      <c r="E40" s="28"/>
      <c r="F40" s="32" t="s">
        <v>46</v>
      </c>
      <c r="G40" s="28"/>
      <c r="H40" s="47">
        <v>0.75600000000000001</v>
      </c>
      <c r="I40" s="23"/>
      <c r="R40" s="20" t="s">
        <v>52</v>
      </c>
      <c r="S40" s="58">
        <v>2.4</v>
      </c>
      <c r="T40" s="53">
        <v>2</v>
      </c>
      <c r="V40" s="74" t="s">
        <v>42</v>
      </c>
      <c r="W40" s="51">
        <v>1.9019999999999999</v>
      </c>
      <c r="X40" s="50">
        <v>12</v>
      </c>
    </row>
    <row r="41" spans="1:25" ht="15" x14ac:dyDescent="0.25">
      <c r="A41" s="33" t="s">
        <v>52</v>
      </c>
      <c r="B41" s="78"/>
      <c r="C41" s="86">
        <v>8.9999999999999993E-3</v>
      </c>
      <c r="D41" s="23"/>
      <c r="F41" s="33" t="s">
        <v>48</v>
      </c>
      <c r="H41" s="48">
        <v>0</v>
      </c>
      <c r="I41" s="23"/>
      <c r="R41" s="74" t="s">
        <v>51</v>
      </c>
      <c r="S41" s="51">
        <v>7.0000000000000007E-2</v>
      </c>
      <c r="T41" s="50">
        <v>1</v>
      </c>
      <c r="V41" s="20" t="s">
        <v>44</v>
      </c>
      <c r="W41" s="58">
        <v>2.3119999999999998</v>
      </c>
      <c r="X41" s="53">
        <v>12</v>
      </c>
    </row>
    <row r="42" spans="1:25" x14ac:dyDescent="0.2">
      <c r="A42" s="32" t="s">
        <v>51</v>
      </c>
      <c r="B42" s="28"/>
      <c r="C42" s="85">
        <v>0</v>
      </c>
      <c r="D42" s="68"/>
      <c r="E42" s="28"/>
      <c r="F42" s="32" t="s">
        <v>50</v>
      </c>
      <c r="G42" s="28"/>
      <c r="H42" s="47">
        <v>1.2029999999999998</v>
      </c>
      <c r="R42" s="29"/>
      <c r="V42" s="74" t="s">
        <v>46</v>
      </c>
      <c r="W42" s="51">
        <v>0.45800000000000002</v>
      </c>
      <c r="X42" s="50">
        <v>6</v>
      </c>
    </row>
    <row r="43" spans="1:25" x14ac:dyDescent="0.2">
      <c r="A43" s="77"/>
      <c r="B43" s="78"/>
      <c r="C43" s="76"/>
      <c r="D43" s="68"/>
      <c r="E43" s="31"/>
      <c r="F43" s="31"/>
      <c r="G43" s="31"/>
      <c r="H43" s="31"/>
      <c r="N43" s="31"/>
      <c r="O43" s="31"/>
      <c r="P43" s="31"/>
      <c r="R43" s="30" t="s">
        <v>31</v>
      </c>
      <c r="S43" s="72">
        <f>SUM(S44:S51)</f>
        <v>5.6120000000000001</v>
      </c>
      <c r="T43" s="73">
        <f>SUM(T44:T51)</f>
        <v>35</v>
      </c>
      <c r="V43" s="20" t="s">
        <v>48</v>
      </c>
      <c r="W43" s="58">
        <v>0</v>
      </c>
      <c r="X43" s="53">
        <v>0</v>
      </c>
    </row>
    <row r="44" spans="1:25" x14ac:dyDescent="0.2">
      <c r="A44" s="77"/>
      <c r="B44" s="78"/>
      <c r="C44" s="76"/>
      <c r="E44" s="23"/>
      <c r="F44" s="23"/>
      <c r="G44" s="23"/>
      <c r="H44" s="23"/>
      <c r="I44" s="31"/>
      <c r="J44" s="31"/>
      <c r="K44" s="31"/>
      <c r="L44" s="31"/>
      <c r="M44" s="31"/>
      <c r="N44" s="23"/>
      <c r="O44" s="23"/>
      <c r="P44" s="23"/>
      <c r="R44" s="20" t="s">
        <v>67</v>
      </c>
      <c r="S44" s="20">
        <v>0</v>
      </c>
      <c r="T44" s="80">
        <v>0</v>
      </c>
      <c r="V44" s="74" t="s">
        <v>50</v>
      </c>
      <c r="W44" s="50">
        <v>0.94</v>
      </c>
      <c r="X44" s="50">
        <v>5</v>
      </c>
    </row>
    <row r="45" spans="1:25" x14ac:dyDescent="0.2">
      <c r="D45" s="31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R45" s="74" t="s">
        <v>41</v>
      </c>
      <c r="S45" s="51">
        <v>1.218</v>
      </c>
      <c r="T45" s="50">
        <v>7</v>
      </c>
      <c r="Y45" s="29"/>
    </row>
    <row r="46" spans="1:25" x14ac:dyDescent="0.2">
      <c r="A46" s="30" t="s">
        <v>34</v>
      </c>
      <c r="B46" s="30"/>
      <c r="C46" s="46">
        <f>SUM(C47:C54)</f>
        <v>4.362000000000001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R46" s="20" t="s">
        <v>43</v>
      </c>
      <c r="S46" s="58">
        <v>0.45</v>
      </c>
      <c r="T46" s="53">
        <v>6</v>
      </c>
      <c r="Y46" s="29"/>
    </row>
    <row r="47" spans="1:25" x14ac:dyDescent="0.2">
      <c r="A47" s="33" t="s">
        <v>67</v>
      </c>
      <c r="B47" s="91"/>
      <c r="C47" s="90">
        <v>4.2999999999999997E-2</v>
      </c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R47" s="74" t="s">
        <v>45</v>
      </c>
      <c r="S47" s="51">
        <v>0.4</v>
      </c>
      <c r="T47" s="50">
        <v>1</v>
      </c>
      <c r="V47" s="30" t="s">
        <v>53</v>
      </c>
      <c r="W47" s="72">
        <f>SUM(W48:W52)</f>
        <v>6.8870000000000005</v>
      </c>
      <c r="X47" s="73">
        <f>SUM(X48:X52)</f>
        <v>23</v>
      </c>
      <c r="Y47" s="29"/>
    </row>
    <row r="48" spans="1:25" x14ac:dyDescent="0.2">
      <c r="A48" s="32" t="s">
        <v>41</v>
      </c>
      <c r="B48" s="28"/>
      <c r="C48" s="47">
        <v>1.5250000000000004</v>
      </c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R48" s="20" t="s">
        <v>47</v>
      </c>
      <c r="S48" s="58">
        <v>0</v>
      </c>
      <c r="T48" s="53">
        <v>0</v>
      </c>
      <c r="V48" s="74" t="s">
        <v>42</v>
      </c>
      <c r="W48" s="51">
        <v>2.855</v>
      </c>
      <c r="X48" s="50">
        <v>9</v>
      </c>
      <c r="Y48" s="29"/>
    </row>
    <row r="49" spans="1:25" x14ac:dyDescent="0.2">
      <c r="A49" s="33" t="s">
        <v>43</v>
      </c>
      <c r="C49" s="48">
        <v>0.129</v>
      </c>
      <c r="D49" s="23"/>
      <c r="E49" s="31"/>
      <c r="F49" s="31"/>
      <c r="G49" s="31"/>
      <c r="H49" s="31"/>
      <c r="I49" s="23"/>
      <c r="J49" s="23"/>
      <c r="K49" s="23"/>
      <c r="L49" s="23"/>
      <c r="M49" s="23"/>
      <c r="N49" s="31"/>
      <c r="O49" s="31"/>
      <c r="P49" s="31"/>
      <c r="R49" s="74" t="s">
        <v>49</v>
      </c>
      <c r="S49" s="51">
        <v>3.2869999999999999</v>
      </c>
      <c r="T49" s="50">
        <v>18</v>
      </c>
      <c r="V49" s="20" t="s">
        <v>44</v>
      </c>
      <c r="W49" s="87">
        <v>2.657</v>
      </c>
      <c r="X49" s="53">
        <v>7</v>
      </c>
      <c r="Y49" s="29"/>
    </row>
    <row r="50" spans="1:25" x14ac:dyDescent="0.2">
      <c r="A50" s="32" t="s">
        <v>45</v>
      </c>
      <c r="B50" s="28"/>
      <c r="C50" s="47">
        <v>1.4250000000000003</v>
      </c>
      <c r="D50" s="23"/>
      <c r="E50" s="23"/>
      <c r="F50" s="23"/>
      <c r="G50" s="23"/>
      <c r="H50" s="23"/>
      <c r="I50" s="31"/>
      <c r="J50" s="31"/>
      <c r="K50" s="31"/>
      <c r="L50" s="31"/>
      <c r="M50" s="31"/>
      <c r="N50" s="23"/>
      <c r="O50" s="23"/>
      <c r="P50" s="23"/>
      <c r="R50" s="20" t="s">
        <v>52</v>
      </c>
      <c r="S50" s="58">
        <v>0.24399999999999999</v>
      </c>
      <c r="T50" s="53">
        <v>1</v>
      </c>
      <c r="V50" s="74" t="s">
        <v>46</v>
      </c>
      <c r="W50" s="51">
        <v>0.21099999999999999</v>
      </c>
      <c r="X50" s="50">
        <v>2</v>
      </c>
      <c r="Y50" s="29"/>
    </row>
    <row r="51" spans="1:25" x14ac:dyDescent="0.2">
      <c r="A51" s="33" t="s">
        <v>47</v>
      </c>
      <c r="C51" s="48">
        <v>0</v>
      </c>
      <c r="D51" s="31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R51" s="74" t="s">
        <v>51</v>
      </c>
      <c r="S51" s="51">
        <v>1.2999999999999999E-2</v>
      </c>
      <c r="T51" s="50">
        <v>2</v>
      </c>
      <c r="V51" s="20" t="s">
        <v>48</v>
      </c>
      <c r="W51" s="58">
        <v>0</v>
      </c>
      <c r="X51" s="53">
        <v>0</v>
      </c>
    </row>
    <row r="52" spans="1:25" x14ac:dyDescent="0.2">
      <c r="A52" s="32" t="s">
        <v>49</v>
      </c>
      <c r="B52" s="28"/>
      <c r="C52" s="47">
        <v>1.24</v>
      </c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V52" s="74" t="s">
        <v>50</v>
      </c>
      <c r="W52" s="51">
        <v>1.1639999999999999</v>
      </c>
      <c r="X52" s="50">
        <v>5</v>
      </c>
    </row>
    <row r="53" spans="1:25" x14ac:dyDescent="0.2">
      <c r="A53" s="33" t="s">
        <v>52</v>
      </c>
      <c r="C53" s="34">
        <v>0</v>
      </c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R53" s="30" t="s">
        <v>53</v>
      </c>
      <c r="S53" s="72">
        <f>SUM(S54:S61)</f>
        <v>6.8870000000000005</v>
      </c>
      <c r="T53" s="73">
        <f>SUM(T54:T61)</f>
        <v>23</v>
      </c>
      <c r="W53" s="20"/>
      <c r="X53" s="20"/>
    </row>
    <row r="54" spans="1:25" x14ac:dyDescent="0.2">
      <c r="A54" s="32" t="s">
        <v>51</v>
      </c>
      <c r="B54" s="28"/>
      <c r="C54" s="47">
        <v>0</v>
      </c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R54" s="20" t="s">
        <v>67</v>
      </c>
      <c r="S54" s="81">
        <v>0.68899999999999995</v>
      </c>
      <c r="T54" s="82">
        <v>2</v>
      </c>
    </row>
    <row r="55" spans="1:25" x14ac:dyDescent="0.2"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74" t="s">
        <v>41</v>
      </c>
      <c r="S55" s="51">
        <v>1.2010000000000001</v>
      </c>
      <c r="T55" s="50">
        <v>5</v>
      </c>
    </row>
    <row r="56" spans="1:25" x14ac:dyDescent="0.2">
      <c r="D56" s="23"/>
      <c r="E56" s="23"/>
      <c r="F56" s="31"/>
      <c r="G56" s="31"/>
      <c r="H56" s="31"/>
      <c r="I56" s="23"/>
      <c r="J56" s="23"/>
      <c r="K56" s="23"/>
      <c r="L56" s="23"/>
      <c r="M56" s="23"/>
      <c r="N56" s="23"/>
      <c r="O56" s="31"/>
      <c r="P56" s="31"/>
      <c r="Q56" s="31"/>
      <c r="R56" s="20" t="s">
        <v>43</v>
      </c>
      <c r="S56" s="58">
        <v>0</v>
      </c>
      <c r="T56" s="53">
        <v>0</v>
      </c>
    </row>
    <row r="57" spans="1:25" x14ac:dyDescent="0.2">
      <c r="A57" s="56" t="s">
        <v>54</v>
      </c>
      <c r="D57" s="23"/>
      <c r="E57" s="31"/>
      <c r="F57" s="23"/>
      <c r="G57" s="23"/>
      <c r="H57" s="23"/>
      <c r="I57" s="31"/>
      <c r="J57" s="31"/>
      <c r="K57" s="31"/>
      <c r="L57" s="31"/>
      <c r="M57" s="31"/>
      <c r="N57" s="31"/>
      <c r="O57" s="23"/>
      <c r="P57" s="23"/>
      <c r="Q57" s="23"/>
      <c r="R57" s="74" t="s">
        <v>45</v>
      </c>
      <c r="S57" s="51">
        <v>2.3079999999999998</v>
      </c>
      <c r="T57" s="50">
        <v>4</v>
      </c>
    </row>
    <row r="58" spans="1:25" x14ac:dyDescent="0.2">
      <c r="A58" s="56"/>
      <c r="D58" s="31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0" t="s">
        <v>47</v>
      </c>
      <c r="S58" s="58">
        <v>0</v>
      </c>
      <c r="T58" s="53">
        <v>0</v>
      </c>
    </row>
    <row r="59" spans="1:25" x14ac:dyDescent="0.2">
      <c r="A59" s="57" t="s">
        <v>55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74" t="s">
        <v>49</v>
      </c>
      <c r="S59" s="51">
        <v>2.68</v>
      </c>
      <c r="T59" s="50">
        <v>11</v>
      </c>
    </row>
    <row r="60" spans="1:25" x14ac:dyDescent="0.2">
      <c r="A60" s="57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0" t="s">
        <v>52</v>
      </c>
      <c r="S60" s="79">
        <v>8.9999999999999993E-3</v>
      </c>
      <c r="T60" s="53">
        <v>1</v>
      </c>
    </row>
    <row r="61" spans="1:25" x14ac:dyDescent="0.2"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74" t="s">
        <v>51</v>
      </c>
      <c r="S61" s="51">
        <v>0</v>
      </c>
      <c r="T61" s="50">
        <v>0</v>
      </c>
    </row>
    <row r="62" spans="1:25" x14ac:dyDescent="0.2">
      <c r="D62" s="23"/>
      <c r="E62" s="23"/>
      <c r="I62" s="23"/>
      <c r="J62" s="23"/>
      <c r="K62" s="23"/>
      <c r="L62" s="23"/>
      <c r="M62" s="23"/>
      <c r="N62" s="23"/>
    </row>
    <row r="63" spans="1:25" x14ac:dyDescent="0.2">
      <c r="D63" s="23"/>
    </row>
  </sheetData>
  <mergeCells count="2">
    <mergeCell ref="B22:C22"/>
    <mergeCell ref="G22:H22"/>
  </mergeCells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97A9C-E331-4A6C-BBCF-04499D2F675A}">
  <sheetPr>
    <tabColor theme="5" tint="-0.249977111117893"/>
  </sheetPr>
  <dimension ref="A2:AC57"/>
  <sheetViews>
    <sheetView workbookViewId="0">
      <selection activeCell="E36" sqref="E36"/>
    </sheetView>
  </sheetViews>
  <sheetFormatPr defaultColWidth="9.140625" defaultRowHeight="15" x14ac:dyDescent="0.25"/>
  <cols>
    <col min="1" max="1" width="24.42578125" style="2" customWidth="1"/>
    <col min="2" max="10" width="9.140625" style="2"/>
    <col min="11" max="11" width="11" style="2" customWidth="1"/>
    <col min="12" max="12" width="9.140625" style="2"/>
    <col min="13" max="13" width="16.140625" style="2" customWidth="1"/>
    <col min="14" max="14" width="16.85546875" style="2" customWidth="1"/>
    <col min="15" max="15" width="10.85546875" style="2" customWidth="1"/>
    <col min="16" max="17" width="9.140625" style="2"/>
    <col min="18" max="18" width="16.5703125" style="2" customWidth="1"/>
    <col min="19" max="19" width="9.140625" style="2"/>
    <col min="20" max="20" width="16.140625" style="2" customWidth="1"/>
    <col min="21" max="16384" width="9.140625" style="2"/>
  </cols>
  <sheetData>
    <row r="2" spans="1:29" x14ac:dyDescent="0.25">
      <c r="A2" s="1" t="s">
        <v>8</v>
      </c>
      <c r="M2" s="1" t="s">
        <v>10</v>
      </c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29" x14ac:dyDescent="0.25">
      <c r="M3" s="1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</row>
    <row r="4" spans="1:29" x14ac:dyDescent="0.25">
      <c r="B4" s="3">
        <v>2023</v>
      </c>
      <c r="C4" s="3"/>
      <c r="D4" s="3"/>
      <c r="E4" s="3"/>
      <c r="F4" s="3"/>
      <c r="G4" s="3"/>
      <c r="H4" s="3" t="s">
        <v>56</v>
      </c>
      <c r="I4" s="4"/>
      <c r="J4" s="4"/>
      <c r="K4" s="4"/>
      <c r="M4"/>
      <c r="N4" s="17" t="s">
        <v>57</v>
      </c>
      <c r="O4" s="18" t="s">
        <v>14</v>
      </c>
      <c r="R4" s="14"/>
      <c r="S4" s="15"/>
      <c r="T4" s="15"/>
      <c r="U4" s="14"/>
      <c r="V4" s="15"/>
      <c r="W4" s="15"/>
      <c r="X4" s="15"/>
      <c r="Y4" s="14"/>
      <c r="Z4" s="14"/>
      <c r="AA4" s="14"/>
      <c r="AB4" s="14"/>
      <c r="AC4" s="14"/>
    </row>
    <row r="5" spans="1:29" x14ac:dyDescent="0.25">
      <c r="A5" s="1" t="s">
        <v>58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59</v>
      </c>
      <c r="M5" t="s">
        <v>28</v>
      </c>
      <c r="N5" s="19">
        <v>18.636999999999993</v>
      </c>
      <c r="O5">
        <v>73</v>
      </c>
      <c r="R5" s="16"/>
      <c r="S5"/>
      <c r="T5"/>
      <c r="U5"/>
      <c r="V5"/>
      <c r="W5"/>
      <c r="X5"/>
      <c r="Y5"/>
      <c r="Z5"/>
      <c r="AA5"/>
      <c r="AB5"/>
      <c r="AC5"/>
    </row>
    <row r="6" spans="1:29" x14ac:dyDescent="0.25">
      <c r="A6" s="2" t="s">
        <v>30</v>
      </c>
      <c r="B6" s="8"/>
      <c r="C6" s="8">
        <v>0.35389999999999999</v>
      </c>
      <c r="D6" s="8">
        <v>0.63879999999999992</v>
      </c>
      <c r="E6" s="8">
        <v>0.60599999999999998</v>
      </c>
      <c r="F6" s="8">
        <v>1.2145999999999999</v>
      </c>
      <c r="G6" s="8">
        <v>4.6860000000000008</v>
      </c>
      <c r="H6" s="8"/>
      <c r="I6" s="8">
        <v>0.14300000000000002</v>
      </c>
      <c r="J6" s="8">
        <v>1.1602000000000001</v>
      </c>
      <c r="K6" s="8">
        <f>SUM(B6:J6)</f>
        <v>8.8025000000000002</v>
      </c>
      <c r="M6" s="18" t="s">
        <v>60</v>
      </c>
      <c r="N6" s="19">
        <v>15.742299999999998</v>
      </c>
      <c r="O6">
        <v>88</v>
      </c>
      <c r="R6" s="16"/>
      <c r="S6"/>
      <c r="T6"/>
      <c r="U6"/>
      <c r="V6"/>
      <c r="W6"/>
      <c r="X6"/>
      <c r="Y6"/>
      <c r="Z6"/>
      <c r="AA6"/>
      <c r="AB6"/>
      <c r="AC6"/>
    </row>
    <row r="7" spans="1:29" x14ac:dyDescent="0.25">
      <c r="A7" s="2" t="s">
        <v>32</v>
      </c>
      <c r="B7" s="8">
        <v>0.35100000000000003</v>
      </c>
      <c r="C7" s="8">
        <v>0.53600000000000003</v>
      </c>
      <c r="D7" s="8"/>
      <c r="E7" s="8">
        <v>0.374</v>
      </c>
      <c r="F7" s="8">
        <v>0.44800000000000001</v>
      </c>
      <c r="G7" s="8">
        <v>2.9989999999999999E-2</v>
      </c>
      <c r="H7" s="8"/>
      <c r="I7" s="8"/>
      <c r="J7" s="8"/>
      <c r="K7" s="8">
        <f>SUM(B7:J7)</f>
        <v>1.73899</v>
      </c>
      <c r="M7" t="s">
        <v>31</v>
      </c>
      <c r="N7" s="19">
        <v>3.746900000000001</v>
      </c>
      <c r="O7">
        <v>22</v>
      </c>
      <c r="R7" s="16"/>
      <c r="S7"/>
      <c r="T7"/>
      <c r="U7"/>
      <c r="V7"/>
      <c r="W7"/>
      <c r="X7"/>
      <c r="Y7"/>
      <c r="Z7"/>
      <c r="AA7"/>
      <c r="AB7"/>
      <c r="AC7"/>
    </row>
    <row r="8" spans="1:29" x14ac:dyDescent="0.25">
      <c r="A8" s="2" t="s">
        <v>34</v>
      </c>
      <c r="B8" s="8">
        <v>2.5999999999999999E-2</v>
      </c>
      <c r="C8" s="8">
        <v>0.58599999999999997</v>
      </c>
      <c r="D8" s="8">
        <v>0.19999999999999998</v>
      </c>
      <c r="E8" s="8">
        <v>0.626</v>
      </c>
      <c r="F8" s="8">
        <v>0.125</v>
      </c>
      <c r="G8" s="8"/>
      <c r="H8" s="8"/>
      <c r="I8" s="8">
        <v>0.156</v>
      </c>
      <c r="J8" s="8">
        <v>0.47000000000000003</v>
      </c>
      <c r="K8" s="8">
        <f>SUM(B8:J8)</f>
        <v>2.1890000000000001</v>
      </c>
      <c r="M8" t="s">
        <v>33</v>
      </c>
      <c r="N8" s="19">
        <v>1.5569900000000001</v>
      </c>
      <c r="O8">
        <v>12</v>
      </c>
      <c r="R8" s="16"/>
      <c r="S8"/>
      <c r="T8"/>
      <c r="U8"/>
      <c r="V8"/>
      <c r="W8"/>
      <c r="X8"/>
      <c r="Y8"/>
      <c r="Z8"/>
      <c r="AA8"/>
      <c r="AB8"/>
      <c r="AC8"/>
    </row>
    <row r="9" spans="1:29" x14ac:dyDescent="0.25">
      <c r="M9" s="18" t="s">
        <v>35</v>
      </c>
      <c r="N9" s="19">
        <f>SUM(N5:N8)</f>
        <v>39.683189999999996</v>
      </c>
      <c r="O9">
        <f>SUM(O5:O8)</f>
        <v>195</v>
      </c>
      <c r="R9" s="7"/>
      <c r="T9" s="7"/>
    </row>
    <row r="10" spans="1:29" x14ac:dyDescent="0.25">
      <c r="A10" s="1" t="s">
        <v>14</v>
      </c>
      <c r="R10" s="7"/>
      <c r="T10" s="7"/>
    </row>
    <row r="11" spans="1:29" x14ac:dyDescent="0.25">
      <c r="A11" s="2" t="s">
        <v>30</v>
      </c>
      <c r="B11" s="12">
        <v>0</v>
      </c>
      <c r="C11" s="13">
        <v>4</v>
      </c>
      <c r="D11" s="13">
        <v>6</v>
      </c>
      <c r="E11" s="13">
        <v>3</v>
      </c>
      <c r="F11" s="13">
        <v>6</v>
      </c>
      <c r="G11" s="13">
        <v>19</v>
      </c>
      <c r="H11" s="13">
        <v>0</v>
      </c>
      <c r="I11" s="13">
        <v>2</v>
      </c>
      <c r="J11" s="13">
        <v>3</v>
      </c>
      <c r="K11" s="12">
        <f>SUM(B11:J11)</f>
        <v>43</v>
      </c>
      <c r="R11" s="7"/>
      <c r="T11" s="7"/>
    </row>
    <row r="12" spans="1:29" x14ac:dyDescent="0.25">
      <c r="A12" s="2" t="s">
        <v>32</v>
      </c>
      <c r="B12" s="12">
        <v>3</v>
      </c>
      <c r="C12" s="13">
        <v>2</v>
      </c>
      <c r="D12" s="12">
        <v>0</v>
      </c>
      <c r="E12" s="13">
        <v>2</v>
      </c>
      <c r="F12" s="13">
        <v>4</v>
      </c>
      <c r="G12" s="13">
        <v>1</v>
      </c>
      <c r="H12" s="12">
        <v>0</v>
      </c>
      <c r="I12" s="12">
        <v>0</v>
      </c>
      <c r="J12" s="12">
        <v>0</v>
      </c>
      <c r="K12" s="12">
        <f>SUM(B12:J12)</f>
        <v>12</v>
      </c>
      <c r="M12" s="1" t="s">
        <v>28</v>
      </c>
    </row>
    <row r="13" spans="1:29" x14ac:dyDescent="0.25">
      <c r="A13" s="2" t="s">
        <v>34</v>
      </c>
      <c r="B13" s="12">
        <v>1</v>
      </c>
      <c r="C13" s="13">
        <v>3</v>
      </c>
      <c r="D13" s="13">
        <v>4</v>
      </c>
      <c r="E13" s="13">
        <v>3</v>
      </c>
      <c r="F13" s="13">
        <v>1</v>
      </c>
      <c r="G13" s="12">
        <v>0</v>
      </c>
      <c r="H13" s="13">
        <v>0</v>
      </c>
      <c r="I13" s="13">
        <v>2</v>
      </c>
      <c r="J13" s="13">
        <v>3</v>
      </c>
      <c r="K13" s="12">
        <f>SUM(B13:J13)</f>
        <v>17</v>
      </c>
      <c r="M13" s="2" t="s">
        <v>38</v>
      </c>
      <c r="N13" s="5" t="s">
        <v>57</v>
      </c>
      <c r="O13" s="2" t="s">
        <v>14</v>
      </c>
      <c r="Q13" s="2" t="s">
        <v>39</v>
      </c>
      <c r="R13" s="5" t="s">
        <v>61</v>
      </c>
      <c r="S13" s="2" t="s">
        <v>14</v>
      </c>
    </row>
    <row r="14" spans="1:29" x14ac:dyDescent="0.25">
      <c r="M14" s="2" t="s">
        <v>41</v>
      </c>
      <c r="N14" s="6">
        <v>4.0308999999999999</v>
      </c>
      <c r="O14" s="2">
        <v>22</v>
      </c>
      <c r="Q14" s="2" t="s">
        <v>42</v>
      </c>
      <c r="R14" s="6">
        <v>7.6789999999999985</v>
      </c>
      <c r="S14" s="2">
        <v>30</v>
      </c>
    </row>
    <row r="15" spans="1:29" x14ac:dyDescent="0.25">
      <c r="A15" s="1" t="s">
        <v>62</v>
      </c>
      <c r="M15" s="2" t="s">
        <v>43</v>
      </c>
      <c r="N15" s="6">
        <v>2.9369999999999998</v>
      </c>
      <c r="O15" s="2">
        <v>10</v>
      </c>
      <c r="Q15" s="2" t="s">
        <v>44</v>
      </c>
      <c r="R15" s="6">
        <v>6.7672999999999996</v>
      </c>
      <c r="S15" s="2">
        <v>20</v>
      </c>
    </row>
    <row r="16" spans="1:29" x14ac:dyDescent="0.25">
      <c r="A16" s="2" t="s">
        <v>30</v>
      </c>
      <c r="B16" s="9">
        <f>SUM(B17:B21)</f>
        <v>0</v>
      </c>
      <c r="C16" s="9">
        <f t="shared" ref="C16:K16" si="0">SUM(C17:C21)</f>
        <v>0.35389999999999999</v>
      </c>
      <c r="D16" s="9">
        <f t="shared" si="0"/>
        <v>0.63880000000000003</v>
      </c>
      <c r="E16" s="9">
        <f t="shared" si="0"/>
        <v>0.60599999999999998</v>
      </c>
      <c r="F16" s="9">
        <f t="shared" si="0"/>
        <v>1.2145999999999999</v>
      </c>
      <c r="G16" s="9">
        <f t="shared" si="0"/>
        <v>4.6859999999999999</v>
      </c>
      <c r="H16" s="9">
        <f t="shared" si="0"/>
        <v>0</v>
      </c>
      <c r="I16" s="9">
        <f t="shared" si="0"/>
        <v>0.14300000000000002</v>
      </c>
      <c r="J16" s="9">
        <f t="shared" si="0"/>
        <v>1.1602000000000001</v>
      </c>
      <c r="K16" s="9">
        <f t="shared" si="0"/>
        <v>8.8025000000000002</v>
      </c>
      <c r="M16" s="2" t="s">
        <v>45</v>
      </c>
      <c r="N16" s="6">
        <v>2.5991</v>
      </c>
      <c r="O16" s="2">
        <v>9</v>
      </c>
      <c r="Q16" s="2" t="s">
        <v>46</v>
      </c>
      <c r="R16" s="6">
        <v>1.9346999999999996</v>
      </c>
      <c r="S16" s="2">
        <v>11</v>
      </c>
      <c r="U16" s="7"/>
    </row>
    <row r="17" spans="1:21" x14ac:dyDescent="0.25">
      <c r="A17" s="10" t="s">
        <v>42</v>
      </c>
      <c r="B17" s="8"/>
      <c r="C17" s="8">
        <v>6.3899999999999998E-2</v>
      </c>
      <c r="D17" s="8">
        <v>0.05</v>
      </c>
      <c r="E17" s="8">
        <v>0.11</v>
      </c>
      <c r="F17" s="8">
        <v>0.152</v>
      </c>
      <c r="G17" s="8">
        <v>1.9859999999999998</v>
      </c>
      <c r="H17" s="8"/>
      <c r="I17" s="8">
        <v>4.2999999999999997E-2</v>
      </c>
      <c r="J17" s="8">
        <v>0.90600000000000003</v>
      </c>
      <c r="K17" s="8">
        <f>SUM(B17:J17)</f>
        <v>3.3109000000000002</v>
      </c>
      <c r="M17" s="2" t="s">
        <v>47</v>
      </c>
      <c r="N17" s="6">
        <v>0.4</v>
      </c>
      <c r="O17" s="2">
        <v>1</v>
      </c>
      <c r="Q17" s="2" t="s">
        <v>48</v>
      </c>
      <c r="R17" s="6">
        <v>0.28799999999999998</v>
      </c>
      <c r="S17" s="2">
        <v>1</v>
      </c>
      <c r="U17" s="7"/>
    </row>
    <row r="18" spans="1:21" x14ac:dyDescent="0.25">
      <c r="A18" s="10" t="s">
        <v>44</v>
      </c>
      <c r="B18" s="8"/>
      <c r="C18" s="8"/>
      <c r="D18" s="8"/>
      <c r="E18" s="8">
        <v>0.496</v>
      </c>
      <c r="F18" s="8">
        <v>0.17299999999999999</v>
      </c>
      <c r="G18" s="8">
        <v>1.49</v>
      </c>
      <c r="H18" s="8"/>
      <c r="I18" s="8"/>
      <c r="J18" s="8">
        <v>0.25419999999999998</v>
      </c>
      <c r="K18" s="8">
        <f t="shared" ref="K18:K21" si="1">SUM(B18:J18)</f>
        <v>2.4131999999999998</v>
      </c>
      <c r="M18" s="2" t="s">
        <v>49</v>
      </c>
      <c r="N18" s="6">
        <v>6.2699999999999987</v>
      </c>
      <c r="O18" s="2">
        <v>29</v>
      </c>
      <c r="Q18" s="2" t="s">
        <v>50</v>
      </c>
      <c r="R18" s="6">
        <v>1.9680000000000004</v>
      </c>
      <c r="S18" s="2">
        <v>11</v>
      </c>
      <c r="U18" s="7"/>
    </row>
    <row r="19" spans="1:21" x14ac:dyDescent="0.25">
      <c r="A19" s="10" t="s">
        <v>46</v>
      </c>
      <c r="B19" s="8"/>
      <c r="C19" s="8">
        <v>0.04</v>
      </c>
      <c r="D19" s="8">
        <v>0.06</v>
      </c>
      <c r="E19" s="8"/>
      <c r="F19" s="8"/>
      <c r="G19" s="8">
        <v>0.30000000000000004</v>
      </c>
      <c r="H19" s="8"/>
      <c r="I19" s="8"/>
      <c r="J19" s="8"/>
      <c r="K19" s="8">
        <f t="shared" si="1"/>
        <v>0.4</v>
      </c>
      <c r="M19" s="2" t="s">
        <v>52</v>
      </c>
      <c r="N19" s="6">
        <v>2.4</v>
      </c>
      <c r="O19" s="2">
        <v>2</v>
      </c>
      <c r="R19" s="6"/>
      <c r="U19" s="7"/>
    </row>
    <row r="20" spans="1:21" x14ac:dyDescent="0.25">
      <c r="A20" s="10" t="s">
        <v>48</v>
      </c>
      <c r="B20" s="8"/>
      <c r="C20" s="8"/>
      <c r="D20" s="8">
        <v>2.0799999999999999E-2</v>
      </c>
      <c r="E20" s="8"/>
      <c r="F20" s="8"/>
      <c r="G20" s="8"/>
      <c r="H20" s="8"/>
      <c r="I20" s="8"/>
      <c r="J20" s="8"/>
      <c r="K20" s="8">
        <f t="shared" si="1"/>
        <v>2.0799999999999999E-2</v>
      </c>
      <c r="M20" s="2" t="s">
        <v>35</v>
      </c>
      <c r="N20" s="6">
        <v>18.636999999999993</v>
      </c>
      <c r="O20" s="2">
        <v>73</v>
      </c>
      <c r="Q20" s="2" t="s">
        <v>35</v>
      </c>
      <c r="R20" s="6">
        <v>18.636999999999997</v>
      </c>
      <c r="S20" s="2">
        <v>73</v>
      </c>
    </row>
    <row r="21" spans="1:21" x14ac:dyDescent="0.25">
      <c r="A21" s="10" t="s">
        <v>50</v>
      </c>
      <c r="B21" s="8"/>
      <c r="C21" s="8">
        <v>0.25</v>
      </c>
      <c r="D21" s="8">
        <v>0.50800000000000001</v>
      </c>
      <c r="E21" s="8"/>
      <c r="F21" s="8">
        <v>0.88959999999999995</v>
      </c>
      <c r="G21" s="8">
        <v>0.91</v>
      </c>
      <c r="H21" s="8"/>
      <c r="I21" s="8">
        <v>0.1</v>
      </c>
      <c r="J21" s="8"/>
      <c r="K21" s="8">
        <f t="shared" si="1"/>
        <v>2.6576</v>
      </c>
    </row>
    <row r="22" spans="1:21" x14ac:dyDescent="0.25">
      <c r="A22" s="2" t="s">
        <v>32</v>
      </c>
      <c r="B22" s="9">
        <f>SUM(B23:B27)</f>
        <v>0.35100000000000003</v>
      </c>
      <c r="C22" s="9">
        <f t="shared" ref="C22:K22" si="2">SUM(C23:C27)</f>
        <v>0.53600000000000003</v>
      </c>
      <c r="D22" s="9">
        <f t="shared" si="2"/>
        <v>0</v>
      </c>
      <c r="E22" s="9">
        <f t="shared" si="2"/>
        <v>0.374</v>
      </c>
      <c r="F22" s="9">
        <f t="shared" si="2"/>
        <v>0.44800000000000001</v>
      </c>
      <c r="G22" s="9">
        <f t="shared" si="2"/>
        <v>2.9989999999999999E-2</v>
      </c>
      <c r="H22" s="9">
        <f t="shared" si="2"/>
        <v>0</v>
      </c>
      <c r="I22" s="9">
        <f t="shared" si="2"/>
        <v>0</v>
      </c>
      <c r="J22" s="9">
        <f t="shared" si="2"/>
        <v>0</v>
      </c>
      <c r="K22" s="9">
        <f t="shared" si="2"/>
        <v>1.73899</v>
      </c>
      <c r="M22" s="1" t="s">
        <v>60</v>
      </c>
    </row>
    <row r="23" spans="1:21" x14ac:dyDescent="0.25">
      <c r="A23" s="10" t="s">
        <v>42</v>
      </c>
      <c r="B23" s="8">
        <v>0.1</v>
      </c>
      <c r="C23" s="8">
        <v>0.53600000000000003</v>
      </c>
      <c r="D23" s="8"/>
      <c r="E23" s="8">
        <v>0.374</v>
      </c>
      <c r="F23" s="8">
        <v>0.05</v>
      </c>
      <c r="G23" s="8"/>
      <c r="H23" s="8"/>
      <c r="I23" s="8"/>
      <c r="J23" s="8"/>
      <c r="K23" s="8">
        <f>SUM(B23:J23)</f>
        <v>1.06</v>
      </c>
      <c r="M23" s="2" t="s">
        <v>38</v>
      </c>
      <c r="N23" s="5" t="s">
        <v>57</v>
      </c>
      <c r="O23" s="2" t="s">
        <v>14</v>
      </c>
      <c r="Q23" s="2" t="s">
        <v>39</v>
      </c>
      <c r="R23" s="5" t="s">
        <v>61</v>
      </c>
      <c r="S23" s="2" t="s">
        <v>14</v>
      </c>
    </row>
    <row r="24" spans="1:21" x14ac:dyDescent="0.25">
      <c r="A24" s="10" t="s">
        <v>44</v>
      </c>
      <c r="B24" s="8">
        <v>0.05</v>
      </c>
      <c r="C24" s="8"/>
      <c r="D24" s="8"/>
      <c r="E24" s="8"/>
      <c r="F24" s="8">
        <v>0.1</v>
      </c>
      <c r="G24" s="8"/>
      <c r="H24" s="8"/>
      <c r="I24" s="8"/>
      <c r="J24" s="8"/>
      <c r="K24" s="8">
        <f t="shared" ref="K24:K27" si="3">SUM(B24:J24)</f>
        <v>0.15000000000000002</v>
      </c>
      <c r="M24" s="7" t="s">
        <v>41</v>
      </c>
      <c r="N24" s="6">
        <v>6.1533000000000007</v>
      </c>
      <c r="O24" s="2">
        <v>44</v>
      </c>
      <c r="Q24" s="7" t="s">
        <v>42</v>
      </c>
      <c r="R24" s="6">
        <v>4.9572999999999992</v>
      </c>
      <c r="S24" s="2">
        <v>29</v>
      </c>
    </row>
    <row r="25" spans="1:21" x14ac:dyDescent="0.25">
      <c r="A25" s="10" t="s">
        <v>46</v>
      </c>
      <c r="B25" s="8">
        <v>0.20100000000000001</v>
      </c>
      <c r="C25" s="8"/>
      <c r="D25" s="8"/>
      <c r="E25" s="8"/>
      <c r="F25" s="8">
        <v>0.19600000000000001</v>
      </c>
      <c r="G25" s="8">
        <v>2.9989999999999999E-2</v>
      </c>
      <c r="H25" s="8"/>
      <c r="I25" s="8"/>
      <c r="J25" s="8"/>
      <c r="K25" s="8">
        <f t="shared" si="3"/>
        <v>0.42699000000000004</v>
      </c>
      <c r="M25" s="7" t="s">
        <v>43</v>
      </c>
      <c r="N25" s="6">
        <v>0.74490000000000001</v>
      </c>
      <c r="O25" s="2">
        <v>6</v>
      </c>
      <c r="Q25" s="7" t="s">
        <v>44</v>
      </c>
      <c r="R25" s="6">
        <v>3.2525999999999993</v>
      </c>
      <c r="S25" s="2">
        <v>16</v>
      </c>
    </row>
    <row r="26" spans="1:21" x14ac:dyDescent="0.25">
      <c r="A26" s="10" t="s">
        <v>48</v>
      </c>
      <c r="B26" s="8"/>
      <c r="C26" s="8"/>
      <c r="D26" s="8"/>
      <c r="E26" s="8"/>
      <c r="F26" s="8"/>
      <c r="G26" s="8"/>
      <c r="H26" s="8"/>
      <c r="I26" s="8"/>
      <c r="J26" s="8"/>
      <c r="K26" s="8">
        <f t="shared" si="3"/>
        <v>0</v>
      </c>
      <c r="M26" s="7" t="s">
        <v>45</v>
      </c>
      <c r="N26" s="6">
        <v>3.2476000000000003</v>
      </c>
      <c r="O26" s="2">
        <v>9</v>
      </c>
      <c r="Q26" s="7" t="s">
        <v>46</v>
      </c>
      <c r="R26" s="6">
        <v>1.0410000000000001</v>
      </c>
      <c r="S26" s="2">
        <v>8</v>
      </c>
    </row>
    <row r="27" spans="1:21" x14ac:dyDescent="0.25">
      <c r="A27" s="10" t="s">
        <v>50</v>
      </c>
      <c r="B27" s="8"/>
      <c r="C27" s="8"/>
      <c r="D27" s="8"/>
      <c r="E27" s="8"/>
      <c r="F27" s="8">
        <v>0.10199999999999999</v>
      </c>
      <c r="G27" s="8"/>
      <c r="H27" s="8"/>
      <c r="I27" s="8"/>
      <c r="J27" s="8"/>
      <c r="K27" s="8">
        <f t="shared" si="3"/>
        <v>0.10199999999999999</v>
      </c>
      <c r="M27" s="7" t="s">
        <v>49</v>
      </c>
      <c r="N27" s="6">
        <v>5.2824999999999998</v>
      </c>
      <c r="O27" s="2">
        <v>27</v>
      </c>
      <c r="Q27" s="7" t="s">
        <v>48</v>
      </c>
      <c r="R27" s="6">
        <v>2.0799999999999999E-2</v>
      </c>
      <c r="S27" s="2">
        <v>1</v>
      </c>
    </row>
    <row r="28" spans="1:21" x14ac:dyDescent="0.25">
      <c r="A28" s="2" t="s">
        <v>34</v>
      </c>
      <c r="B28" s="9">
        <f>SUM(B29:B33)</f>
        <v>2.5999999999999999E-2</v>
      </c>
      <c r="C28" s="9">
        <f t="shared" ref="C28:K28" si="4">SUM(C29:C33)</f>
        <v>0.58599999999999997</v>
      </c>
      <c r="D28" s="9">
        <f t="shared" si="4"/>
        <v>0.2</v>
      </c>
      <c r="E28" s="9">
        <f t="shared" si="4"/>
        <v>0.626</v>
      </c>
      <c r="F28" s="9">
        <f t="shared" si="4"/>
        <v>0.125</v>
      </c>
      <c r="G28" s="9">
        <f t="shared" si="4"/>
        <v>0</v>
      </c>
      <c r="H28" s="9">
        <f t="shared" si="4"/>
        <v>0</v>
      </c>
      <c r="I28" s="9">
        <f t="shared" si="4"/>
        <v>0.156</v>
      </c>
      <c r="J28" s="9">
        <f t="shared" si="4"/>
        <v>0.47000000000000003</v>
      </c>
      <c r="K28" s="9">
        <f t="shared" si="4"/>
        <v>2.1889999999999996</v>
      </c>
      <c r="M28" s="7" t="s">
        <v>52</v>
      </c>
      <c r="N28" s="6">
        <v>0.24399999999999999</v>
      </c>
      <c r="O28" s="2">
        <v>1</v>
      </c>
      <c r="Q28" s="7" t="s">
        <v>50</v>
      </c>
      <c r="R28" s="6">
        <v>6.4705999999999992</v>
      </c>
      <c r="S28" s="2">
        <v>34</v>
      </c>
    </row>
    <row r="29" spans="1:21" x14ac:dyDescent="0.25">
      <c r="A29" s="10" t="s">
        <v>42</v>
      </c>
      <c r="B29" s="8"/>
      <c r="C29" s="8">
        <v>0.19</v>
      </c>
      <c r="D29" s="8">
        <v>0.15</v>
      </c>
      <c r="E29" s="8">
        <v>0.45300000000000001</v>
      </c>
      <c r="F29" s="8"/>
      <c r="G29" s="8"/>
      <c r="H29" s="8"/>
      <c r="I29" s="8">
        <v>5.3999999999999999E-2</v>
      </c>
      <c r="J29" s="8">
        <v>0.32</v>
      </c>
      <c r="K29" s="8">
        <f>SUM(B29:J29)</f>
        <v>1.167</v>
      </c>
      <c r="M29" s="7" t="s">
        <v>51</v>
      </c>
      <c r="N29" s="6">
        <v>7.0000000000000007E-2</v>
      </c>
      <c r="O29" s="2">
        <v>1</v>
      </c>
      <c r="R29" s="6"/>
    </row>
    <row r="30" spans="1:21" x14ac:dyDescent="0.25">
      <c r="A30" s="10" t="s">
        <v>44</v>
      </c>
      <c r="B30" s="8"/>
      <c r="C30" s="8">
        <v>0.14599999999999999</v>
      </c>
      <c r="D30" s="8">
        <v>0.05</v>
      </c>
      <c r="E30" s="8">
        <v>0.17299999999999999</v>
      </c>
      <c r="F30" s="8">
        <v>0.125</v>
      </c>
      <c r="G30" s="8"/>
      <c r="H30" s="8"/>
      <c r="I30" s="8"/>
      <c r="J30" s="8">
        <v>0.15000000000000002</v>
      </c>
      <c r="K30" s="8">
        <f t="shared" ref="K30:K33" si="5">SUM(B30:J30)</f>
        <v>0.64400000000000002</v>
      </c>
      <c r="M30" s="2" t="s">
        <v>35</v>
      </c>
      <c r="N30" s="6">
        <f>SUM(N24:N29)</f>
        <v>15.7423</v>
      </c>
      <c r="O30" s="2">
        <f>SUM(O24:O29)</f>
        <v>88</v>
      </c>
      <c r="Q30" s="2" t="s">
        <v>35</v>
      </c>
      <c r="R30" s="6">
        <f>SUM(R24:R29)</f>
        <v>15.742299999999997</v>
      </c>
      <c r="S30" s="2">
        <f>SUM(S24:S29)</f>
        <v>88</v>
      </c>
    </row>
    <row r="31" spans="1:21" x14ac:dyDescent="0.25">
      <c r="A31" s="10" t="s">
        <v>46</v>
      </c>
      <c r="B31" s="8">
        <v>2.5999999999999999E-2</v>
      </c>
      <c r="C31" s="8">
        <v>0.25</v>
      </c>
      <c r="D31" s="8"/>
      <c r="E31" s="8"/>
      <c r="F31" s="8"/>
      <c r="G31" s="8"/>
      <c r="H31" s="8"/>
      <c r="I31" s="8"/>
      <c r="J31" s="8"/>
      <c r="K31" s="8">
        <f t="shared" si="5"/>
        <v>0.27600000000000002</v>
      </c>
    </row>
    <row r="32" spans="1:21" x14ac:dyDescent="0.25">
      <c r="A32" s="10" t="s">
        <v>48</v>
      </c>
      <c r="B32" s="8"/>
      <c r="C32" s="8"/>
      <c r="D32" s="8"/>
      <c r="E32" s="8"/>
      <c r="F32" s="8"/>
      <c r="G32" s="8"/>
      <c r="H32" s="8"/>
      <c r="I32" s="8"/>
      <c r="J32" s="8"/>
      <c r="K32" s="8">
        <f t="shared" si="5"/>
        <v>0</v>
      </c>
      <c r="M32" s="1" t="s">
        <v>31</v>
      </c>
    </row>
    <row r="33" spans="1:20" x14ac:dyDescent="0.25">
      <c r="A33" s="10" t="s">
        <v>50</v>
      </c>
      <c r="B33" s="8"/>
      <c r="C33" s="8"/>
      <c r="D33" s="8"/>
      <c r="E33" s="8"/>
      <c r="F33" s="8"/>
      <c r="G33" s="8"/>
      <c r="H33" s="8"/>
      <c r="I33" s="8">
        <v>0.10199999999999999</v>
      </c>
      <c r="J33" s="8"/>
      <c r="K33" s="8">
        <f t="shared" si="5"/>
        <v>0.10199999999999999</v>
      </c>
      <c r="M33" s="2" t="s">
        <v>38</v>
      </c>
      <c r="N33" s="5" t="s">
        <v>57</v>
      </c>
      <c r="O33" s="2" t="s">
        <v>14</v>
      </c>
      <c r="Q33" s="2" t="s">
        <v>39</v>
      </c>
      <c r="R33" s="5" t="s">
        <v>61</v>
      </c>
      <c r="S33" s="2" t="s">
        <v>14</v>
      </c>
    </row>
    <row r="34" spans="1:20" x14ac:dyDescent="0.25">
      <c r="M34" s="7" t="s">
        <v>41</v>
      </c>
      <c r="N34" s="6">
        <v>1.7699000000000003</v>
      </c>
      <c r="O34" s="2">
        <v>10</v>
      </c>
      <c r="Q34" s="7" t="s">
        <v>42</v>
      </c>
      <c r="R34" s="6">
        <v>2.242</v>
      </c>
      <c r="S34" s="2">
        <v>8</v>
      </c>
      <c r="T34" s="7"/>
    </row>
    <row r="35" spans="1:20" x14ac:dyDescent="0.25">
      <c r="A35" s="11" t="s">
        <v>63</v>
      </c>
      <c r="M35" s="7" t="s">
        <v>45</v>
      </c>
      <c r="N35" s="6">
        <v>0.73449999999999993</v>
      </c>
      <c r="O35" s="2">
        <v>3</v>
      </c>
      <c r="Q35" s="7" t="s">
        <v>44</v>
      </c>
      <c r="R35" s="6">
        <v>0.98950000000000005</v>
      </c>
      <c r="S35" s="2">
        <v>6</v>
      </c>
      <c r="T35" s="7"/>
    </row>
    <row r="36" spans="1:20" x14ac:dyDescent="0.25">
      <c r="A36" s="2" t="s">
        <v>30</v>
      </c>
      <c r="B36" s="9">
        <f>SUM(B37:B41)</f>
        <v>0</v>
      </c>
      <c r="C36" s="9">
        <f t="shared" ref="C36:J36" si="6">SUM(C37:C41)</f>
        <v>0.35389999999999999</v>
      </c>
      <c r="D36" s="9">
        <f t="shared" si="6"/>
        <v>0.63880000000000003</v>
      </c>
      <c r="E36" s="9">
        <f t="shared" si="6"/>
        <v>0.60599999999999998</v>
      </c>
      <c r="F36" s="9">
        <f t="shared" si="6"/>
        <v>1.2146000000000001</v>
      </c>
      <c r="G36" s="9">
        <f t="shared" si="6"/>
        <v>4.6859999999999999</v>
      </c>
      <c r="H36" s="9">
        <f t="shared" si="6"/>
        <v>0</v>
      </c>
      <c r="I36" s="9">
        <f t="shared" si="6"/>
        <v>0.14300000000000002</v>
      </c>
      <c r="J36" s="9">
        <f t="shared" si="6"/>
        <v>1.1601999999999999</v>
      </c>
      <c r="K36" s="9">
        <f>SUM(K37:K41)</f>
        <v>8.8025000000000002</v>
      </c>
      <c r="M36" s="7" t="s">
        <v>47</v>
      </c>
      <c r="N36" s="6">
        <v>0.01</v>
      </c>
      <c r="O36" s="2">
        <v>1</v>
      </c>
      <c r="Q36" s="7" t="s">
        <v>46</v>
      </c>
      <c r="R36" s="6">
        <v>6.0000000000000005E-2</v>
      </c>
      <c r="S36" s="2">
        <v>2</v>
      </c>
      <c r="T36" s="7"/>
    </row>
    <row r="37" spans="1:20" x14ac:dyDescent="0.25">
      <c r="A37" s="10" t="s">
        <v>41</v>
      </c>
      <c r="B37" s="8"/>
      <c r="C37" s="8"/>
      <c r="D37" s="8">
        <v>0.11799999999999999</v>
      </c>
      <c r="E37" s="8">
        <v>0.40599999999999997</v>
      </c>
      <c r="F37" s="8">
        <v>1.7999999999999999E-2</v>
      </c>
      <c r="G37" s="8">
        <v>1.8360000000000001</v>
      </c>
      <c r="H37" s="8"/>
      <c r="I37" s="8">
        <v>4.2999999999999997E-2</v>
      </c>
      <c r="J37" s="8"/>
      <c r="K37" s="8">
        <f>SUM(B37:J37)</f>
        <v>2.4210000000000003</v>
      </c>
      <c r="M37" s="7" t="s">
        <v>49</v>
      </c>
      <c r="N37" s="6">
        <v>0.39999999999999997</v>
      </c>
      <c r="O37" s="2">
        <v>3</v>
      </c>
      <c r="Q37" s="7" t="s">
        <v>50</v>
      </c>
      <c r="R37" s="6">
        <v>0.45540000000000003</v>
      </c>
      <c r="S37" s="2">
        <v>6</v>
      </c>
      <c r="T37" s="7"/>
    </row>
    <row r="38" spans="1:20" x14ac:dyDescent="0.25">
      <c r="A38" s="10" t="s">
        <v>43</v>
      </c>
      <c r="B38" s="8"/>
      <c r="C38" s="8">
        <v>9.9000000000000008E-3</v>
      </c>
      <c r="D38" s="8"/>
      <c r="E38" s="8"/>
      <c r="F38" s="8">
        <v>0.46499999999999997</v>
      </c>
      <c r="G38" s="8">
        <v>0.19</v>
      </c>
      <c r="H38" s="8"/>
      <c r="I38" s="8"/>
      <c r="J38" s="8"/>
      <c r="K38" s="8">
        <f>SUM(B38:J38)</f>
        <v>0.66490000000000005</v>
      </c>
      <c r="M38" s="7" t="s">
        <v>52</v>
      </c>
      <c r="N38" s="6">
        <v>7.0000000000000007E-2</v>
      </c>
      <c r="O38" s="2">
        <v>1</v>
      </c>
      <c r="R38" s="6"/>
      <c r="T38" s="7"/>
    </row>
    <row r="39" spans="1:20" x14ac:dyDescent="0.25">
      <c r="A39" s="10" t="s">
        <v>45</v>
      </c>
      <c r="B39" s="8"/>
      <c r="C39" s="8"/>
      <c r="D39" s="8">
        <v>0.2258</v>
      </c>
      <c r="E39" s="8"/>
      <c r="F39" s="8">
        <v>0.5766</v>
      </c>
      <c r="G39" s="8">
        <v>0.89</v>
      </c>
      <c r="H39" s="8"/>
      <c r="I39" s="8"/>
      <c r="J39" s="8">
        <v>0.31019999999999998</v>
      </c>
      <c r="K39" s="8">
        <f>SUM(B39:J39)</f>
        <v>2.0026000000000002</v>
      </c>
      <c r="M39" s="7" t="s">
        <v>51</v>
      </c>
      <c r="N39" s="6">
        <v>0.76250000000000007</v>
      </c>
      <c r="O39" s="2">
        <v>4</v>
      </c>
      <c r="Q39" s="2" t="s">
        <v>35</v>
      </c>
      <c r="R39" s="6">
        <f>SUM(R34:R37)</f>
        <v>3.7469000000000001</v>
      </c>
      <c r="S39" s="2">
        <f>SUM(S34:S37)</f>
        <v>22</v>
      </c>
      <c r="T39" s="7"/>
    </row>
    <row r="40" spans="1:20" x14ac:dyDescent="0.25">
      <c r="A40" s="10" t="s">
        <v>49</v>
      </c>
      <c r="B40" s="8"/>
      <c r="C40" s="8">
        <v>0.28999999999999998</v>
      </c>
      <c r="D40" s="8">
        <v>0.29499999999999998</v>
      </c>
      <c r="E40" s="8">
        <v>0.2</v>
      </c>
      <c r="F40" s="8">
        <v>0.155</v>
      </c>
      <c r="G40" s="8">
        <v>1.77</v>
      </c>
      <c r="H40" s="8"/>
      <c r="I40" s="8">
        <v>0.1</v>
      </c>
      <c r="J40" s="8">
        <v>0.85</v>
      </c>
      <c r="K40" s="8">
        <f>SUM(B40:J40)</f>
        <v>3.66</v>
      </c>
      <c r="M40" s="2" t="s">
        <v>35</v>
      </c>
      <c r="N40" s="6">
        <f>SUM(N34:N39)</f>
        <v>3.7469000000000001</v>
      </c>
      <c r="O40" s="12">
        <f>SUM(O34:O39)</f>
        <v>22</v>
      </c>
    </row>
    <row r="41" spans="1:20" x14ac:dyDescent="0.25">
      <c r="A41" s="10" t="s">
        <v>51</v>
      </c>
      <c r="B41" s="8"/>
      <c r="C41" s="8">
        <v>5.3999999999999999E-2</v>
      </c>
      <c r="D41" s="8"/>
      <c r="E41" s="8"/>
      <c r="F41" s="8"/>
      <c r="G41" s="8"/>
      <c r="H41" s="8"/>
      <c r="I41" s="8"/>
      <c r="J41" s="8"/>
      <c r="K41" s="8">
        <f>SUM(B41:J41)</f>
        <v>5.3999999999999999E-2</v>
      </c>
    </row>
    <row r="42" spans="1:20" x14ac:dyDescent="0.25">
      <c r="M42" s="1" t="s">
        <v>53</v>
      </c>
    </row>
    <row r="43" spans="1:20" x14ac:dyDescent="0.25">
      <c r="A43" s="10"/>
      <c r="B43" s="8"/>
      <c r="C43" s="8"/>
      <c r="D43" s="8"/>
      <c r="E43" s="8"/>
      <c r="F43" s="8"/>
      <c r="G43" s="8"/>
      <c r="H43" s="8"/>
      <c r="I43" s="8"/>
      <c r="J43" s="8"/>
      <c r="K43" s="8"/>
      <c r="M43" s="1"/>
    </row>
    <row r="44" spans="1:20" x14ac:dyDescent="0.25">
      <c r="A44" s="2" t="s">
        <v>32</v>
      </c>
      <c r="B44" s="9">
        <f>SUM(B45:B49)</f>
        <v>0.35100000000000003</v>
      </c>
      <c r="C44" s="9">
        <f t="shared" ref="C44:J44" si="7">SUM(C45:C49)</f>
        <v>0.53600000000000003</v>
      </c>
      <c r="D44" s="9">
        <f t="shared" si="7"/>
        <v>0</v>
      </c>
      <c r="E44" s="9">
        <f t="shared" si="7"/>
        <v>0.374</v>
      </c>
      <c r="F44" s="9">
        <f t="shared" si="7"/>
        <v>0.44800000000000001</v>
      </c>
      <c r="G44" s="9">
        <f t="shared" si="7"/>
        <v>2.9989999999999999E-2</v>
      </c>
      <c r="H44" s="9">
        <f t="shared" si="7"/>
        <v>0</v>
      </c>
      <c r="I44" s="9">
        <f t="shared" si="7"/>
        <v>0</v>
      </c>
      <c r="J44" s="9">
        <f t="shared" si="7"/>
        <v>0</v>
      </c>
      <c r="K44" s="9">
        <f>SUM(K45:K49)</f>
        <v>1.7389900000000003</v>
      </c>
      <c r="M44" s="1"/>
    </row>
    <row r="45" spans="1:20" x14ac:dyDescent="0.25">
      <c r="A45" s="10" t="s">
        <v>41</v>
      </c>
      <c r="B45" s="8"/>
      <c r="C45" s="8"/>
      <c r="D45" s="8"/>
      <c r="E45" s="8"/>
      <c r="F45" s="8">
        <v>0.10199999999999999</v>
      </c>
      <c r="G45" s="8">
        <v>2.9989999999999999E-2</v>
      </c>
      <c r="H45" s="8"/>
      <c r="I45" s="8"/>
      <c r="J45" s="8"/>
      <c r="K45" s="8">
        <f>SUM(B45:J45)</f>
        <v>0.13199</v>
      </c>
      <c r="M45" s="2" t="s">
        <v>38</v>
      </c>
      <c r="N45" s="5" t="s">
        <v>57</v>
      </c>
      <c r="O45" s="2" t="s">
        <v>14</v>
      </c>
      <c r="Q45" s="2" t="s">
        <v>39</v>
      </c>
      <c r="R45" s="5" t="s">
        <v>61</v>
      </c>
      <c r="S45" s="2" t="s">
        <v>14</v>
      </c>
    </row>
    <row r="46" spans="1:20" x14ac:dyDescent="0.25">
      <c r="A46" s="10" t="s">
        <v>43</v>
      </c>
      <c r="B46" s="8"/>
      <c r="C46" s="8"/>
      <c r="D46" s="8"/>
      <c r="E46" s="8"/>
      <c r="F46" s="8"/>
      <c r="G46" s="8"/>
      <c r="H46" s="8"/>
      <c r="I46" s="8"/>
      <c r="J46" s="8"/>
      <c r="K46" s="8">
        <f>SUM(B46:J46)</f>
        <v>0</v>
      </c>
      <c r="M46" s="7" t="s">
        <v>41</v>
      </c>
      <c r="N46" s="6">
        <v>0.14998999999999998</v>
      </c>
      <c r="O46" s="2">
        <v>2</v>
      </c>
      <c r="Q46" s="7" t="s">
        <v>42</v>
      </c>
      <c r="R46" s="6">
        <v>0.72000000000000008</v>
      </c>
      <c r="S46" s="2">
        <v>5</v>
      </c>
    </row>
    <row r="47" spans="1:20" x14ac:dyDescent="0.25">
      <c r="A47" s="10" t="s">
        <v>45</v>
      </c>
      <c r="B47" s="8">
        <v>0.20100000000000001</v>
      </c>
      <c r="C47" s="8">
        <v>0.53600000000000003</v>
      </c>
      <c r="D47" s="8"/>
      <c r="E47" s="8"/>
      <c r="F47" s="8">
        <v>0.19600000000000001</v>
      </c>
      <c r="G47" s="8"/>
      <c r="H47" s="8"/>
      <c r="I47" s="8"/>
      <c r="J47" s="8"/>
      <c r="K47" s="8">
        <f>SUM(B47:J47)</f>
        <v>0.93300000000000005</v>
      </c>
      <c r="M47" s="7" t="s">
        <v>43</v>
      </c>
      <c r="N47" s="6">
        <v>0.13700000000000001</v>
      </c>
      <c r="O47" s="2">
        <v>2</v>
      </c>
      <c r="Q47" s="7" t="s">
        <v>44</v>
      </c>
      <c r="R47" s="6">
        <v>0.12</v>
      </c>
      <c r="S47" s="2">
        <v>1</v>
      </c>
    </row>
    <row r="48" spans="1:20" x14ac:dyDescent="0.25">
      <c r="A48" s="10" t="s">
        <v>49</v>
      </c>
      <c r="B48" s="8">
        <v>0.15000000000000002</v>
      </c>
      <c r="C48" s="8"/>
      <c r="D48" s="8"/>
      <c r="E48" s="8"/>
      <c r="F48" s="8">
        <v>0.15000000000000002</v>
      </c>
      <c r="G48" s="8"/>
      <c r="H48" s="8"/>
      <c r="I48" s="8"/>
      <c r="J48" s="8"/>
      <c r="K48" s="8">
        <f>SUM(B48:J48)</f>
        <v>0.30000000000000004</v>
      </c>
      <c r="M48" s="7" t="s">
        <v>45</v>
      </c>
      <c r="N48" s="6">
        <v>1.0860000000000003</v>
      </c>
      <c r="O48" s="2">
        <v>5</v>
      </c>
      <c r="Q48" s="7" t="s">
        <v>46</v>
      </c>
      <c r="R48" s="6">
        <v>0.56398999999999999</v>
      </c>
      <c r="S48" s="2">
        <v>5</v>
      </c>
    </row>
    <row r="49" spans="1:19" x14ac:dyDescent="0.25">
      <c r="A49" s="10" t="s">
        <v>51</v>
      </c>
      <c r="B49" s="8"/>
      <c r="C49" s="8"/>
      <c r="D49" s="8"/>
      <c r="E49" s="8">
        <v>0.374</v>
      </c>
      <c r="F49" s="8"/>
      <c r="G49" s="8"/>
      <c r="H49" s="8"/>
      <c r="I49" s="8"/>
      <c r="J49" s="8"/>
      <c r="K49" s="8">
        <f>SUM(B49:J49)</f>
        <v>0.374</v>
      </c>
      <c r="M49" s="7" t="s">
        <v>47</v>
      </c>
      <c r="N49" s="6">
        <v>3.4000000000000002E-2</v>
      </c>
      <c r="O49" s="2">
        <v>1</v>
      </c>
      <c r="Q49" s="7" t="s">
        <v>50</v>
      </c>
      <c r="R49" s="6">
        <v>0.153</v>
      </c>
      <c r="S49" s="2">
        <v>1</v>
      </c>
    </row>
    <row r="50" spans="1:19" x14ac:dyDescent="0.25">
      <c r="M50" s="7" t="s">
        <v>49</v>
      </c>
      <c r="N50" s="6">
        <v>0.15000000000000002</v>
      </c>
      <c r="O50" s="2">
        <v>2</v>
      </c>
      <c r="R50" s="6"/>
    </row>
    <row r="51" spans="1:19" x14ac:dyDescent="0.25">
      <c r="M51" s="2" t="s">
        <v>35</v>
      </c>
      <c r="N51" s="6">
        <f>SUM(N46:N50)</f>
        <v>1.5569900000000003</v>
      </c>
      <c r="O51" s="2">
        <f>SUM(O46:O50)</f>
        <v>12</v>
      </c>
      <c r="Q51" s="2" t="s">
        <v>35</v>
      </c>
      <c r="R51" s="6">
        <f>SUM(R46:R50)</f>
        <v>1.5569900000000001</v>
      </c>
      <c r="S51" s="2">
        <f>SUM(S46:S50)</f>
        <v>12</v>
      </c>
    </row>
    <row r="52" spans="1:19" x14ac:dyDescent="0.25">
      <c r="A52" s="2" t="s">
        <v>34</v>
      </c>
      <c r="B52" s="9">
        <f>SUM(B53:B57)</f>
        <v>2.5999999999999999E-2</v>
      </c>
      <c r="C52" s="9">
        <f t="shared" ref="C52:J52" si="8">SUM(C53:C57)</f>
        <v>0.58599999999999997</v>
      </c>
      <c r="D52" s="9">
        <f t="shared" si="8"/>
        <v>0.2</v>
      </c>
      <c r="E52" s="9">
        <f t="shared" si="8"/>
        <v>0.626</v>
      </c>
      <c r="F52" s="9">
        <f t="shared" si="8"/>
        <v>0.125</v>
      </c>
      <c r="G52" s="9">
        <f t="shared" si="8"/>
        <v>0</v>
      </c>
      <c r="H52" s="9">
        <f t="shared" si="8"/>
        <v>0</v>
      </c>
      <c r="I52" s="9">
        <f t="shared" si="8"/>
        <v>0.156</v>
      </c>
      <c r="J52" s="9">
        <f t="shared" si="8"/>
        <v>0.47000000000000003</v>
      </c>
      <c r="K52" s="9">
        <f>SUM(K53:K57)</f>
        <v>2.1890000000000001</v>
      </c>
      <c r="N52" s="7"/>
    </row>
    <row r="53" spans="1:19" x14ac:dyDescent="0.25">
      <c r="A53" s="10" t="s">
        <v>41</v>
      </c>
      <c r="B53" s="8"/>
      <c r="C53" s="8">
        <v>0.33599999999999997</v>
      </c>
      <c r="D53" s="8"/>
      <c r="E53" s="8">
        <v>0.45300000000000001</v>
      </c>
      <c r="F53" s="8">
        <v>0.125</v>
      </c>
      <c r="G53" s="8"/>
      <c r="H53" s="8"/>
      <c r="I53" s="8">
        <v>0.10199999999999999</v>
      </c>
      <c r="J53" s="8"/>
      <c r="K53" s="8">
        <f>SUM(B53:J53)</f>
        <v>1.016</v>
      </c>
      <c r="N53" s="7"/>
    </row>
    <row r="54" spans="1:19" x14ac:dyDescent="0.25">
      <c r="A54" s="10" t="s">
        <v>45</v>
      </c>
      <c r="B54" s="8"/>
      <c r="C54" s="8"/>
      <c r="D54" s="8"/>
      <c r="E54" s="8">
        <v>0.17299999999999999</v>
      </c>
      <c r="F54" s="8"/>
      <c r="G54" s="8"/>
      <c r="H54" s="8"/>
      <c r="I54" s="8"/>
      <c r="J54" s="8"/>
      <c r="K54" s="8">
        <f>SUM(B54:J54)</f>
        <v>0.17299999999999999</v>
      </c>
    </row>
    <row r="55" spans="1:19" x14ac:dyDescent="0.25">
      <c r="A55" s="10" t="s">
        <v>49</v>
      </c>
      <c r="B55" s="8"/>
      <c r="C55" s="8">
        <v>0.25</v>
      </c>
      <c r="D55" s="8">
        <v>0.2</v>
      </c>
      <c r="E55" s="8"/>
      <c r="F55" s="8"/>
      <c r="G55" s="8"/>
      <c r="H55" s="8"/>
      <c r="I55" s="8"/>
      <c r="J55" s="8">
        <v>0.1</v>
      </c>
      <c r="K55" s="8">
        <f>SUM(B55:J55)</f>
        <v>0.55000000000000004</v>
      </c>
    </row>
    <row r="56" spans="1:19" x14ac:dyDescent="0.25">
      <c r="A56" s="10" t="s">
        <v>64</v>
      </c>
      <c r="B56" s="8">
        <v>2.5999999999999999E-2</v>
      </c>
      <c r="C56" s="8"/>
      <c r="D56" s="8"/>
      <c r="E56" s="8"/>
      <c r="F56" s="8"/>
      <c r="G56" s="8"/>
      <c r="H56" s="8"/>
      <c r="I56" s="8"/>
      <c r="J56" s="8">
        <v>0.05</v>
      </c>
      <c r="K56" s="8">
        <f>SUM(B56:J56)</f>
        <v>7.5999999999999998E-2</v>
      </c>
    </row>
    <row r="57" spans="1:19" x14ac:dyDescent="0.25">
      <c r="A57" s="10" t="s">
        <v>51</v>
      </c>
      <c r="B57" s="8"/>
      <c r="C57" s="8"/>
      <c r="D57" s="8"/>
      <c r="E57" s="8"/>
      <c r="F57" s="8"/>
      <c r="G57" s="8"/>
      <c r="H57" s="8"/>
      <c r="I57" s="8">
        <v>5.3999999999999999E-2</v>
      </c>
      <c r="J57" s="8">
        <v>0.32</v>
      </c>
      <c r="K57" s="8">
        <f>SUM(B57:J57)</f>
        <v>0.374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EMO Collaboration Document" ma:contentTypeID="0x01010082774FAFD2180F48AEEA8305B08ED5EB00AE0246E8CB3FB44AB2B6394760337899" ma:contentTypeVersion="25" ma:contentTypeDescription="" ma:contentTypeScope="" ma:versionID="5bc26425925357ab8a914fd8c4be7256">
  <xsd:schema xmlns:xsd="http://www.w3.org/2001/XMLSchema" xmlns:xs="http://www.w3.org/2001/XMLSchema" xmlns:p="http://schemas.microsoft.com/office/2006/metadata/properties" xmlns:ns2="5d1a2284-45bc-4927-a9f9-e51f9f17c21a" xmlns:ns3="d04cb4fa-1fd5-4ce5-84e9-345ec399b55a" xmlns:ns4="1e195bdd-1367-4b42-b585-fa5eb2cfcebf" targetNamespace="http://schemas.microsoft.com/office/2006/metadata/properties" ma:root="true" ma:fieldsID="1cae523b3dab90fd26a1298d4ea6a603" ns2:_="" ns3:_="" ns4:_="">
    <xsd:import namespace="5d1a2284-45bc-4927-a9f9-e51f9f17c21a"/>
    <xsd:import namespace="d04cb4fa-1fd5-4ce5-84e9-345ec399b55a"/>
    <xsd:import namespace="1e195bdd-1367-4b42-b585-fa5eb2cfcebf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TaxKeywordTaxHTField" minOccurs="0"/>
                <xsd:element ref="ns2:n48c0e796e4048278b990f60b6de340e" minOccurs="0"/>
                <xsd:element ref="ns3:_dlc_DocId" minOccurs="0"/>
                <xsd:element ref="ns3:_dlc_DocIdUrl" minOccurs="0"/>
                <xsd:element ref="ns3:_dlc_DocIdPersistId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  <xsd:element ref="ns4:_Flow_SignoffStatus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a2284-45bc-4927-a9f9-e51f9f17c21a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64604430-188e-4700-abbd-f0c914d26654}" ma:internalName="TaxCatchAll" ma:showField="CatchAllData" ma:web="d04cb4fa-1fd5-4ce5-84e9-345ec399b5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64604430-188e-4700-abbd-f0c914d26654}" ma:internalName="TaxCatchAllLabel" ma:readOnly="true" ma:showField="CatchAllDataLabel" ma:web="d04cb4fa-1fd5-4ce5-84e9-345ec399b5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0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n48c0e796e4048278b990f60b6de340e" ma:index="12" nillable="true" ma:taxonomy="true" ma:internalName="n48c0e796e4048278b990f60b6de340e" ma:taxonomyFieldName="AEMO_x0020_Communication_x0020_Document_x0020_Type1" ma:displayName="AEMO Collaboration Document Type" ma:default="" ma:fieldId="{748c0e79-6e40-4827-8b99-0f60b6de340e}" ma:sspId="3e8ba7a3-af95-40f6-9ded-4ebe13adeb29" ma:termSetId="559df48e-15e2-45fa-a2d5-de60d483ab8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cb4fa-1fd5-4ce5-84e9-345ec399b55a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195bdd-1367-4b42-b585-fa5eb2cfceb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e8ba7a3-af95-40f6-9ded-4ebe13adeb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04cb4fa-1fd5-4ce5-84e9-345ec399b55a">7DNUM64NAM3Z-1599694880-71871</_dlc_DocId>
    <TaxKeywordTaxHTField xmlns="5d1a2284-45bc-4927-a9f9-e51f9f17c21a">
      <Terms xmlns="http://schemas.microsoft.com/office/infopath/2007/PartnerControls"/>
    </TaxKeywordTaxHTField>
    <_Flow_SignoffStatus xmlns="1e195bdd-1367-4b42-b585-fa5eb2cfcebf" xsi:nil="true"/>
    <_dlc_DocIdUrl xmlns="d04cb4fa-1fd5-4ce5-84e9-345ec399b55a">
      <Url>https://aemocloud.sharepoint.com/sites/NetworkDevelopment-NSW-Qld-SA/_layouts/15/DocIdRedir.aspx?ID=7DNUM64NAM3Z-1599694880-71871</Url>
      <Description>7DNUM64NAM3Z-1599694880-71871</Description>
    </_dlc_DocIdUrl>
    <n48c0e796e4048278b990f60b6de340e xmlns="5d1a2284-45bc-4927-a9f9-e51f9f17c21a">
      <Terms xmlns="http://schemas.microsoft.com/office/infopath/2007/PartnerControls"/>
    </n48c0e796e4048278b990f60b6de340e>
    <lcf76f155ced4ddcb4097134ff3c332f xmlns="1e195bdd-1367-4b42-b585-fa5eb2cfcebf">
      <Terms xmlns="http://schemas.microsoft.com/office/infopath/2007/PartnerControls"/>
    </lcf76f155ced4ddcb4097134ff3c332f>
    <TaxCatchAll xmlns="5d1a2284-45bc-4927-a9f9-e51f9f17c21a" xsi:nil="true"/>
  </documentManagement>
</p:properties>
</file>

<file path=customXml/itemProps1.xml><?xml version="1.0" encoding="utf-8"?>
<ds:datastoreItem xmlns:ds="http://schemas.openxmlformats.org/officeDocument/2006/customXml" ds:itemID="{34CEC5CF-A6B8-436A-B584-E7C672EFA9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1C1997-33AA-4867-9106-F8B2975EBF6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D40953D-53B1-4E66-8859-5FB4A50688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1a2284-45bc-4927-a9f9-e51f9f17c21a"/>
    <ds:schemaRef ds:uri="d04cb4fa-1fd5-4ce5-84e9-345ec399b55a"/>
    <ds:schemaRef ds:uri="1e195bdd-1367-4b42-b585-fa5eb2cfce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DE160FE-BF8A-4F0E-A738-1F84C6CB62CC}">
  <ds:schemaRefs>
    <ds:schemaRef ds:uri="1e195bdd-1367-4b42-b585-fa5eb2cfceb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d04cb4fa-1fd5-4ce5-84e9-345ec399b55a"/>
    <ds:schemaRef ds:uri="http://purl.org/dc/elements/1.1/"/>
    <ds:schemaRef ds:uri="http://schemas.microsoft.com/office/2006/metadata/properties"/>
    <ds:schemaRef ds:uri="5d1a2284-45bc-4927-a9f9-e51f9f17c21a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c1941c47-a837-430d-8559-fd118a72769e}" enabled="1" method="Standard" siteId="{320c999e-3876-4ad0-b401-d241068e9e6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Scorecard June 2025 chart data</vt:lpstr>
      <vt:lpstr>Scorecard data (superseded)</vt:lpstr>
      <vt:lpstr>'Scorecard June 2025 chart data'!Print_Area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 Ackland</dc:creator>
  <cp:keywords/>
  <dc:description/>
  <cp:lastModifiedBy>Rachel Ackland</cp:lastModifiedBy>
  <cp:revision/>
  <dcterms:created xsi:type="dcterms:W3CDTF">2024-04-08T01:09:28Z</dcterms:created>
  <dcterms:modified xsi:type="dcterms:W3CDTF">2025-07-21T22:28:50Z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941c47-a837-430d-8559-fd118a72769e_Enabled">
    <vt:lpwstr>true</vt:lpwstr>
  </property>
  <property fmtid="{D5CDD505-2E9C-101B-9397-08002B2CF9AE}" pid="3" name="MSIP_Label_c1941c47-a837-430d-8559-fd118a72769e_SetDate">
    <vt:lpwstr>2024-04-08T01:10:49Z</vt:lpwstr>
  </property>
  <property fmtid="{D5CDD505-2E9C-101B-9397-08002B2CF9AE}" pid="4" name="MSIP_Label_c1941c47-a837-430d-8559-fd118a72769e_Method">
    <vt:lpwstr>Standard</vt:lpwstr>
  </property>
  <property fmtid="{D5CDD505-2E9C-101B-9397-08002B2CF9AE}" pid="5" name="MSIP_Label_c1941c47-a837-430d-8559-fd118a72769e_Name">
    <vt:lpwstr>Internal</vt:lpwstr>
  </property>
  <property fmtid="{D5CDD505-2E9C-101B-9397-08002B2CF9AE}" pid="6" name="MSIP_Label_c1941c47-a837-430d-8559-fd118a72769e_SiteId">
    <vt:lpwstr>320c999e-3876-4ad0-b401-d241068e9e60</vt:lpwstr>
  </property>
  <property fmtid="{D5CDD505-2E9C-101B-9397-08002B2CF9AE}" pid="7" name="MSIP_Label_c1941c47-a837-430d-8559-fd118a72769e_ActionId">
    <vt:lpwstr>fab098c6-b781-4d4d-a17b-42db26eafd87</vt:lpwstr>
  </property>
  <property fmtid="{D5CDD505-2E9C-101B-9397-08002B2CF9AE}" pid="8" name="MSIP_Label_c1941c47-a837-430d-8559-fd118a72769e_ContentBits">
    <vt:lpwstr>0</vt:lpwstr>
  </property>
  <property fmtid="{D5CDD505-2E9C-101B-9397-08002B2CF9AE}" pid="9" name="TaxKeyword">
    <vt:lpwstr/>
  </property>
  <property fmtid="{D5CDD505-2E9C-101B-9397-08002B2CF9AE}" pid="10" name="ContentTypeId">
    <vt:lpwstr>0x01010082774FAFD2180F48AEEA8305B08ED5EB00AE0246E8CB3FB44AB2B6394760337899</vt:lpwstr>
  </property>
  <property fmtid="{D5CDD505-2E9C-101B-9397-08002B2CF9AE}" pid="11" name="_dlc_DocIdItemGuid">
    <vt:lpwstr>71203c6f-b3bc-422a-a920-d9613f66fe1a</vt:lpwstr>
  </property>
  <property fmtid="{D5CDD505-2E9C-101B-9397-08002B2CF9AE}" pid="12" name="MediaServiceImageTags">
    <vt:lpwstr/>
  </property>
  <property fmtid="{D5CDD505-2E9C-101B-9397-08002B2CF9AE}" pid="13" name="AEMO Communication Document Type1">
    <vt:lpwstr/>
  </property>
  <property fmtid="{D5CDD505-2E9C-101B-9397-08002B2CF9AE}" pid="14" name="AEMO_x0020_Communication_x0020_Document_x0020_Type1">
    <vt:lpwstr/>
  </property>
</Properties>
</file>