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5" yWindow="-150" windowWidth="19320" windowHeight="11925" tabRatio="874"/>
  </bookViews>
  <sheets>
    <sheet name="All Regions Summary" sheetId="8" r:id="rId1"/>
    <sheet name="South Australia Summary" sheetId="4" r:id="rId2"/>
    <sheet name="Background Information" sheetId="1" r:id="rId3"/>
    <sheet name="Existing S &amp; SS Generation" sheetId="10" r:id="rId4"/>
    <sheet name="Existing Wind Generation" sheetId="11" r:id="rId5"/>
    <sheet name="Summer Scheduled Capacities" sheetId="2" r:id="rId6"/>
    <sheet name="Winter Scheduled Capacities" sheetId="3" r:id="rId7"/>
    <sheet name="New Developments" sheetId="6" r:id="rId8"/>
    <sheet name="Existing NS Generation" sheetId="7" r:id="rId9"/>
  </sheets>
  <definedNames>
    <definedName name="_Ref299617328" localSheetId="2">'Background Information'!$A$35</definedName>
    <definedName name="_Ref299617355" localSheetId="2">'Background Information'!$A$27</definedName>
    <definedName name="_Ref300142025" localSheetId="2">'Background Information'!$A$49</definedName>
    <definedName name="_Ref300142047" localSheetId="2">'Background Information'!#REF!</definedName>
    <definedName name="_xlnm.Print_Area" localSheetId="0">'All Regions Summary'!$A$1:$K$44</definedName>
    <definedName name="_xlnm.Print_Area" localSheetId="8">'Existing NS Generation'!$A$1:$F$22</definedName>
    <definedName name="_xlnm.Print_Area" localSheetId="3">'Existing S &amp; SS Generation'!$A$1:$G$48</definedName>
    <definedName name="_xlnm.Print_Area" localSheetId="7">'New Developments'!$A$1:$N$37</definedName>
    <definedName name="_xlnm.Print_Area" localSheetId="1">'South Australia Summary'!$A$1:$C$24</definedName>
    <definedName name="_xlnm.Print_Area" localSheetId="6">'Winter Scheduled Capacities'!$A$1:$L$69</definedName>
  </definedNames>
  <calcPr calcId="145621"/>
</workbook>
</file>

<file path=xl/calcChain.xml><?xml version="1.0" encoding="utf-8"?>
<calcChain xmlns="http://schemas.openxmlformats.org/spreadsheetml/2006/main">
  <c r="C51" i="3" l="1"/>
  <c r="D51" i="3"/>
  <c r="E51" i="3"/>
  <c r="F51" i="3"/>
  <c r="G51" i="3"/>
  <c r="H51" i="3"/>
  <c r="I51" i="3"/>
  <c r="J51" i="3"/>
  <c r="K51" i="3"/>
  <c r="B51" i="3"/>
  <c r="C52" i="2"/>
  <c r="D52" i="2"/>
  <c r="E52" i="2"/>
  <c r="F52" i="2"/>
  <c r="G52" i="2"/>
  <c r="H52" i="2"/>
  <c r="I52" i="2"/>
  <c r="J52" i="2"/>
  <c r="K52" i="2"/>
  <c r="B52" i="2"/>
  <c r="C16" i="8" l="1"/>
  <c r="B16" i="8"/>
  <c r="J52" i="3" l="1"/>
  <c r="I52" i="3"/>
  <c r="H52" i="3"/>
  <c r="G52" i="3"/>
  <c r="E52" i="3"/>
  <c r="D52" i="3"/>
  <c r="C52" i="3"/>
  <c r="B52" i="3"/>
  <c r="K52" i="3"/>
  <c r="F52" i="3"/>
  <c r="D19" i="11"/>
  <c r="B69" i="3"/>
  <c r="B70" i="2" l="1"/>
  <c r="C27" i="2" l="1"/>
  <c r="D27" i="2"/>
  <c r="E27" i="2"/>
  <c r="F27" i="2"/>
  <c r="G27" i="2"/>
  <c r="H27" i="2"/>
  <c r="I27" i="2"/>
  <c r="J27" i="2"/>
  <c r="K27" i="2"/>
  <c r="B27" i="2"/>
  <c r="E26" i="3"/>
  <c r="F26" i="3"/>
  <c r="G26" i="3"/>
  <c r="H26" i="3"/>
  <c r="I26" i="3"/>
  <c r="J26" i="3"/>
  <c r="K26" i="3"/>
  <c r="D26" i="3"/>
  <c r="C26" i="3"/>
  <c r="B26" i="3"/>
  <c r="B53" i="2" l="1"/>
  <c r="E22" i="7"/>
  <c r="D26" i="10" l="1"/>
  <c r="E53" i="2" l="1"/>
  <c r="I53" i="2" l="1"/>
  <c r="H53" i="2"/>
  <c r="J53" i="2"/>
  <c r="C53" i="2"/>
  <c r="D53" i="2"/>
  <c r="G53" i="2"/>
  <c r="F53" i="2"/>
  <c r="K53" i="2"/>
  <c r="K70" i="2"/>
  <c r="J70" i="2"/>
  <c r="I70" i="2"/>
  <c r="H70" i="2"/>
  <c r="G70" i="2"/>
  <c r="F70" i="2"/>
  <c r="E70" i="2"/>
  <c r="D70" i="2"/>
  <c r="C70" i="2"/>
  <c r="C69" i="3"/>
  <c r="D69" i="3"/>
  <c r="E69" i="3"/>
  <c r="F69" i="3"/>
  <c r="G69" i="3"/>
  <c r="H69" i="3"/>
  <c r="I69" i="3"/>
  <c r="J69" i="3"/>
  <c r="K69" i="3"/>
</calcChain>
</file>

<file path=xl/sharedStrings.xml><?xml version="1.0" encoding="utf-8"?>
<sst xmlns="http://schemas.openxmlformats.org/spreadsheetml/2006/main" count="1207" uniqueCount="369">
  <si>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</si>
  <si>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The nameplate capacity represents the maximum continuous output or consumption in MW, as specified by the manufacturer, or as subsequently modified. The nameplate capacity can change for a number of reasons, such as upgrade projects, age or a review of performance.</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</si>
  <si>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</si>
  <si>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</si>
  <si>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</si>
  <si>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r>
      <t>·</t>
    </r>
    <r>
      <rPr>
        <sz val="7"/>
        <color theme="1"/>
        <rFont val="Times New Roman"/>
        <family val="1"/>
      </rPr>
      <t xml:space="preserve">      </t>
    </r>
    <r>
      <rPr>
        <sz val="9"/>
        <color theme="1"/>
        <rFont val="Arial"/>
        <family val="2"/>
      </rPr>
      <t>it is not practicable for the generating unit to participate in central dispatch.</t>
    </r>
  </si>
  <si>
    <t>A generating unit that has a nameplate rating less than 30 MW may also be exempted by AEMO if it exports less than 20 GWh into the grid in a year or extenuating circumstances apply.</t>
  </si>
  <si>
    <t>Generation capacity can be measured as either:</t>
  </si>
  <si>
    <t>For the purposes of the ESOO and consistent with market systems, AEMO measures scheduled and semi-scheduled generation capacity on an as-generated basis. Non-scheduled generation is measured as sent-out because it can include co-generation plants, where the bulk of the capacity is consumed by the local process.</t>
  </si>
  <si>
    <t>Temperature can affect plant generation capacities in different ways. Basing generation capacities on a region-specific reference temperature facilitates a more effective assessment of the capability of the available generation under weather conditions frequently associated with high demand.</t>
  </si>
  <si>
    <t>To produce the supply-demand outlook, AEMO in consultation with the Jurisdictional Planning Bodies (JPBs):</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</si>
  <si>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</si>
  <si>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</si>
  <si>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</si>
  <si>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</si>
  <si>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</si>
  <si>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</si>
  <si>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</si>
  <si>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</si>
  <si>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</si>
  <si>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</si>
  <si>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Project proposals involve a range of projects at different stages of development.</t>
  </si>
  <si>
    <t>Generation is categorised as:</t>
  </si>
  <si>
    <r>
      <t>·</t>
    </r>
    <r>
      <rPr>
        <sz val="7"/>
        <color theme="1"/>
        <rFont val="Times New Roman"/>
        <family val="1"/>
      </rPr>
      <t xml:space="preserve">      </t>
    </r>
    <r>
      <rPr>
        <sz val="9"/>
        <color theme="1"/>
        <rFont val="Arial"/>
        <family val="2"/>
      </rPr>
      <t>committed projects, representing generation that is considered to be proceeding,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</si>
  <si>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</si>
  <si>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</si>
  <si>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publicly announced proposals, representing generation at an early stage of development.</t>
    </r>
  </si>
  <si>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</si>
  <si>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</si>
  <si>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</si>
  <si>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</si>
  <si>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</si>
  <si>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the major components of plant or equipment (such as generating units, turbines, boilers, transmission towers, conductors, and terminal station equipment) have been finalised and executed, including any provisions for cancellation payments.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</si>
  <si>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</si>
  <si>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</si>
  <si>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</si>
  <si>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</si>
  <si>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</si>
  <si>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</si>
  <si>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</si>
  <si>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</si>
  <si>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</si>
  <si>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</si>
  <si>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</si>
  <si>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</si>
  <si>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</si>
  <si>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</si>
  <si>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</si>
  <si>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Region</t>
  </si>
  <si>
    <t>Summer (MW)</t>
  </si>
  <si>
    <t>Winter (MW)</t>
  </si>
  <si>
    <t>NEM Total</t>
  </si>
  <si>
    <t>All Regions Summary</t>
  </si>
  <si>
    <t>Plant retirements</t>
  </si>
  <si>
    <t>Committed project developments</t>
  </si>
  <si>
    <t>Power Station</t>
  </si>
  <si>
    <t>–13</t>
  </si>
  <si>
    <t>–14</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</si>
  <si>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</si>
  <si>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</si>
  <si>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</si>
  <si>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</si>
  <si>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</si>
  <si>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</si>
  <si>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</si>
  <si>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</si>
  <si>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</si>
  <si>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</si>
  <si>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</si>
  <si>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</si>
  <si>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</si>
  <si>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</si>
  <si>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</si>
  <si>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</si>
  <si>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</si>
  <si>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</si>
  <si>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</si>
  <si>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</si>
  <si>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</si>
  <si>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</si>
  <si>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</si>
  <si>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</si>
  <si>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</si>
  <si>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 xml:space="preserve"> </t>
  </si>
  <si>
    <t>SS</t>
  </si>
  <si>
    <t>TBA</t>
  </si>
  <si>
    <t>OCGT</t>
  </si>
  <si>
    <t>ü</t>
  </si>
  <si>
    <t>AGL Energy</t>
  </si>
  <si>
    <t>Infigen Energy</t>
  </si>
  <si>
    <t>CCGT</t>
  </si>
  <si>
    <t>IGCC</t>
  </si>
  <si>
    <t>Owner</t>
  </si>
  <si>
    <t>Technology Type</t>
  </si>
  <si>
    <t>Unit Numbers and Nameplate Capacity (MW)</t>
  </si>
  <si>
    <t>Installed</t>
  </si>
  <si>
    <t>Capacity (MW)</t>
  </si>
  <si>
    <t>Plant Type</t>
  </si>
  <si>
    <t>Fuel</t>
  </si>
  <si>
    <t>4 x 120</t>
  </si>
  <si>
    <t>4 x 200</t>
  </si>
  <si>
    <t>Diesel</t>
  </si>
  <si>
    <t>3 x 52</t>
  </si>
  <si>
    <t>1 x 90</t>
  </si>
  <si>
    <t>1 x 478</t>
  </si>
  <si>
    <t>3 x 21</t>
  </si>
  <si>
    <t>2 x 40</t>
  </si>
  <si>
    <t>4 x 60</t>
  </si>
  <si>
    <t>TRUenergy</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</si>
  <si>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</si>
  <si>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</si>
  <si>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</si>
  <si>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</si>
  <si>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</si>
  <si>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</si>
  <si>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</si>
  <si>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</si>
  <si>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</si>
  <si>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</si>
  <si>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</si>
  <si>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</si>
  <si>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</si>
  <si>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</si>
  <si>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</si>
  <si>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</si>
  <si>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</si>
  <si>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</si>
  <si>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</si>
  <si>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</si>
  <si>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</si>
  <si>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Synergen Power Pty. Ltd.</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</si>
  <si>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</si>
  <si>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</si>
  <si>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</si>
  <si>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</si>
  <si>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</si>
  <si>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</si>
  <si>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</si>
  <si>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</si>
  <si>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</si>
  <si>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</si>
  <si>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</si>
  <si>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</si>
  <si>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</si>
  <si>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</si>
  <si>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2 x 265</t>
  </si>
  <si>
    <t>Steam Sub Critical</t>
  </si>
  <si>
    <t>Brown Coal</t>
  </si>
  <si>
    <t>Origin Energy Electricity Limited</t>
  </si>
  <si>
    <t>Pelican Point Power Limited</t>
  </si>
  <si>
    <t>Snowtown Wind Farm Pty Ltd</t>
  </si>
  <si>
    <t>47 x 2.1</t>
  </si>
  <si>
    <t>Waterloo Windfarm Pty Ltd</t>
  </si>
  <si>
    <t>37 x 3</t>
  </si>
  <si>
    <t>4 x 16.4
3 x 17
2 x 17.3
2 x 24.8
1 x 27.5</t>
  </si>
  <si>
    <t>Eurus Energy</t>
  </si>
  <si>
    <t>1 x 120
1 x 60</t>
  </si>
  <si>
    <t>2 x 25
1 x 23.5</t>
  </si>
  <si>
    <t>4 x 24
1 x 128</t>
  </si>
  <si>
    <t>NS</t>
  </si>
  <si>
    <r>
      <t>Angaston</t>
    </r>
    <r>
      <rPr>
        <vertAlign val="superscript"/>
        <sz val="8"/>
        <color rgb="FFFFFFFF"/>
        <rFont val="Arial"/>
        <family val="2"/>
      </rPr>
      <t>a</t>
    </r>
  </si>
  <si>
    <t>Winter total available semi-scheduled capacity by power station</t>
  </si>
  <si>
    <t>Firm Wind Capacity</t>
  </si>
  <si>
    <t>Arckaringa</t>
  </si>
  <si>
    <t>Arckaringa Joint Venture</t>
  </si>
  <si>
    <t>1-2</t>
  </si>
  <si>
    <t>Black Coal</t>
  </si>
  <si>
    <t/>
  </si>
  <si>
    <t>570</t>
  </si>
  <si>
    <t>Barn Hill</t>
  </si>
  <si>
    <t>Barn HIll Wind Farm Pty Ltd</t>
  </si>
  <si>
    <t>1-62</t>
  </si>
  <si>
    <t>124-186</t>
  </si>
  <si>
    <t>Carmodys Hill</t>
  </si>
  <si>
    <t>Energy Pacific Vic Pty Ltd</t>
  </si>
  <si>
    <t>1-70</t>
  </si>
  <si>
    <t>Ceres Project</t>
  </si>
  <si>
    <t>RE Power</t>
  </si>
  <si>
    <t>1-180</t>
  </si>
  <si>
    <t>Cherokee Power Station</t>
  </si>
  <si>
    <t>Tungkillo Powerco Pty Ltd</t>
  </si>
  <si>
    <t>All Units</t>
  </si>
  <si>
    <t>250</t>
  </si>
  <si>
    <t>Exmoor</t>
  </si>
  <si>
    <t>Acciona Energy</t>
  </si>
  <si>
    <t>1-48</t>
  </si>
  <si>
    <t>144</t>
  </si>
  <si>
    <t>Green Point</t>
  </si>
  <si>
    <t>Wind Prospect CWP Pty Ltd</t>
  </si>
  <si>
    <t>1-18</t>
  </si>
  <si>
    <t>54</t>
  </si>
  <si>
    <t>AGL Energy Limited</t>
  </si>
  <si>
    <t>1-33</t>
  </si>
  <si>
    <t>99</t>
  </si>
  <si>
    <t>Hornsdale Wind Farm</t>
  </si>
  <si>
    <t>Investec</t>
  </si>
  <si>
    <t>270</t>
  </si>
  <si>
    <t>Innamincka</t>
  </si>
  <si>
    <t>Geodynamics Limited / Origin Energy Geothermal Pty Ltd Joint Venture</t>
  </si>
  <si>
    <t>1</t>
  </si>
  <si>
    <t>Geological heat</t>
  </si>
  <si>
    <t>Geoth. HDR-Binary cycle</t>
  </si>
  <si>
    <t>25</t>
  </si>
  <si>
    <t>2</t>
  </si>
  <si>
    <t>50</t>
  </si>
  <si>
    <t>3</t>
  </si>
  <si>
    <t>4</t>
  </si>
  <si>
    <t>5</t>
  </si>
  <si>
    <t>6</t>
  </si>
  <si>
    <t>7</t>
  </si>
  <si>
    <t>8</t>
  </si>
  <si>
    <t>9</t>
  </si>
  <si>
    <t>10</t>
  </si>
  <si>
    <t>11</t>
  </si>
  <si>
    <t>Keyneton</t>
  </si>
  <si>
    <t>1-57</t>
  </si>
  <si>
    <t>131.1</t>
  </si>
  <si>
    <t>Kongorong</t>
  </si>
  <si>
    <t>Ratch Australia</t>
  </si>
  <si>
    <t>100-240</t>
  </si>
  <si>
    <t>Kulpara</t>
  </si>
  <si>
    <t>52</t>
  </si>
  <si>
    <t>60-150</t>
  </si>
  <si>
    <t>Lincoln Gap Wind Farm</t>
  </si>
  <si>
    <t>Lincoln Gap Wind Farm Pty Ltd</t>
  </si>
  <si>
    <t>1-59</t>
  </si>
  <si>
    <t>118</t>
  </si>
  <si>
    <t>Mount Hill</t>
  </si>
  <si>
    <t>Station</t>
  </si>
  <si>
    <t>80-180</t>
  </si>
  <si>
    <t>Paralana project</t>
  </si>
  <si>
    <t>Petratherm Limited</t>
  </si>
  <si>
    <t>Paralana 1</t>
  </si>
  <si>
    <t xml:space="preserve">Geological heat </t>
  </si>
  <si>
    <t>Pelican Point S2</t>
  </si>
  <si>
    <t>OCGT </t>
  </si>
  <si>
    <t>Snowtown S2</t>
  </si>
  <si>
    <t>Stony Gap</t>
  </si>
  <si>
    <t>TRUenergy Renewables Pty Ltd</t>
  </si>
  <si>
    <t>TRUenergy Pty Ltd</t>
  </si>
  <si>
    <t>38-43</t>
  </si>
  <si>
    <t>Woakwine Wind Farm</t>
  </si>
  <si>
    <t>Willogoleche</t>
  </si>
  <si>
    <t>Willogoleche Power Pty Ltd</t>
  </si>
  <si>
    <t>72</t>
  </si>
  <si>
    <t>Projects under development – South Australia</t>
  </si>
  <si>
    <t>Robertstown</t>
  </si>
  <si>
    <t>TRUenergy Renewables Pty Ltd </t>
  </si>
  <si>
    <t>1-25</t>
  </si>
  <si>
    <r>
      <t>ü</t>
    </r>
    <r>
      <rPr>
        <sz val="8"/>
        <color rgb="FF000000"/>
        <rFont val="Times New Roman"/>
        <family val="1"/>
      </rPr>
      <t> </t>
    </r>
  </si>
  <si>
    <t>Available capacities for 2012–13</t>
  </si>
  <si>
    <t>b.  Alinta Energy advises that Playford B power plant will only be available with a recall time of around 70 days</t>
  </si>
  <si>
    <t>b.  Alinta Energy advises that Northern power plant will only be available from 1 April 2013 to 30 September 2013 and 1 April 2014 to 30 September 2014 with a recall time of up to 3 weeks. After 1 October 2014 Northern power plant will be in service.</t>
  </si>
  <si>
    <t>c.  Alinta Energy advises that Playford B power plant will only be available with a recall time of around 70 days</t>
  </si>
  <si>
    <r>
      <t>200</t>
    </r>
    <r>
      <rPr>
        <vertAlign val="superscript"/>
        <sz val="8"/>
        <color theme="1"/>
        <rFont val="Arial"/>
        <family val="2"/>
      </rPr>
      <t>b</t>
    </r>
  </si>
  <si>
    <t>Existing wind generation</t>
  </si>
  <si>
    <t>AEMO has not been advised of any scheduled or semi-scheduled generation projects in South Australia that are currently classified as committed according to AEMO’s commitment criteria.</t>
  </si>
  <si>
    <t>For more information about the basis for measuring generation.</t>
  </si>
  <si>
    <t>The actual level of generation available at any particular time will depend on the condition of the generating plant, which includes factors such as age, outages, and wear. Another important factor with respect to output is the reduction in thermal efficiency with increasing temperature.</t>
  </si>
  <si>
    <t>Amcor Gawler Glass Bottle Plant</t>
  </si>
  <si>
    <t>Amcor Packaging Australia Pty Ltd</t>
  </si>
  <si>
    <t>Compression Reciprocating Engine</t>
  </si>
  <si>
    <t>Angaston</t>
  </si>
  <si>
    <t>Infratil Energy Australia Pty Ltd</t>
  </si>
  <si>
    <t>Blue Lake Milling Power Plant</t>
  </si>
  <si>
    <t>Vibe Energy Pty Ltd</t>
  </si>
  <si>
    <t>Canunda</t>
  </si>
  <si>
    <t>Canunda Power Pty. Ltd.</t>
  </si>
  <si>
    <t>Cathedral Rocks</t>
  </si>
  <si>
    <t>JV Roaring 40s Renewable Energy Pty Ltd and Acciona Energy Oceania Pty Ltd</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</si>
  <si>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</si>
  <si>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</si>
  <si>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</si>
  <si>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</si>
  <si>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</si>
  <si>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</si>
  <si>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</si>
  <si>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</si>
  <si>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</si>
  <si>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</si>
  <si>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</si>
  <si>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</si>
  <si>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</si>
  <si>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</si>
  <si>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</si>
  <si>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</si>
  <si>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</si>
  <si>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</si>
  <si>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</si>
  <si>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</si>
  <si>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Wingfield I and II</t>
  </si>
  <si>
    <t>Existing non-scheduled generation – South Australia</t>
  </si>
  <si>
    <t>23 x 2</t>
  </si>
  <si>
    <t>33 x 2</t>
  </si>
  <si>
    <t>35 x 2</t>
  </si>
  <si>
    <t>46 x 1.75</t>
  </si>
  <si>
    <t>23 x 1.5</t>
  </si>
  <si>
    <t>55 x 1.65</t>
  </si>
  <si>
    <r>
      <t xml:space="preserve">Winter aggregate scheduled and </t>
    </r>
    <r>
      <rPr>
        <b/>
        <u/>
        <sz val="15"/>
        <color rgb="FFF47321"/>
        <rFont val="Arial"/>
        <family val="2"/>
      </rPr>
      <t>firm</t>
    </r>
    <r>
      <rPr>
        <b/>
        <sz val="15"/>
        <color rgb="FFF47321"/>
        <rFont val="Arial"/>
        <family val="2"/>
      </rPr>
      <t xml:space="preserve"> semi-scheduled generation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</si>
  <si>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</si>
  <si>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</si>
  <si>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</si>
  <si>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</si>
  <si>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the consumption of some energy by auxiliary equipment (used to help produce and transmit the electricity).</t>
    </r>
  </si>
  <si>
    <r>
      <rPr>
        <sz val="9"/>
        <color theme="1"/>
        <rFont val="Symbol"/>
        <family val="1"/>
        <charset val="2"/>
      </rPr>
      <t>·</t>
    </r>
    <r>
      <rPr>
        <sz val="7"/>
        <color theme="1"/>
        <rFont val="Times New Roman"/>
        <family val="1"/>
      </rPr>
      <t xml:space="preserve">      </t>
    </r>
    <r>
      <rPr>
        <sz val="9"/>
        <color theme="1"/>
        <rFont val="Arial"/>
        <family val="2"/>
      </rPr>
      <t>uses historical data to estimate the typical weather conditions, and to determine reference temperatures that are frequently associated with times of 10% probability of exceedence (POE) maximum demand in the major load centres for each region, and</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</si>
  <si>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with the exception of Tasmania, where the maximum demand periods occur during winter. The summer maximum demands in Tasmania occur during colder temperatures, resulting in a relatively low summer reference temperature.</t>
    </r>
  </si>
  <si>
    <t>South Australia Summary</t>
  </si>
  <si>
    <t>2012–13</t>
  </si>
  <si>
    <r>
      <t>200</t>
    </r>
    <r>
      <rPr>
        <vertAlign val="superscript"/>
        <sz val="8"/>
        <color theme="1"/>
        <rFont val="Arial"/>
        <family val="2"/>
      </rPr>
      <t>c</t>
    </r>
  </si>
  <si>
    <r>
      <t>546</t>
    </r>
    <r>
      <rPr>
        <vertAlign val="superscript"/>
        <sz val="8"/>
        <color theme="1"/>
        <rFont val="Arial"/>
        <family val="2"/>
      </rPr>
      <t>b</t>
    </r>
  </si>
  <si>
    <t>The table above list the latest summer capacities for South Australian generation. Summer conditions relate to statistically predicted contribution under 10% POE maximum conditions.</t>
  </si>
  <si>
    <t xml:space="preserve">The table above list the latest winter capacities for South Australian generation. </t>
  </si>
  <si>
    <r>
      <t xml:space="preserve">The two tables below have been included to better represent the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can be generated from the wind farms at the summer reference temperatures.</t>
    </r>
  </si>
  <si>
    <t>The table below summarises the projected available scheduled and semi-scheduled generation capacity in each region to meet the projected maximum demand in summer 2012–13 and winter 2013.</t>
  </si>
  <si>
    <t>Changes since the 2011 ESOO (existing generation)</t>
  </si>
  <si>
    <t>Registered Participant</t>
  </si>
  <si>
    <t>Generation Projects - completed new developments since 2011</t>
  </si>
  <si>
    <t>Generation Projects - completed upgrades since 2011</t>
  </si>
  <si>
    <t>Generation Projects - committed new developments since 2011</t>
  </si>
  <si>
    <t>Generation Projects - committed upgrades since 2011</t>
  </si>
  <si>
    <t>Macarthur Wind Farm Unincorporated Joint Venture</t>
  </si>
  <si>
    <t>Macarthur</t>
  </si>
  <si>
    <t>Commissioning Date</t>
  </si>
  <si>
    <t xml:space="preserve">Oaklands Hill </t>
  </si>
  <si>
    <t>Mortlake Stage 1</t>
  </si>
  <si>
    <t>Gas - OCGT</t>
  </si>
  <si>
    <t>Eraring - Upgrade (Unit 4)</t>
  </si>
  <si>
    <t>Eraring Energy</t>
  </si>
  <si>
    <t>Steam Turbine - Black Coal</t>
  </si>
  <si>
    <t>Mortons Lane Wind Farm Pty Ltd</t>
  </si>
  <si>
    <t xml:space="preserve">Mortons Lane </t>
  </si>
  <si>
    <t>Qenos Cogeneration Facility</t>
  </si>
  <si>
    <t>AGL</t>
  </si>
  <si>
    <t>Gas - CCGT</t>
  </si>
  <si>
    <t xml:space="preserve">Hydro Tasmania Wind Operations Pty Ltd </t>
  </si>
  <si>
    <t xml:space="preserve">Musselroe  </t>
  </si>
  <si>
    <t xml:space="preserve">Oaklands Hill Wind Farm  Pty Ltd </t>
  </si>
  <si>
    <t>Eraring - Upgrade (Unit 1)</t>
  </si>
  <si>
    <t>Lake Bonney 2</t>
  </si>
  <si>
    <t>Lake Bonney 3</t>
  </si>
  <si>
    <t>Summer aggregate available scheduled and semi-scheduled generation – South Australia (MW)</t>
  </si>
  <si>
    <t>Summer aggregate available semi-scheduled capacity by power station</t>
  </si>
  <si>
    <t>Hallett 1 - Brown Hill</t>
  </si>
  <si>
    <t>Hallett 2 - Hallet Hill</t>
  </si>
  <si>
    <t>Hallett 4 - Nth Brown Hill</t>
  </si>
  <si>
    <t>Hallett 5 - The Bluff</t>
  </si>
  <si>
    <t>Hallett 2 - Hallett Hill</t>
  </si>
  <si>
    <t>Hallett 4 - North Brown Hill</t>
  </si>
  <si>
    <t>Hallett 3 - Mt Bryan</t>
  </si>
  <si>
    <t>Lake Bonney 1</t>
  </si>
  <si>
    <t>Existing scheduled and semi-scheduled generation</t>
  </si>
  <si>
    <t>Project Capacity (MW)</t>
  </si>
  <si>
    <t>Fuel/Technology</t>
  </si>
  <si>
    <t>Hallett 5 (The Bluff)</t>
  </si>
  <si>
    <t>In this report, references to winter indicate the period 1 June–31 August, and references to summer indicate the period 1 November–31 March. In Tasmania the summer period covers 1 December–28 February.</t>
  </si>
  <si>
    <t>AEMO has not been advised of any plant retirements in South Australia within the 10-year planning outlook.</t>
  </si>
  <si>
    <r>
      <t xml:space="preserve">Angaston Power Station: </t>
    </r>
    <r>
      <rPr>
        <sz val="9"/>
        <color theme="1"/>
        <rFont val="Arial"/>
        <family val="2"/>
      </rPr>
      <t>Infratil Energy Australia advises that the dispatch status for Angaston has changed from scheduled to non-scheduled.</t>
    </r>
  </si>
  <si>
    <r>
      <t>Lake Bonney 2 Power Station:</t>
    </r>
    <r>
      <rPr>
        <sz val="9"/>
        <color theme="1"/>
        <rFont val="Arial"/>
        <family val="2"/>
      </rPr>
      <t xml:space="preserve"> Infigen Energy advises that Lake Bonney 2's available capacity has been revised from 0 MW to 146 MW (+146 MW) in summer, based on operating experience during high temperature days.</t>
    </r>
  </si>
  <si>
    <r>
      <t>Lake Bonney 3 Power Station:</t>
    </r>
    <r>
      <rPr>
        <sz val="9"/>
        <color theme="1"/>
        <rFont val="Arial"/>
        <family val="2"/>
      </rPr>
      <t xml:space="preserve"> Infigen Energy advises that Lake Bonney 3's available capacity has been revised from 0 MW to 36 MW (+36 MW) in summer, based on operating experience during high temperature days.</t>
    </r>
  </si>
  <si>
    <r>
      <t xml:space="preserve">Torrens Island A Power Station: </t>
    </r>
    <r>
      <rPr>
        <sz val="9"/>
        <color theme="1"/>
        <rFont val="Arial"/>
        <family val="2"/>
      </rPr>
      <t>AGL advises that Torrens Island A's available capacity has been revised from 504 MW to 480 MW (-24) in winter, due to changes in fuel quality.</t>
    </r>
  </si>
  <si>
    <r>
      <t>Torrens Island B Power Station:</t>
    </r>
    <r>
      <rPr>
        <sz val="9"/>
        <color theme="1"/>
        <rFont val="Arial"/>
        <family val="2"/>
      </rPr>
      <t xml:space="preserve"> AGL advises that Torrens Island B's available capacity in summer may be affected by tides and temperature of the Port River, from which water is used to cool the plant. </t>
    </r>
  </si>
  <si>
    <r>
      <t xml:space="preserve">The two tables below have been included to better represent the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can be generated from the wind farms at the summer reference temperatures.</t>
    </r>
  </si>
  <si>
    <t>Gas projects represent the highest technology interest (by capacity), with nearly 15,000 MW proposed across the NEM that AEMO is aware of, with more than half of the gas projects proposed from Queensland. Wind powered generation developments represent the second highest investment interest with over 14,000 MW across the NEM. Publicly announced proposals totalled over 34,500 MW spread across all regions.</t>
  </si>
  <si>
    <r>
      <t>·</t>
    </r>
    <r>
      <rPr>
        <sz val="7"/>
        <color theme="1"/>
        <rFont val="Times New Roman"/>
        <family val="1"/>
      </rPr>
      <t xml:space="preserve">      </t>
    </r>
    <r>
      <rPr>
        <sz val="9"/>
        <color theme="1"/>
        <rFont val="Arial"/>
        <family val="2"/>
      </rPr>
      <t>existing generation, representing generation that is commissioned and operating and requires that the operator be a registered
      market participant</t>
    </r>
  </si>
  <si>
    <t>Due to the intermittent nature of wind, wind generation capacities are de-rated to account for the output most likely to be available during times of maximum demand. AEMO refers to this as the firm contribution from wind generators during peak periods. For 2011-12 these figures have been updated to 8.3% of the installed capacity during summer, and 7.5% during winter.</t>
  </si>
  <si>
    <r>
      <t xml:space="preserve">Playford B Power Station: </t>
    </r>
    <r>
      <rPr>
        <sz val="9"/>
        <color theme="1"/>
        <rFont val="Arial"/>
        <family val="2"/>
      </rPr>
      <t>Alinta Energy advises that Playford B will only be available if recalled, with a recall time of around 70 days for both summer and winter periods. Playford B's available capacity has also been revised from 160 MW to 200 MW (+40 MW) in winter, due to a review of operating conditions.</t>
    </r>
  </si>
  <si>
    <r>
      <t xml:space="preserve">Northern Power Station: </t>
    </r>
    <r>
      <rPr>
        <sz val="9"/>
        <color theme="1"/>
        <rFont val="Arial"/>
        <family val="2"/>
      </rPr>
      <t>Alinta Energy advises that Northern will only be available if recalled (with a recall time of up to three weeks) from 1 April 2013 to 30 September 2013 and from 1 April 2014 to 30 September 2014. After 1 October 2014, the power station will return to normal service. Alinta Energy also advises that summer operation will continue as normal.</t>
    </r>
  </si>
  <si>
    <t>There are currently over 600 MW of committed projects across the NEM, including the Mortons Lane wind farm (20.3 MW), the Macarthur Wind Farm (420 MW) and the Qenos Cogeneration Facility (21 MW) in Victoria, the Eraring Power Station Upgrade (60 MW) in New South Wales, and Musselroe Wind Farm (168 MW) in Tasmania.</t>
  </si>
  <si>
    <t>a.  Includes Angaston, which is now registered as non-scheduled, but is treated as generation rather than a demand offset for some modelling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</si>
</sst>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sz val="10"/>
      <color theme="1"/>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vertAlign val="superscript"/>
      <sz val="8"/>
      <color rgb="FFFFFFFF"/>
      <name val="Arial"/>
      <family val="2"/>
    </font>
    <font>
      <sz val="8"/>
      <color rgb="FF000000"/>
      <name val="Arial"/>
      <family val="2"/>
    </font>
    <font>
      <sz val="8"/>
      <color rgb="FF000000"/>
      <name val="Times New Roman"/>
      <family val="1"/>
    </font>
    <font>
      <vertAlign val="superscript"/>
      <sz val="8"/>
      <color theme="1"/>
      <name val="Arial"/>
      <family val="2"/>
    </font>
    <font>
      <i/>
      <sz val="9"/>
      <color theme="1"/>
      <name val="Arial"/>
      <family val="2"/>
    </font>
  </fonts>
  <fills count="41">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theme="2" tint="-0.499984740745262"/>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style="medium">
        <color rgb="FFFFFFFF"/>
      </top>
      <bottom/>
      <diagonal/>
    </border>
    <border>
      <left/>
      <right/>
      <top style="medium">
        <color rgb="FFFFFFFF"/>
      </top>
      <bottom style="medium">
        <color rgb="FFFFFFFF"/>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58">
    <xf numFmtId="0" fontId="0" fillId="0" borderId="0"/>
    <xf numFmtId="0" fontId="22"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17" applyNumberFormat="0" applyAlignment="0" applyProtection="0"/>
    <xf numFmtId="0" fontId="32" fillId="14" borderId="18" applyNumberFormat="0" applyAlignment="0" applyProtection="0"/>
    <xf numFmtId="0" fontId="33" fillId="14" borderId="17" applyNumberFormat="0" applyAlignment="0" applyProtection="0"/>
    <xf numFmtId="0" fontId="34" fillId="0" borderId="19" applyNumberFormat="0" applyFill="0" applyAlignment="0" applyProtection="0"/>
    <xf numFmtId="0" fontId="35" fillId="15" borderId="2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39" fillId="40" borderId="0" applyNumberFormat="0" applyBorder="0" applyAlignment="0" applyProtection="0"/>
    <xf numFmtId="0" fontId="2" fillId="0" borderId="0"/>
    <xf numFmtId="0" fontId="2" fillId="16" borderId="21"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21" applyNumberFormat="0" applyFont="0" applyAlignment="0" applyProtection="0"/>
  </cellStyleXfs>
  <cellXfs count="136">
    <xf numFmtId="0" fontId="0" fillId="0" borderId="0" xfId="0"/>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3" borderId="3" xfId="0" applyFont="1" applyFill="1" applyBorder="1" applyAlignment="1">
      <alignment vertical="center"/>
    </xf>
    <xf numFmtId="0" fontId="11" fillId="4" borderId="3" xfId="0" applyFont="1" applyFill="1" applyBorder="1" applyAlignment="1">
      <alignment horizontal="center" vertical="center"/>
    </xf>
    <xf numFmtId="0" fontId="12" fillId="2" borderId="1" xfId="0" applyFont="1" applyFill="1" applyBorder="1" applyAlignment="1">
      <alignment horizontal="left" vertical="center" wrapText="1"/>
    </xf>
    <xf numFmtId="0" fontId="13" fillId="3" borderId="3" xfId="0" applyFont="1" applyFill="1" applyBorder="1" applyAlignment="1">
      <alignment vertical="center" wrapText="1"/>
    </xf>
    <xf numFmtId="0" fontId="11" fillId="4" borderId="4" xfId="0" applyFont="1" applyFill="1" applyBorder="1" applyAlignment="1">
      <alignment vertical="center" wrapText="1"/>
    </xf>
    <xf numFmtId="0" fontId="0" fillId="6" borderId="0" xfId="0" applyFill="1"/>
    <xf numFmtId="0" fontId="5" fillId="6" borderId="0" xfId="0" applyFont="1" applyFill="1" applyAlignment="1">
      <alignment vertical="center"/>
    </xf>
    <xf numFmtId="0" fontId="6" fillId="6" borderId="0" xfId="0" applyFont="1" applyFill="1" applyAlignment="1">
      <alignment vertical="center"/>
    </xf>
    <xf numFmtId="0" fontId="7" fillId="6" borderId="0" xfId="0" applyFont="1" applyFill="1" applyAlignment="1">
      <alignment horizontal="left" vertical="center" indent="2"/>
    </xf>
    <xf numFmtId="0" fontId="14" fillId="6" borderId="0" xfId="0" applyFont="1" applyFill="1" applyAlignment="1">
      <alignment horizontal="justify" vertical="center"/>
    </xf>
    <xf numFmtId="0" fontId="9" fillId="6" borderId="0" xfId="0" applyFont="1" applyFill="1" applyAlignment="1">
      <alignment vertical="center"/>
    </xf>
    <xf numFmtId="0" fontId="0" fillId="6" borderId="0" xfId="0" applyFill="1" applyAlignment="1"/>
    <xf numFmtId="0" fontId="3" fillId="6" borderId="0" xfId="0" applyFont="1" applyFill="1" applyAlignment="1">
      <alignment vertical="center"/>
    </xf>
    <xf numFmtId="0" fontId="3" fillId="6" borderId="0" xfId="0" applyFont="1" applyFill="1" applyAlignment="1">
      <alignment horizontal="left" vertical="center"/>
    </xf>
    <xf numFmtId="0" fontId="10" fillId="6" borderId="0" xfId="0" applyFont="1" applyFill="1" applyAlignment="1">
      <alignment vertical="center"/>
    </xf>
    <xf numFmtId="0" fontId="15" fillId="6" borderId="6" xfId="0" applyFont="1" applyFill="1" applyBorder="1" applyAlignment="1">
      <alignment horizontal="left" vertical="center"/>
    </xf>
    <xf numFmtId="0" fontId="15" fillId="6" borderId="6" xfId="0" applyFont="1" applyFill="1" applyBorder="1" applyAlignment="1">
      <alignment horizontal="center" vertical="center" wrapText="1"/>
    </xf>
    <xf numFmtId="0" fontId="16" fillId="6" borderId="6" xfId="0" applyFont="1" applyFill="1" applyBorder="1" applyAlignment="1">
      <alignment vertical="center"/>
    </xf>
    <xf numFmtId="0" fontId="16" fillId="6" borderId="6" xfId="0" applyFont="1" applyFill="1" applyBorder="1" applyAlignment="1">
      <alignment horizontal="center" vertical="center"/>
    </xf>
    <xf numFmtId="0" fontId="10" fillId="6" borderId="0" xfId="0" applyFont="1" applyFill="1" applyAlignment="1">
      <alignment horizontal="left" vertical="center"/>
    </xf>
    <xf numFmtId="0" fontId="17" fillId="7" borderId="3" xfId="0" applyFont="1" applyFill="1" applyBorder="1" applyAlignment="1">
      <alignment vertical="center"/>
    </xf>
    <xf numFmtId="0" fontId="17" fillId="7" borderId="5" xfId="0" applyFont="1" applyFill="1" applyBorder="1" applyAlignment="1">
      <alignment vertical="center" wrapText="1"/>
    </xf>
    <xf numFmtId="0" fontId="17" fillId="7" borderId="3" xfId="0" applyFont="1" applyFill="1" applyBorder="1" applyAlignment="1">
      <alignment vertical="center" wrapText="1"/>
    </xf>
    <xf numFmtId="0" fontId="17" fillId="6" borderId="3" xfId="0" applyFont="1" applyFill="1" applyBorder="1" applyAlignment="1">
      <alignment vertical="center"/>
    </xf>
    <xf numFmtId="0" fontId="15" fillId="8" borderId="1" xfId="0" applyFont="1" applyFill="1" applyBorder="1" applyAlignment="1">
      <alignment horizontal="left" vertical="center"/>
    </xf>
    <xf numFmtId="0" fontId="12" fillId="2" borderId="0" xfId="0" applyFont="1" applyFill="1" applyAlignment="1">
      <alignment horizontal="center" vertical="center" wrapText="1"/>
    </xf>
    <xf numFmtId="0" fontId="9" fillId="6" borderId="0" xfId="0" applyFont="1" applyFill="1" applyAlignment="1">
      <alignment horizontal="left"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1" fillId="5" borderId="3" xfId="0" applyFont="1" applyFill="1" applyBorder="1" applyAlignment="1">
      <alignment horizontal="center" vertical="center"/>
    </xf>
    <xf numFmtId="0" fontId="11" fillId="4" borderId="4" xfId="0" applyFont="1" applyFill="1" applyBorder="1" applyAlignment="1">
      <alignment horizontal="center" vertical="center"/>
    </xf>
    <xf numFmtId="0" fontId="19" fillId="3" borderId="3" xfId="0" applyFont="1" applyFill="1" applyBorder="1" applyAlignment="1">
      <alignment vertical="center"/>
    </xf>
    <xf numFmtId="0" fontId="12" fillId="2" borderId="2" xfId="0" applyFont="1" applyFill="1" applyBorder="1" applyAlignment="1">
      <alignment horizontal="center" vertical="center"/>
    </xf>
    <xf numFmtId="0" fontId="11" fillId="4" borderId="3" xfId="0" applyFont="1" applyFill="1" applyBorder="1" applyAlignment="1">
      <alignment vertical="center"/>
    </xf>
    <xf numFmtId="0" fontId="21" fillId="4" borderId="3" xfId="0" applyFont="1" applyFill="1" applyBorder="1" applyAlignment="1">
      <alignment horizontal="center" vertical="center"/>
    </xf>
    <xf numFmtId="0" fontId="21" fillId="5" borderId="3" xfId="0" applyFont="1" applyFill="1" applyBorder="1" applyAlignment="1">
      <alignment horizontal="center" vertical="center"/>
    </xf>
    <xf numFmtId="0" fontId="11" fillId="5" borderId="3" xfId="0" applyFont="1" applyFill="1" applyBorder="1" applyAlignment="1">
      <alignment horizontal="center" vertical="center" wrapText="1"/>
    </xf>
    <xf numFmtId="17" fontId="11" fillId="4" borderId="4" xfId="0" applyNumberFormat="1"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0" fontId="11" fillId="5" borderId="3" xfId="0" applyFont="1" applyFill="1" applyBorder="1" applyAlignment="1">
      <alignment vertical="center" wrapText="1"/>
    </xf>
    <xf numFmtId="0" fontId="12" fillId="2" borderId="1" xfId="0" applyFont="1" applyFill="1" applyBorder="1" applyAlignment="1">
      <alignment horizontal="left" vertical="center"/>
    </xf>
    <xf numFmtId="0" fontId="12" fillId="2" borderId="1" xfId="0" applyFont="1" applyFill="1" applyBorder="1" applyAlignment="1">
      <alignment horizontal="left" vertical="center"/>
    </xf>
    <xf numFmtId="0" fontId="11" fillId="6" borderId="0" xfId="0" applyFont="1" applyFill="1"/>
    <xf numFmtId="0" fontId="19" fillId="3" borderId="3"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20" fillId="9" borderId="0" xfId="0" applyFont="1" applyFill="1" applyBorder="1" applyAlignment="1">
      <alignment horizontal="left" vertical="center" wrapText="1" indent="1"/>
    </xf>
    <xf numFmtId="164" fontId="11" fillId="5" borderId="3" xfId="0" applyNumberFormat="1" applyFont="1" applyFill="1" applyBorder="1" applyAlignment="1">
      <alignment horizontal="center" vertical="center"/>
    </xf>
    <xf numFmtId="49" fontId="11" fillId="5" borderId="3" xfId="0" applyNumberFormat="1"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1" fillId="4" borderId="3" xfId="0" applyFont="1" applyFill="1" applyBorder="1" applyAlignment="1">
      <alignment horizontal="center" vertical="center" wrapText="1"/>
    </xf>
    <xf numFmtId="49" fontId="41" fillId="5" borderId="3" xfId="0" applyNumberFormat="1" applyFont="1" applyFill="1" applyBorder="1" applyAlignment="1">
      <alignment horizontal="center" vertical="center"/>
    </xf>
    <xf numFmtId="0" fontId="41" fillId="5" borderId="3" xfId="0" applyFont="1" applyFill="1" applyBorder="1" applyAlignment="1">
      <alignment horizontal="center" vertical="center" wrapText="1"/>
    </xf>
    <xf numFmtId="0" fontId="42" fillId="5" borderId="3" xfId="0" applyFont="1" applyFill="1" applyBorder="1" applyAlignment="1">
      <alignment horizontal="center" vertical="center"/>
    </xf>
    <xf numFmtId="0" fontId="42" fillId="4" borderId="3" xfId="0" applyFont="1" applyFill="1" applyBorder="1" applyAlignment="1">
      <alignment horizontal="center" vertical="center"/>
    </xf>
    <xf numFmtId="0" fontId="41" fillId="4" borderId="3" xfId="0" applyFont="1" applyFill="1" applyBorder="1" applyAlignment="1">
      <alignment horizontal="center" vertical="center"/>
    </xf>
    <xf numFmtId="0" fontId="41" fillId="5" borderId="3" xfId="0" applyFont="1" applyFill="1" applyBorder="1" applyAlignment="1">
      <alignment horizontal="center" vertical="center"/>
    </xf>
    <xf numFmtId="0" fontId="41" fillId="4" borderId="4" xfId="0" applyFont="1" applyFill="1" applyBorder="1" applyAlignment="1">
      <alignment horizontal="center" vertical="center" wrapText="1"/>
    </xf>
    <xf numFmtId="0" fontId="19" fillId="3" borderId="5" xfId="0" applyFont="1" applyFill="1" applyBorder="1" applyAlignment="1">
      <alignment vertical="center" wrapText="1"/>
    </xf>
    <xf numFmtId="0" fontId="18" fillId="4" borderId="3" xfId="0" applyFont="1" applyFill="1" applyBorder="1" applyAlignment="1">
      <alignment horizontal="center" vertical="center" wrapText="1"/>
    </xf>
    <xf numFmtId="1" fontId="11" fillId="5"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0" fontId="11" fillId="4" borderId="4" xfId="0" applyFont="1" applyFill="1" applyBorder="1" applyAlignment="1">
      <alignment horizontal="center" vertical="center" wrapText="1"/>
    </xf>
    <xf numFmtId="0" fontId="6" fillId="6" borderId="0" xfId="0" applyFont="1" applyFill="1" applyAlignment="1">
      <alignment vertical="center" wrapText="1"/>
    </xf>
    <xf numFmtId="0" fontId="0" fillId="6" borderId="0" xfId="0" applyFill="1" applyAlignment="1">
      <alignment wrapText="1"/>
    </xf>
    <xf numFmtId="49" fontId="11" fillId="5" borderId="3"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164" fontId="18" fillId="5" borderId="3" xfId="0" applyNumberFormat="1" applyFont="1" applyFill="1" applyBorder="1" applyAlignment="1">
      <alignment horizontal="center" vertical="center"/>
    </xf>
    <xf numFmtId="0" fontId="18" fillId="4" borderId="4" xfId="0" applyFont="1" applyFill="1" applyBorder="1" applyAlignment="1">
      <alignment horizontal="center" vertical="center"/>
    </xf>
    <xf numFmtId="49" fontId="11" fillId="6" borderId="0" xfId="0" applyNumberFormat="1" applyFont="1" applyFill="1"/>
    <xf numFmtId="0" fontId="19" fillId="3" borderId="3" xfId="0" applyFont="1" applyFill="1" applyBorder="1" applyAlignment="1">
      <alignment horizontal="left" vertical="center"/>
    </xf>
    <xf numFmtId="0" fontId="41" fillId="4" borderId="3" xfId="0" applyFont="1" applyFill="1" applyBorder="1" applyAlignment="1">
      <alignment horizontal="left" vertical="center" wrapText="1"/>
    </xf>
    <xf numFmtId="0" fontId="17" fillId="3" borderId="3" xfId="0" applyFont="1" applyFill="1" applyBorder="1" applyAlignment="1">
      <alignment horizontal="left" vertical="center"/>
    </xf>
    <xf numFmtId="0" fontId="5" fillId="6" borderId="0" xfId="0" applyFont="1" applyFill="1" applyAlignment="1">
      <alignment vertical="center" wrapText="1"/>
    </xf>
    <xf numFmtId="0" fontId="13" fillId="3" borderId="0" xfId="0" applyFont="1" applyFill="1" applyBorder="1" applyAlignment="1">
      <alignment vertical="center" wrapText="1"/>
    </xf>
    <xf numFmtId="0" fontId="11" fillId="4"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17" fontId="11" fillId="5" borderId="5" xfId="0" applyNumberFormat="1" applyFont="1" applyFill="1" applyBorder="1" applyAlignment="1">
      <alignment horizontal="center" vertical="center" wrapText="1"/>
    </xf>
    <xf numFmtId="0" fontId="11" fillId="4" borderId="3" xfId="0" applyFont="1" applyFill="1" applyBorder="1" applyAlignment="1">
      <alignment horizontal="left" vertical="center" wrapText="1"/>
    </xf>
    <xf numFmtId="0" fontId="11" fillId="4" borderId="0" xfId="0" applyFont="1" applyFill="1" applyBorder="1" applyAlignment="1">
      <alignment horizontal="left" vertical="center" wrapText="1"/>
    </xf>
    <xf numFmtId="1" fontId="11" fillId="4" borderId="3" xfId="0" applyNumberFormat="1" applyFont="1" applyFill="1" applyBorder="1" applyAlignment="1">
      <alignment horizontal="center" vertical="center"/>
    </xf>
    <xf numFmtId="3" fontId="11" fillId="4" borderId="3" xfId="0" applyNumberFormat="1" applyFont="1" applyFill="1" applyBorder="1" applyAlignment="1">
      <alignment horizontal="center" vertical="center"/>
    </xf>
    <xf numFmtId="3" fontId="11" fillId="5" borderId="3" xfId="0" applyNumberFormat="1" applyFont="1" applyFill="1" applyBorder="1" applyAlignment="1">
      <alignment horizontal="center" vertical="center"/>
    </xf>
    <xf numFmtId="3" fontId="18" fillId="4"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3" fontId="11" fillId="6" borderId="3" xfId="0" applyNumberFormat="1" applyFont="1" applyFill="1" applyBorder="1" applyAlignment="1">
      <alignment horizontal="center" vertical="center"/>
    </xf>
    <xf numFmtId="3" fontId="11" fillId="4" borderId="3" xfId="0" applyNumberFormat="1" applyFont="1" applyFill="1" applyBorder="1" applyAlignment="1">
      <alignment horizontal="center" vertical="center" wrapText="1"/>
    </xf>
    <xf numFmtId="3" fontId="11" fillId="5" borderId="4" xfId="0" applyNumberFormat="1" applyFont="1" applyFill="1" applyBorder="1" applyAlignment="1">
      <alignment horizontal="center" vertical="center" wrapText="1"/>
    </xf>
    <xf numFmtId="3" fontId="18" fillId="4" borderId="5" xfId="0" applyNumberFormat="1" applyFont="1" applyFill="1" applyBorder="1" applyAlignment="1">
      <alignment horizontal="center" vertical="center" wrapText="1"/>
    </xf>
    <xf numFmtId="3" fontId="18" fillId="5" borderId="0" xfId="0" applyNumberFormat="1" applyFont="1" applyFill="1" applyAlignment="1">
      <alignment horizontal="center" vertical="center" wrapText="1"/>
    </xf>
    <xf numFmtId="0" fontId="12" fillId="2" borderId="5"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9" fillId="3" borderId="25" xfId="0" applyFont="1" applyFill="1" applyBorder="1" applyAlignment="1">
      <alignment horizontal="left" vertical="center" wrapText="1"/>
    </xf>
    <xf numFmtId="0" fontId="19" fillId="3" borderId="26" xfId="0" applyFont="1" applyFill="1" applyBorder="1" applyAlignment="1">
      <alignment horizontal="left" vertical="center" wrapText="1"/>
    </xf>
    <xf numFmtId="0" fontId="19" fillId="3" borderId="27" xfId="0" applyFont="1" applyFill="1" applyBorder="1" applyAlignment="1">
      <alignment horizontal="left" vertical="center" wrapText="1"/>
    </xf>
    <xf numFmtId="0" fontId="5" fillId="6" borderId="0" xfId="0" applyFont="1" applyFill="1" applyAlignment="1">
      <alignment horizontal="left" vertical="center" wrapText="1"/>
    </xf>
    <xf numFmtId="0" fontId="1" fillId="6" borderId="0" xfId="0" applyFont="1" applyFill="1" applyAlignment="1">
      <alignment horizontal="left" wrapText="1"/>
    </xf>
    <xf numFmtId="0" fontId="12" fillId="2" borderId="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6" fillId="6" borderId="0" xfId="0" applyFont="1" applyFill="1" applyAlignment="1">
      <alignment horizontal="left" vertical="center" wrapText="1"/>
    </xf>
    <xf numFmtId="0" fontId="15" fillId="8" borderId="7" xfId="0" applyFont="1" applyFill="1" applyBorder="1" applyAlignment="1">
      <alignment horizontal="left" vertical="center"/>
    </xf>
    <xf numFmtId="0" fontId="15" fillId="8" borderId="0" xfId="0" applyFont="1" applyFill="1" applyBorder="1" applyAlignment="1">
      <alignment horizontal="left" vertical="center"/>
    </xf>
    <xf numFmtId="0" fontId="16" fillId="6" borderId="0" xfId="0" applyFont="1" applyFill="1" applyBorder="1" applyAlignment="1">
      <alignment horizontal="left" vertical="center" wrapText="1"/>
    </xf>
    <xf numFmtId="0" fontId="5" fillId="6" borderId="0" xfId="0" applyFont="1" applyFill="1" applyAlignment="1">
      <alignment horizontal="left" vertical="center" wrapText="1" indent="2"/>
    </xf>
    <xf numFmtId="0" fontId="7" fillId="6" borderId="0" xfId="0" applyFont="1" applyFill="1" applyAlignment="1">
      <alignment horizontal="left" vertical="center" wrapText="1" indent="2"/>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5" xfId="0" applyFont="1" applyFill="1" applyBorder="1" applyAlignment="1">
      <alignment horizontal="left" vertical="center"/>
    </xf>
    <xf numFmtId="0" fontId="12" fillId="2" borderId="1"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20" fillId="9" borderId="9" xfId="0" applyFont="1" applyFill="1" applyBorder="1" applyAlignment="1">
      <alignment horizontal="left" vertical="center" wrapText="1" indent="1"/>
    </xf>
    <xf numFmtId="0" fontId="20" fillId="9" borderId="24" xfId="0" applyFont="1" applyFill="1" applyBorder="1" applyAlignment="1">
      <alignment horizontal="left" vertical="center" wrapText="1" indent="1"/>
    </xf>
    <xf numFmtId="0" fontId="22" fillId="6" borderId="0" xfId="1" applyFill="1" applyAlignment="1">
      <alignment horizontal="center" vertical="center" wrapText="1"/>
    </xf>
    <xf numFmtId="0" fontId="19" fillId="3" borderId="23" xfId="0" applyFont="1" applyFill="1" applyBorder="1" applyAlignment="1">
      <alignment horizontal="left" vertical="center"/>
    </xf>
    <xf numFmtId="0" fontId="19" fillId="3" borderId="5" xfId="0" applyFont="1" applyFill="1" applyBorder="1" applyAlignment="1">
      <alignment horizontal="left" vertical="center"/>
    </xf>
    <xf numFmtId="0" fontId="19" fillId="3" borderId="3" xfId="0" applyFont="1" applyFill="1" applyBorder="1" applyAlignment="1">
      <alignment horizontal="left" vertical="center"/>
    </xf>
    <xf numFmtId="0" fontId="11" fillId="4" borderId="10"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cellXfs>
  <cellStyles count="58">
    <cellStyle name="20% - Accent1" xfId="19" builtinId="30" customBuiltin="1"/>
    <cellStyle name="20% - Accent1 2" xfId="44"/>
    <cellStyle name="20% - Accent2" xfId="23" builtinId="34" customBuiltin="1"/>
    <cellStyle name="20% - Accent2 2" xfId="46"/>
    <cellStyle name="20% - Accent3" xfId="27" builtinId="38" customBuiltin="1"/>
    <cellStyle name="20% - Accent3 2" xfId="48"/>
    <cellStyle name="20% - Accent4" xfId="31" builtinId="42" customBuiltin="1"/>
    <cellStyle name="20% - Accent4 2" xfId="50"/>
    <cellStyle name="20% - Accent5" xfId="35" builtinId="46" customBuiltin="1"/>
    <cellStyle name="20% - Accent5 2" xfId="52"/>
    <cellStyle name="20% - Accent6" xfId="39" builtinId="50" customBuiltin="1"/>
    <cellStyle name="20% - Accent6 2" xfId="54"/>
    <cellStyle name="40% - Accent1" xfId="20" builtinId="31" customBuiltin="1"/>
    <cellStyle name="40% - Accent1 2" xfId="45"/>
    <cellStyle name="40% - Accent2" xfId="24" builtinId="35" customBuiltin="1"/>
    <cellStyle name="40% - Accent2 2" xfId="47"/>
    <cellStyle name="40% - Accent3" xfId="28" builtinId="39" customBuiltin="1"/>
    <cellStyle name="40% - Accent3 2" xfId="49"/>
    <cellStyle name="40% - Accent4" xfId="32" builtinId="43" customBuiltin="1"/>
    <cellStyle name="40% - Accent4 2" xfId="51"/>
    <cellStyle name="40% - Accent5" xfId="36" builtinId="47" customBuiltin="1"/>
    <cellStyle name="40% - Accent5 2" xfId="53"/>
    <cellStyle name="40% - Accent6" xfId="40" builtinId="51" customBuiltin="1"/>
    <cellStyle name="40% - Accent6 2" xfId="55"/>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te 2" xfId="43"/>
    <cellStyle name="Note 2 2" xfId="57"/>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zoomScaleNormal="100" workbookViewId="0"/>
  </sheetViews>
  <sheetFormatPr defaultRowHeight="14.25" x14ac:dyDescent="0.2"/>
  <cols>
    <col min="1" max="1" width="21" style="8" customWidth="1"/>
    <col min="2" max="2" width="12.25" style="8" bestFit="1" customWidth="1"/>
    <col min="3" max="3" width="17" style="8" customWidth="1"/>
    <col min="4" max="5" width="11.875" style="8" customWidth="1"/>
    <col min="6" max="16384" width="9" style="8"/>
  </cols>
  <sheetData>
    <row r="1" spans="1:10" ht="19.5" x14ac:dyDescent="0.2">
      <c r="A1" s="15" t="s">
        <v>52</v>
      </c>
    </row>
    <row r="2" spans="1:10" ht="50.25" customHeight="1" x14ac:dyDescent="0.2">
      <c r="A2" s="102" t="s">
        <v>367</v>
      </c>
      <c r="B2" s="102"/>
      <c r="C2" s="102"/>
      <c r="D2" s="102"/>
      <c r="E2" s="102"/>
      <c r="F2" s="102"/>
      <c r="G2" s="102"/>
      <c r="H2" s="102"/>
      <c r="I2" s="102"/>
      <c r="J2" s="102"/>
    </row>
    <row r="3" spans="1:10" ht="50.25" customHeight="1" x14ac:dyDescent="0.2">
      <c r="A3" s="102" t="s">
        <v>362</v>
      </c>
      <c r="B3" s="102"/>
      <c r="C3" s="102"/>
      <c r="D3" s="102"/>
      <c r="E3" s="102"/>
      <c r="F3" s="102"/>
      <c r="G3" s="102"/>
      <c r="H3" s="102"/>
      <c r="I3" s="102"/>
      <c r="J3" s="102"/>
    </row>
    <row r="4" spans="1:10" ht="31.5" customHeight="1" x14ac:dyDescent="0.2">
      <c r="A4" s="103" t="s">
        <v>354</v>
      </c>
      <c r="B4" s="103"/>
      <c r="C4" s="103"/>
      <c r="D4" s="103"/>
      <c r="E4" s="103"/>
      <c r="F4" s="103"/>
      <c r="G4" s="103"/>
      <c r="H4" s="103"/>
      <c r="I4" s="103"/>
      <c r="J4" s="103"/>
    </row>
    <row r="6" spans="1:10" ht="24" customHeight="1" x14ac:dyDescent="0.2">
      <c r="A6" s="103" t="s">
        <v>313</v>
      </c>
      <c r="B6" s="103"/>
      <c r="C6" s="103"/>
      <c r="D6" s="103"/>
      <c r="E6" s="103"/>
      <c r="F6" s="103"/>
      <c r="G6" s="103"/>
      <c r="H6" s="103"/>
      <c r="I6" s="103"/>
      <c r="J6" s="103"/>
    </row>
    <row r="7" spans="1:10" ht="20.25" customHeight="1" x14ac:dyDescent="0.2"/>
    <row r="8" spans="1:10" ht="15" x14ac:dyDescent="0.2">
      <c r="A8" s="29" t="s">
        <v>250</v>
      </c>
    </row>
    <row r="9" spans="1:10" x14ac:dyDescent="0.2">
      <c r="A9" s="104" t="s">
        <v>48</v>
      </c>
      <c r="B9" s="97" t="s">
        <v>49</v>
      </c>
      <c r="C9" s="28" t="s">
        <v>50</v>
      </c>
    </row>
    <row r="10" spans="1:10" ht="15" thickBot="1" x14ac:dyDescent="0.25">
      <c r="A10" s="105"/>
      <c r="B10" s="98" t="s">
        <v>307</v>
      </c>
      <c r="C10" s="2">
        <v>2013</v>
      </c>
    </row>
    <row r="11" spans="1:10" ht="15.75" thickTop="1" thickBot="1" x14ac:dyDescent="0.25">
      <c r="A11" s="6" t="s">
        <v>14</v>
      </c>
      <c r="B11" s="92">
        <v>12209</v>
      </c>
      <c r="C11" s="93">
        <v>12495</v>
      </c>
    </row>
    <row r="12" spans="1:10" ht="15" thickBot="1" x14ac:dyDescent="0.25">
      <c r="A12" s="6" t="s">
        <v>15</v>
      </c>
      <c r="B12" s="92">
        <v>16327</v>
      </c>
      <c r="C12" s="93">
        <v>16388</v>
      </c>
    </row>
    <row r="13" spans="1:10" ht="15" thickBot="1" x14ac:dyDescent="0.25">
      <c r="A13" s="6" t="s">
        <v>16</v>
      </c>
      <c r="B13" s="92">
        <v>11311</v>
      </c>
      <c r="C13" s="93">
        <v>11738</v>
      </c>
    </row>
    <row r="14" spans="1:10" ht="15" thickBot="1" x14ac:dyDescent="0.25">
      <c r="A14" s="6" t="s">
        <v>17</v>
      </c>
      <c r="B14" s="92">
        <v>4091</v>
      </c>
      <c r="C14" s="93">
        <v>4433.1000000000004</v>
      </c>
    </row>
    <row r="15" spans="1:10" ht="15" thickBot="1" x14ac:dyDescent="0.25">
      <c r="A15" s="6" t="s">
        <v>18</v>
      </c>
      <c r="B15" s="92">
        <v>2601</v>
      </c>
      <c r="C15" s="93">
        <v>2682</v>
      </c>
    </row>
    <row r="16" spans="1:10" x14ac:dyDescent="0.2">
      <c r="A16" s="63" t="s">
        <v>51</v>
      </c>
      <c r="B16" s="94">
        <f>SUM(B11:B15)</f>
        <v>46539</v>
      </c>
      <c r="C16" s="95">
        <f>SUM(C11:C15)</f>
        <v>47736.1</v>
      </c>
    </row>
    <row r="19" spans="1:5" ht="15" x14ac:dyDescent="0.2">
      <c r="A19" s="29" t="s">
        <v>316</v>
      </c>
      <c r="B19"/>
    </row>
    <row r="20" spans="1:5" ht="23.25" thickBot="1" x14ac:dyDescent="0.25">
      <c r="A20" s="96" t="s">
        <v>315</v>
      </c>
      <c r="B20" s="96" t="s">
        <v>55</v>
      </c>
      <c r="C20" s="96" t="s">
        <v>351</v>
      </c>
      <c r="D20" s="96" t="s">
        <v>352</v>
      </c>
      <c r="E20" s="97" t="s">
        <v>322</v>
      </c>
    </row>
    <row r="21" spans="1:5" ht="15" thickBot="1" x14ac:dyDescent="0.25">
      <c r="A21" s="99" t="s">
        <v>16</v>
      </c>
      <c r="B21" s="100"/>
      <c r="C21" s="100"/>
      <c r="D21" s="100"/>
      <c r="E21" s="101"/>
    </row>
    <row r="22" spans="1:5" ht="15" thickBot="1" x14ac:dyDescent="0.25">
      <c r="A22" s="6" t="s">
        <v>336</v>
      </c>
      <c r="B22" s="84" t="s">
        <v>323</v>
      </c>
      <c r="C22" s="39">
        <v>67.2</v>
      </c>
      <c r="D22" s="81" t="s">
        <v>82</v>
      </c>
      <c r="E22" s="83">
        <v>40940</v>
      </c>
    </row>
    <row r="23" spans="1:5" ht="15" thickBot="1" x14ac:dyDescent="0.25">
      <c r="A23" s="6" t="s">
        <v>139</v>
      </c>
      <c r="B23" s="84" t="s">
        <v>324</v>
      </c>
      <c r="C23" s="39">
        <v>566</v>
      </c>
      <c r="D23" s="81" t="s">
        <v>325</v>
      </c>
      <c r="E23" s="83">
        <v>40725</v>
      </c>
    </row>
    <row r="24" spans="1:5" ht="15" thickBot="1" x14ac:dyDescent="0.25">
      <c r="A24" s="99" t="s">
        <v>17</v>
      </c>
      <c r="B24" s="100"/>
      <c r="C24" s="100"/>
      <c r="D24" s="100"/>
      <c r="E24" s="101"/>
    </row>
    <row r="25" spans="1:5" ht="23.25" thickBot="1" x14ac:dyDescent="0.25">
      <c r="A25" s="6" t="s">
        <v>155</v>
      </c>
      <c r="B25" s="84" t="s">
        <v>353</v>
      </c>
      <c r="C25" s="39">
        <v>52.5</v>
      </c>
      <c r="D25" s="81" t="s">
        <v>82</v>
      </c>
      <c r="E25" s="83">
        <v>40878</v>
      </c>
    </row>
    <row r="27" spans="1:5" ht="15" x14ac:dyDescent="0.2">
      <c r="A27" s="29" t="s">
        <v>317</v>
      </c>
      <c r="B27"/>
      <c r="C27"/>
      <c r="D27"/>
      <c r="E27"/>
    </row>
    <row r="28" spans="1:5" ht="23.25" thickBot="1" x14ac:dyDescent="0.25">
      <c r="A28" s="96" t="s">
        <v>315</v>
      </c>
      <c r="B28" s="96" t="s">
        <v>55</v>
      </c>
      <c r="C28" s="96" t="s">
        <v>351</v>
      </c>
      <c r="D28" s="96" t="s">
        <v>352</v>
      </c>
      <c r="E28" s="97" t="s">
        <v>322</v>
      </c>
    </row>
    <row r="29" spans="1:5" ht="15" thickBot="1" x14ac:dyDescent="0.25">
      <c r="A29" s="99" t="s">
        <v>15</v>
      </c>
      <c r="B29" s="100"/>
      <c r="C29" s="100"/>
      <c r="D29" s="100"/>
      <c r="E29" s="101"/>
    </row>
    <row r="30" spans="1:5" ht="23.25" thickBot="1" x14ac:dyDescent="0.25">
      <c r="A30" s="6" t="s">
        <v>327</v>
      </c>
      <c r="B30" s="84" t="s">
        <v>337</v>
      </c>
      <c r="C30" s="39">
        <v>60</v>
      </c>
      <c r="D30" s="81" t="s">
        <v>328</v>
      </c>
      <c r="E30" s="82">
        <v>2012</v>
      </c>
    </row>
    <row r="32" spans="1:5" ht="15" x14ac:dyDescent="0.2">
      <c r="A32" s="29" t="s">
        <v>318</v>
      </c>
      <c r="B32"/>
      <c r="C32"/>
      <c r="D32"/>
      <c r="E32"/>
    </row>
    <row r="33" spans="1:5" ht="23.25" thickBot="1" x14ac:dyDescent="0.25">
      <c r="A33" s="96" t="s">
        <v>315</v>
      </c>
      <c r="B33" s="96" t="s">
        <v>55</v>
      </c>
      <c r="C33" s="96" t="s">
        <v>351</v>
      </c>
      <c r="D33" s="96" t="s">
        <v>352</v>
      </c>
      <c r="E33" s="97" t="s">
        <v>322</v>
      </c>
    </row>
    <row r="34" spans="1:5" ht="15" thickBot="1" x14ac:dyDescent="0.25">
      <c r="A34" s="99" t="s">
        <v>16</v>
      </c>
      <c r="B34" s="100"/>
      <c r="C34" s="100"/>
      <c r="D34" s="100"/>
      <c r="E34" s="101"/>
    </row>
    <row r="35" spans="1:5" ht="23.25" thickBot="1" x14ac:dyDescent="0.25">
      <c r="A35" s="6" t="s">
        <v>320</v>
      </c>
      <c r="B35" s="84" t="s">
        <v>321</v>
      </c>
      <c r="C35" s="39">
        <v>420</v>
      </c>
      <c r="D35" s="81" t="s">
        <v>82</v>
      </c>
      <c r="E35" s="83">
        <v>41275</v>
      </c>
    </row>
    <row r="36" spans="1:5" ht="15" thickBot="1" x14ac:dyDescent="0.25">
      <c r="A36" s="6" t="s">
        <v>329</v>
      </c>
      <c r="B36" s="84" t="s">
        <v>330</v>
      </c>
      <c r="C36" s="39">
        <v>19.5</v>
      </c>
      <c r="D36" s="81" t="s">
        <v>82</v>
      </c>
      <c r="E36" s="83" t="s">
        <v>85</v>
      </c>
    </row>
    <row r="37" spans="1:5" ht="34.5" thickBot="1" x14ac:dyDescent="0.25">
      <c r="A37" s="80" t="s">
        <v>332</v>
      </c>
      <c r="B37" s="85" t="s">
        <v>331</v>
      </c>
      <c r="C37" s="39">
        <v>21</v>
      </c>
      <c r="D37" s="81" t="s">
        <v>333</v>
      </c>
      <c r="E37" s="83">
        <v>41183</v>
      </c>
    </row>
    <row r="38" spans="1:5" ht="15" thickBot="1" x14ac:dyDescent="0.25">
      <c r="A38" s="99" t="s">
        <v>18</v>
      </c>
      <c r="B38" s="100"/>
      <c r="C38" s="100"/>
      <c r="D38" s="100"/>
      <c r="E38" s="101"/>
    </row>
    <row r="39" spans="1:5" ht="23.25" thickBot="1" x14ac:dyDescent="0.25">
      <c r="A39" s="6" t="s">
        <v>334</v>
      </c>
      <c r="B39" s="84" t="s">
        <v>335</v>
      </c>
      <c r="C39" s="39">
        <v>168</v>
      </c>
      <c r="D39" s="81" t="s">
        <v>82</v>
      </c>
      <c r="E39" s="83">
        <v>41426</v>
      </c>
    </row>
    <row r="41" spans="1:5" ht="15" x14ac:dyDescent="0.2">
      <c r="A41" s="29" t="s">
        <v>319</v>
      </c>
      <c r="B41"/>
    </row>
    <row r="42" spans="1:5" ht="23.25" thickBot="1" x14ac:dyDescent="0.25">
      <c r="A42" s="96" t="s">
        <v>315</v>
      </c>
      <c r="B42" s="96" t="s">
        <v>55</v>
      </c>
      <c r="C42" s="96" t="s">
        <v>351</v>
      </c>
      <c r="D42" s="96" t="s">
        <v>352</v>
      </c>
      <c r="E42" s="97" t="s">
        <v>322</v>
      </c>
    </row>
    <row r="43" spans="1:5" ht="15" thickBot="1" x14ac:dyDescent="0.25">
      <c r="A43" s="99" t="s">
        <v>15</v>
      </c>
      <c r="B43" s="100"/>
      <c r="C43" s="100"/>
      <c r="D43" s="100"/>
      <c r="E43" s="101"/>
    </row>
    <row r="44" spans="1:5" ht="23.25" thickBot="1" x14ac:dyDescent="0.25">
      <c r="A44" s="6" t="s">
        <v>327</v>
      </c>
      <c r="B44" s="84" t="s">
        <v>326</v>
      </c>
      <c r="C44" s="39">
        <v>60</v>
      </c>
      <c r="D44" s="81" t="s">
        <v>328</v>
      </c>
      <c r="E44" s="83">
        <v>41183</v>
      </c>
    </row>
  </sheetData>
  <mergeCells count="11">
    <mergeCell ref="A43:E43"/>
    <mergeCell ref="A2:J2"/>
    <mergeCell ref="A4:J4"/>
    <mergeCell ref="A9:A10"/>
    <mergeCell ref="A6:J6"/>
    <mergeCell ref="A21:E21"/>
    <mergeCell ref="A24:E24"/>
    <mergeCell ref="A29:E29"/>
    <mergeCell ref="A34:E34"/>
    <mergeCell ref="A38:E38"/>
    <mergeCell ref="A3:J3"/>
  </mergeCells>
  <pageMargins left="0.70866141732283472" right="0.70866141732283472" top="0.74803149606299213" bottom="0.74803149606299213" header="0.31496062992125984" footer="0.31496062992125984"/>
  <pageSetup paperSize="9" scale="62" orientation="portrait" verticalDpi="200" r:id="rId1"/>
  <ignoredErrors>
    <ignoredError sqref="C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activeCell="A18" sqref="A18"/>
    </sheetView>
  </sheetViews>
  <sheetFormatPr defaultRowHeight="14.25" x14ac:dyDescent="0.2"/>
  <cols>
    <col min="1" max="1" width="98.125" style="8" customWidth="1"/>
    <col min="2" max="16384" width="9" style="8"/>
  </cols>
  <sheetData>
    <row r="1" spans="1:10" ht="19.5" x14ac:dyDescent="0.2">
      <c r="A1" s="15" t="s">
        <v>306</v>
      </c>
    </row>
    <row r="2" spans="1:10" ht="19.5" x14ac:dyDescent="0.2">
      <c r="A2" s="15"/>
    </row>
    <row r="3" spans="1:10" ht="15" x14ac:dyDescent="0.2">
      <c r="A3" s="29" t="s">
        <v>54</v>
      </c>
    </row>
    <row r="4" spans="1:10" ht="21.75" customHeight="1" x14ac:dyDescent="0.2">
      <c r="A4" s="79" t="s">
        <v>256</v>
      </c>
      <c r="B4" s="68"/>
      <c r="C4" s="68"/>
      <c r="D4" s="68"/>
      <c r="E4" s="68"/>
      <c r="F4" s="68"/>
      <c r="G4" s="68"/>
      <c r="H4" s="68"/>
      <c r="I4" s="68"/>
      <c r="J4" s="68"/>
    </row>
    <row r="6" spans="1:10" ht="15" x14ac:dyDescent="0.2">
      <c r="A6" s="29" t="s">
        <v>53</v>
      </c>
    </row>
    <row r="7" spans="1:10" x14ac:dyDescent="0.2">
      <c r="A7" s="9" t="s">
        <v>355</v>
      </c>
    </row>
    <row r="8" spans="1:10" ht="19.5" x14ac:dyDescent="0.2">
      <c r="A8" s="15"/>
    </row>
    <row r="9" spans="1:10" ht="15" x14ac:dyDescent="0.2">
      <c r="A9" s="29" t="s">
        <v>314</v>
      </c>
    </row>
    <row r="10" spans="1:10" ht="24.75" customHeight="1" x14ac:dyDescent="0.2">
      <c r="A10" s="68" t="s">
        <v>356</v>
      </c>
    </row>
    <row r="11" spans="1:10" s="69" customFormat="1" ht="24.75" customHeight="1" x14ac:dyDescent="0.2">
      <c r="A11" s="68" t="s">
        <v>357</v>
      </c>
    </row>
    <row r="12" spans="1:10" ht="27.75" customHeight="1" x14ac:dyDescent="0.2">
      <c r="A12" s="68" t="s">
        <v>358</v>
      </c>
    </row>
    <row r="13" spans="1:10" ht="25.5" customHeight="1" x14ac:dyDescent="0.2">
      <c r="A13" s="68" t="s">
        <v>359</v>
      </c>
    </row>
    <row r="14" spans="1:10" ht="39" customHeight="1" x14ac:dyDescent="0.2">
      <c r="A14" s="68" t="s">
        <v>366</v>
      </c>
    </row>
    <row r="15" spans="1:10" ht="38.25" customHeight="1" x14ac:dyDescent="0.2">
      <c r="A15" s="68" t="s">
        <v>365</v>
      </c>
    </row>
    <row r="16" spans="1:10" x14ac:dyDescent="0.2">
      <c r="A16" s="9"/>
    </row>
    <row r="17" spans="1:1" x14ac:dyDescent="0.2">
      <c r="A17" s="9"/>
    </row>
    <row r="18" spans="1:1" ht="15" x14ac:dyDescent="0.2">
      <c r="A18" s="29" t="s">
        <v>69</v>
      </c>
    </row>
    <row r="19" spans="1:1" ht="26.25" customHeight="1" x14ac:dyDescent="0.2">
      <c r="A19" s="68" t="s">
        <v>360</v>
      </c>
    </row>
    <row r="20" spans="1:1" x14ac:dyDescent="0.2">
      <c r="A20" s="11"/>
    </row>
    <row r="21" spans="1:1" x14ac:dyDescent="0.2">
      <c r="A21" s="11"/>
    </row>
    <row r="22" spans="1:1" x14ac:dyDescent="0.2">
      <c r="A22" s="11"/>
    </row>
    <row r="23" spans="1:1" s="11" customFormat="1" ht="12" x14ac:dyDescent="0.2"/>
    <row r="24" spans="1:1" s="11" customFormat="1" ht="12" x14ac:dyDescent="0.2"/>
    <row r="25" spans="1:1" x14ac:dyDescent="0.2">
      <c r="A25" s="11"/>
    </row>
    <row r="26" spans="1:1" s="11" customFormat="1" ht="12" x14ac:dyDescent="0.2"/>
    <row r="27" spans="1:1" s="11" customFormat="1" ht="12" x14ac:dyDescent="0.2"/>
    <row r="28" spans="1:1" x14ac:dyDescent="0.2">
      <c r="A28" s="11"/>
    </row>
    <row r="29" spans="1:1" s="11" customFormat="1" ht="12" x14ac:dyDescent="0.2"/>
    <row r="30" spans="1:1" s="11" customFormat="1" ht="12" x14ac:dyDescent="0.2">
      <c r="A30" s="10"/>
    </row>
    <row r="31" spans="1:1" s="11" customFormat="1" ht="12" x14ac:dyDescent="0.2"/>
    <row r="32" spans="1:1" x14ac:dyDescent="0.2">
      <c r="A32" s="11"/>
    </row>
    <row r="33" spans="1:1" x14ac:dyDescent="0.2">
      <c r="A33" s="11"/>
    </row>
    <row r="34" spans="1:1" s="11" customFormat="1" ht="12" x14ac:dyDescent="0.2"/>
    <row r="35" spans="1:1" s="11" customFormat="1" x14ac:dyDescent="0.2">
      <c r="A35" s="8"/>
    </row>
    <row r="36" spans="1:1" s="11" customFormat="1" x14ac:dyDescent="0.2">
      <c r="A36" s="8"/>
    </row>
  </sheetData>
  <pageMargins left="0.70866141732283472" right="0.70866141732283472" top="0.74803149606299213" bottom="0.74803149606299213" header="0.31496062992125984" footer="0.31496062992125984"/>
  <pageSetup paperSize="9" scale="6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heetViews>
  <sheetFormatPr defaultRowHeight="14.25" x14ac:dyDescent="0.2"/>
  <cols>
    <col min="1" max="1" width="15.625" style="8" customWidth="1"/>
    <col min="2" max="11" width="9" style="8"/>
    <col min="12" max="12" width="10" style="8" customWidth="1"/>
    <col min="13" max="16384" width="9" style="8"/>
  </cols>
  <sheetData>
    <row r="1" spans="1:10" ht="19.5" x14ac:dyDescent="0.2">
      <c r="A1" s="16" t="s">
        <v>40</v>
      </c>
    </row>
    <row r="2" spans="1:10" ht="26.25" customHeight="1" x14ac:dyDescent="0.2">
      <c r="A2" s="102" t="s">
        <v>0</v>
      </c>
      <c r="B2" s="102"/>
      <c r="C2" s="102"/>
      <c r="D2" s="102"/>
      <c r="E2" s="102"/>
      <c r="F2" s="102"/>
      <c r="G2" s="102"/>
      <c r="H2" s="102"/>
      <c r="I2" s="102"/>
      <c r="J2" s="102"/>
    </row>
    <row r="3" spans="1:10" ht="35.25" customHeight="1" x14ac:dyDescent="0.2">
      <c r="A3" s="102" t="s">
        <v>1</v>
      </c>
      <c r="B3" s="102"/>
      <c r="C3" s="102"/>
      <c r="D3" s="102"/>
      <c r="E3" s="102"/>
      <c r="F3" s="102"/>
      <c r="G3" s="102"/>
      <c r="H3" s="102"/>
      <c r="I3" s="102"/>
      <c r="J3" s="102"/>
    </row>
    <row r="4" spans="1:10" x14ac:dyDescent="0.2">
      <c r="A4" s="102" t="s">
        <v>2</v>
      </c>
      <c r="B4" s="102"/>
      <c r="C4" s="102"/>
      <c r="D4" s="102"/>
      <c r="E4" s="102"/>
      <c r="F4" s="102"/>
      <c r="G4" s="102"/>
      <c r="H4" s="102"/>
      <c r="I4" s="102"/>
      <c r="J4" s="102"/>
    </row>
    <row r="5" spans="1:10" ht="26.25" customHeight="1" x14ac:dyDescent="0.2">
      <c r="A5" s="102" t="s">
        <v>299</v>
      </c>
      <c r="B5" s="102"/>
      <c r="C5" s="102"/>
      <c r="D5" s="102"/>
      <c r="E5" s="102"/>
      <c r="F5" s="102"/>
      <c r="G5" s="102"/>
      <c r="H5" s="102"/>
      <c r="I5" s="102"/>
      <c r="J5" s="102"/>
    </row>
    <row r="6" spans="1:10" ht="39.75" customHeight="1" x14ac:dyDescent="0.2">
      <c r="A6" s="102" t="s">
        <v>300</v>
      </c>
      <c r="B6" s="102"/>
      <c r="C6" s="102"/>
      <c r="D6" s="102"/>
      <c r="E6" s="102"/>
      <c r="F6" s="102"/>
      <c r="G6" s="102"/>
      <c r="H6" s="102"/>
      <c r="I6" s="102"/>
      <c r="J6" s="102"/>
    </row>
    <row r="7" spans="1:10" ht="26.25" customHeight="1" x14ac:dyDescent="0.2">
      <c r="A7" s="102" t="s">
        <v>301</v>
      </c>
      <c r="B7" s="102"/>
      <c r="C7" s="102"/>
      <c r="D7" s="102"/>
      <c r="E7" s="102"/>
      <c r="F7" s="102"/>
      <c r="G7" s="102"/>
      <c r="H7" s="102"/>
      <c r="I7" s="102"/>
      <c r="J7" s="102"/>
    </row>
    <row r="8" spans="1:10" x14ac:dyDescent="0.2">
      <c r="A8" s="102" t="s">
        <v>3</v>
      </c>
      <c r="B8" s="102"/>
      <c r="C8" s="102"/>
      <c r="D8" s="102"/>
      <c r="E8" s="102"/>
      <c r="F8" s="102"/>
      <c r="G8" s="102"/>
      <c r="H8" s="102"/>
      <c r="I8" s="102"/>
      <c r="J8" s="102"/>
    </row>
    <row r="9" spans="1:10" x14ac:dyDescent="0.2">
      <c r="A9" s="11" t="s">
        <v>4</v>
      </c>
    </row>
    <row r="10" spans="1:10" x14ac:dyDescent="0.2">
      <c r="A10" s="11" t="s">
        <v>5</v>
      </c>
    </row>
    <row r="11" spans="1:10" ht="25.5" customHeight="1" x14ac:dyDescent="0.2">
      <c r="A11" s="102" t="s">
        <v>6</v>
      </c>
      <c r="B11" s="102"/>
      <c r="C11" s="102"/>
      <c r="D11" s="102"/>
      <c r="E11" s="102"/>
      <c r="F11" s="102"/>
      <c r="G11" s="102"/>
      <c r="H11" s="102"/>
      <c r="I11" s="102"/>
      <c r="J11" s="102"/>
    </row>
    <row r="12" spans="1:10" x14ac:dyDescent="0.2">
      <c r="A12" s="9"/>
    </row>
    <row r="13" spans="1:10" s="14" customFormat="1" ht="15" x14ac:dyDescent="0.2">
      <c r="A13" s="13" t="s">
        <v>39</v>
      </c>
    </row>
    <row r="14" spans="1:10" x14ac:dyDescent="0.2">
      <c r="A14" s="9" t="s">
        <v>7</v>
      </c>
    </row>
    <row r="15" spans="1:10" x14ac:dyDescent="0.2">
      <c r="A15" s="111" t="s">
        <v>302</v>
      </c>
      <c r="B15" s="111"/>
      <c r="C15" s="111"/>
      <c r="D15" s="111"/>
      <c r="E15" s="111"/>
      <c r="F15" s="111"/>
      <c r="G15" s="111"/>
      <c r="H15" s="111"/>
      <c r="I15" s="111"/>
      <c r="J15" s="111"/>
    </row>
    <row r="16" spans="1:10" ht="23.25" customHeight="1" x14ac:dyDescent="0.2">
      <c r="A16" s="111" t="s">
        <v>303</v>
      </c>
      <c r="B16" s="111"/>
      <c r="C16" s="111"/>
      <c r="D16" s="111"/>
      <c r="E16" s="111"/>
      <c r="F16" s="111"/>
      <c r="G16" s="111"/>
      <c r="H16" s="111"/>
      <c r="I16" s="111"/>
      <c r="J16" s="111"/>
    </row>
    <row r="17" spans="1:10" x14ac:dyDescent="0.2">
      <c r="A17" s="9" t="s">
        <v>257</v>
      </c>
    </row>
    <row r="18" spans="1:10" ht="35.25" customHeight="1" x14ac:dyDescent="0.2">
      <c r="A18" s="102" t="s">
        <v>8</v>
      </c>
      <c r="B18" s="102"/>
      <c r="C18" s="102"/>
      <c r="D18" s="102"/>
      <c r="E18" s="102"/>
      <c r="F18" s="102"/>
      <c r="G18" s="102"/>
      <c r="H18" s="102"/>
      <c r="I18" s="102"/>
      <c r="J18" s="102"/>
    </row>
    <row r="19" spans="1:10" x14ac:dyDescent="0.2">
      <c r="A19" s="9"/>
    </row>
    <row r="20" spans="1:10" ht="15" x14ac:dyDescent="0.2">
      <c r="A20" s="13" t="s">
        <v>41</v>
      </c>
    </row>
    <row r="21" spans="1:10" ht="43.5" customHeight="1" x14ac:dyDescent="0.2">
      <c r="A21" s="102" t="s">
        <v>258</v>
      </c>
      <c r="B21" s="102"/>
      <c r="C21" s="102"/>
      <c r="D21" s="102"/>
      <c r="E21" s="102"/>
      <c r="F21" s="102"/>
      <c r="G21" s="102"/>
      <c r="H21" s="102"/>
      <c r="I21" s="102"/>
      <c r="J21" s="102"/>
    </row>
    <row r="22" spans="1:10" ht="21" customHeight="1" x14ac:dyDescent="0.2">
      <c r="A22" s="102" t="s">
        <v>9</v>
      </c>
      <c r="B22" s="102"/>
      <c r="C22" s="102"/>
      <c r="D22" s="102"/>
      <c r="E22" s="102"/>
      <c r="F22" s="102"/>
      <c r="G22" s="102"/>
      <c r="H22" s="102"/>
      <c r="I22" s="102"/>
      <c r="J22" s="102"/>
    </row>
    <row r="23" spans="1:10" ht="15.75" customHeight="1" x14ac:dyDescent="0.2">
      <c r="A23" s="9" t="s">
        <v>10</v>
      </c>
    </row>
    <row r="24" spans="1:10" ht="27" customHeight="1" x14ac:dyDescent="0.2">
      <c r="A24" s="111" t="s">
        <v>304</v>
      </c>
      <c r="B24" s="111"/>
      <c r="C24" s="111"/>
      <c r="D24" s="111"/>
      <c r="E24" s="111"/>
      <c r="F24" s="111"/>
      <c r="G24" s="111"/>
      <c r="H24" s="111"/>
      <c r="I24" s="111"/>
      <c r="J24" s="111"/>
    </row>
    <row r="25" spans="1:10" ht="49.5" customHeight="1" x14ac:dyDescent="0.2">
      <c r="A25" s="111" t="s">
        <v>305</v>
      </c>
      <c r="B25" s="111"/>
      <c r="C25" s="111"/>
      <c r="D25" s="111"/>
      <c r="E25" s="111"/>
      <c r="F25" s="111"/>
      <c r="G25" s="111"/>
      <c r="H25" s="111"/>
      <c r="I25" s="111"/>
      <c r="J25" s="111"/>
    </row>
    <row r="26" spans="1:10" x14ac:dyDescent="0.2">
      <c r="A26" s="11"/>
    </row>
    <row r="27" spans="1:10" x14ac:dyDescent="0.2">
      <c r="A27" s="17" t="s">
        <v>42</v>
      </c>
    </row>
    <row r="28" spans="1:10" ht="22.5" x14ac:dyDescent="0.2">
      <c r="A28" s="18" t="s">
        <v>11</v>
      </c>
      <c r="B28" s="19" t="s">
        <v>12</v>
      </c>
      <c r="C28" s="19" t="s">
        <v>13</v>
      </c>
    </row>
    <row r="29" spans="1:10" x14ac:dyDescent="0.2">
      <c r="A29" s="20" t="s">
        <v>14</v>
      </c>
      <c r="B29" s="21">
        <v>37</v>
      </c>
      <c r="C29" s="21">
        <v>15</v>
      </c>
    </row>
    <row r="30" spans="1:10" x14ac:dyDescent="0.2">
      <c r="A30" s="20" t="s">
        <v>15</v>
      </c>
      <c r="B30" s="21">
        <v>42</v>
      </c>
      <c r="C30" s="21">
        <v>9</v>
      </c>
    </row>
    <row r="31" spans="1:10" x14ac:dyDescent="0.2">
      <c r="A31" s="20" t="s">
        <v>16</v>
      </c>
      <c r="B31" s="21">
        <v>41</v>
      </c>
      <c r="C31" s="21">
        <v>8</v>
      </c>
    </row>
    <row r="32" spans="1:10" x14ac:dyDescent="0.2">
      <c r="A32" s="20" t="s">
        <v>17</v>
      </c>
      <c r="B32" s="21">
        <v>43</v>
      </c>
      <c r="C32" s="21">
        <v>11</v>
      </c>
    </row>
    <row r="33" spans="1:10" x14ac:dyDescent="0.2">
      <c r="A33" s="20" t="s">
        <v>18</v>
      </c>
      <c r="B33" s="21">
        <v>7.7</v>
      </c>
      <c r="C33" s="21">
        <v>1.2</v>
      </c>
    </row>
    <row r="34" spans="1:10" x14ac:dyDescent="0.2">
      <c r="A34" s="12"/>
    </row>
    <row r="35" spans="1:10" ht="15" x14ac:dyDescent="0.2">
      <c r="A35" s="13" t="s">
        <v>43</v>
      </c>
    </row>
    <row r="36" spans="1:10" ht="25.5" customHeight="1" x14ac:dyDescent="0.2">
      <c r="A36" s="102" t="s">
        <v>19</v>
      </c>
      <c r="B36" s="102"/>
      <c r="C36" s="102"/>
      <c r="D36" s="102"/>
      <c r="E36" s="102"/>
      <c r="F36" s="102"/>
      <c r="G36" s="102"/>
      <c r="H36" s="102"/>
      <c r="I36" s="102"/>
      <c r="J36" s="102"/>
    </row>
    <row r="37" spans="1:10" x14ac:dyDescent="0.2">
      <c r="A37" s="9"/>
    </row>
    <row r="38" spans="1:10" ht="19.5" x14ac:dyDescent="0.2">
      <c r="A38" s="15" t="s">
        <v>44</v>
      </c>
    </row>
    <row r="39" spans="1:10" ht="26.25" customHeight="1" x14ac:dyDescent="0.2">
      <c r="A39" s="102" t="s">
        <v>20</v>
      </c>
      <c r="B39" s="102"/>
      <c r="C39" s="102"/>
      <c r="D39" s="102"/>
      <c r="E39" s="102"/>
      <c r="F39" s="102"/>
      <c r="G39" s="102"/>
      <c r="H39" s="102"/>
      <c r="I39" s="102"/>
      <c r="J39" s="102"/>
    </row>
    <row r="40" spans="1:10" x14ac:dyDescent="0.2">
      <c r="A40" s="9" t="s">
        <v>21</v>
      </c>
    </row>
    <row r="41" spans="1:10" x14ac:dyDescent="0.2">
      <c r="A41" s="9" t="s">
        <v>22</v>
      </c>
    </row>
    <row r="42" spans="1:10" ht="25.5" customHeight="1" x14ac:dyDescent="0.2">
      <c r="A42" s="112" t="s">
        <v>363</v>
      </c>
      <c r="B42" s="112"/>
      <c r="C42" s="112"/>
      <c r="D42" s="112"/>
      <c r="E42" s="112"/>
      <c r="F42" s="112"/>
      <c r="G42" s="112"/>
      <c r="H42" s="112"/>
      <c r="I42" s="112"/>
      <c r="J42" s="112"/>
    </row>
    <row r="43" spans="1:10" x14ac:dyDescent="0.2">
      <c r="A43" s="11" t="s">
        <v>23</v>
      </c>
    </row>
    <row r="44" spans="1:10" x14ac:dyDescent="0.2">
      <c r="A44" s="11" t="s">
        <v>24</v>
      </c>
    </row>
    <row r="45" spans="1:10" s="11" customFormat="1" ht="19.5" customHeight="1" x14ac:dyDescent="0.2">
      <c r="B45" s="11" t="s">
        <v>25</v>
      </c>
    </row>
    <row r="46" spans="1:10" s="11" customFormat="1" ht="12" x14ac:dyDescent="0.2">
      <c r="B46" s="11" t="s">
        <v>26</v>
      </c>
    </row>
    <row r="47" spans="1:10" s="14" customFormat="1" ht="43.5" customHeight="1" x14ac:dyDescent="0.2">
      <c r="A47" s="102" t="s">
        <v>47</v>
      </c>
      <c r="B47" s="102"/>
      <c r="C47" s="102"/>
      <c r="D47" s="102"/>
      <c r="E47" s="102"/>
      <c r="F47" s="102"/>
      <c r="G47" s="102"/>
      <c r="H47" s="102"/>
      <c r="I47" s="102"/>
      <c r="J47" s="102"/>
    </row>
    <row r="48" spans="1:10" s="14" customFormat="1" x14ac:dyDescent="0.2">
      <c r="A48" s="9"/>
    </row>
    <row r="49" spans="1:9" s="14" customFormat="1" x14ac:dyDescent="0.2">
      <c r="A49" s="22" t="s">
        <v>46</v>
      </c>
    </row>
    <row r="50" spans="1:9" s="14" customFormat="1" ht="15" thickBot="1" x14ac:dyDescent="0.25">
      <c r="A50" s="27" t="s">
        <v>27</v>
      </c>
      <c r="B50" s="108" t="s">
        <v>28</v>
      </c>
      <c r="C50" s="109"/>
      <c r="D50" s="109"/>
      <c r="E50" s="109"/>
      <c r="F50" s="109"/>
      <c r="G50" s="109"/>
      <c r="H50" s="109"/>
      <c r="I50" s="109"/>
    </row>
    <row r="51" spans="1:9" s="14" customFormat="1" ht="27.75" customHeight="1" thickTop="1" thickBot="1" x14ac:dyDescent="0.25">
      <c r="A51" s="23" t="s">
        <v>29</v>
      </c>
      <c r="B51" s="106" t="s">
        <v>30</v>
      </c>
      <c r="C51" s="110"/>
      <c r="D51" s="110"/>
      <c r="E51" s="110"/>
      <c r="F51" s="110"/>
      <c r="G51" s="110"/>
      <c r="H51" s="110"/>
      <c r="I51" s="110"/>
    </row>
    <row r="52" spans="1:9" s="14" customFormat="1" ht="42.75" customHeight="1" thickBot="1" x14ac:dyDescent="0.25">
      <c r="A52" s="23" t="s">
        <v>31</v>
      </c>
      <c r="B52" s="106" t="s">
        <v>32</v>
      </c>
      <c r="C52" s="110"/>
      <c r="D52" s="110"/>
      <c r="E52" s="110"/>
      <c r="F52" s="110"/>
      <c r="G52" s="110"/>
      <c r="H52" s="110"/>
      <c r="I52" s="110"/>
    </row>
    <row r="53" spans="1:9" s="14" customFormat="1" ht="44.25" customHeight="1" thickBot="1" x14ac:dyDescent="0.25">
      <c r="A53" s="25" t="s">
        <v>45</v>
      </c>
      <c r="B53" s="106" t="s">
        <v>33</v>
      </c>
      <c r="C53" s="110"/>
      <c r="D53" s="110"/>
      <c r="E53" s="110"/>
      <c r="F53" s="110"/>
      <c r="G53" s="110"/>
      <c r="H53" s="110"/>
      <c r="I53" s="110"/>
    </row>
    <row r="54" spans="1:9" s="14" customFormat="1" ht="25.5" customHeight="1" thickBot="1" x14ac:dyDescent="0.25">
      <c r="A54" s="23" t="s">
        <v>34</v>
      </c>
      <c r="B54" s="106" t="s">
        <v>35</v>
      </c>
      <c r="C54" s="110"/>
      <c r="D54" s="110"/>
      <c r="E54" s="110"/>
      <c r="F54" s="110"/>
      <c r="G54" s="110"/>
      <c r="H54" s="110"/>
      <c r="I54" s="110"/>
    </row>
    <row r="55" spans="1:9" s="14" customFormat="1" ht="24.75" customHeight="1" x14ac:dyDescent="0.2">
      <c r="A55" s="24" t="s">
        <v>36</v>
      </c>
      <c r="B55" s="106" t="s">
        <v>37</v>
      </c>
      <c r="C55" s="107"/>
      <c r="D55" s="107"/>
      <c r="E55" s="107"/>
      <c r="F55" s="107"/>
      <c r="G55" s="107"/>
      <c r="H55" s="107"/>
      <c r="I55" s="107"/>
    </row>
    <row r="56" spans="1:9" s="14" customFormat="1" ht="15" thickBot="1" x14ac:dyDescent="0.25">
      <c r="A56" s="26"/>
    </row>
  </sheetData>
  <mergeCells count="25">
    <mergeCell ref="A36:J36"/>
    <mergeCell ref="A47:J47"/>
    <mergeCell ref="A18:J18"/>
    <mergeCell ref="A21:J21"/>
    <mergeCell ref="A22:J22"/>
    <mergeCell ref="A24:J24"/>
    <mergeCell ref="A25:J25"/>
    <mergeCell ref="A39:J39"/>
    <mergeCell ref="A42:J42"/>
    <mergeCell ref="A8:J8"/>
    <mergeCell ref="A7:J7"/>
    <mergeCell ref="A11:J11"/>
    <mergeCell ref="A15:J15"/>
    <mergeCell ref="A16:J16"/>
    <mergeCell ref="A2:J2"/>
    <mergeCell ref="A3:J3"/>
    <mergeCell ref="A4:J4"/>
    <mergeCell ref="A5:J5"/>
    <mergeCell ref="A6:J6"/>
    <mergeCell ref="B55:I55"/>
    <mergeCell ref="B50:I50"/>
    <mergeCell ref="B53:I53"/>
    <mergeCell ref="B52:I52"/>
    <mergeCell ref="B51:I51"/>
    <mergeCell ref="B54:I54"/>
  </mergeCells>
  <pageMargins left="0.70866141732283472" right="0.70866141732283472" top="0.74803149606299213" bottom="0.74803149606299213" header="0.31496062992125984" footer="0.31496062992125984"/>
  <pageSetup paperSize="9" scale="76" fitToHeight="2" orientation="portrait"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zoomScaleNormal="100" workbookViewId="0">
      <selection activeCell="D41" sqref="A26:D41"/>
    </sheetView>
  </sheetViews>
  <sheetFormatPr defaultRowHeight="14.25" x14ac:dyDescent="0.2"/>
  <cols>
    <col min="1" max="1" width="17.125" customWidth="1"/>
    <col min="2" max="2" width="17.75" customWidth="1"/>
    <col min="3" max="3" width="12.375" customWidth="1"/>
    <col min="4" max="4" width="6.75" bestFit="1" customWidth="1"/>
    <col min="5" max="6" width="8" bestFit="1" customWidth="1"/>
    <col min="7" max="7" width="7.125" customWidth="1"/>
    <col min="8" max="8" width="17.625" style="8" customWidth="1"/>
    <col min="9" max="9" width="24.125" style="8" customWidth="1"/>
    <col min="10" max="19" width="9" style="8"/>
  </cols>
  <sheetData>
    <row r="1" spans="1:7" ht="19.5" x14ac:dyDescent="0.2">
      <c r="A1" s="15" t="s">
        <v>350</v>
      </c>
      <c r="B1" s="8"/>
      <c r="C1" s="8"/>
      <c r="D1" s="8"/>
      <c r="E1" s="8"/>
      <c r="F1" s="8"/>
      <c r="G1" s="8"/>
    </row>
    <row r="2" spans="1:7" x14ac:dyDescent="0.2">
      <c r="A2" s="115" t="s">
        <v>55</v>
      </c>
      <c r="B2" s="117" t="s">
        <v>92</v>
      </c>
      <c r="C2" s="117" t="s">
        <v>94</v>
      </c>
      <c r="D2" s="71" t="s">
        <v>95</v>
      </c>
      <c r="E2" s="117" t="s">
        <v>97</v>
      </c>
      <c r="F2" s="113" t="s">
        <v>98</v>
      </c>
      <c r="G2" s="113" t="s">
        <v>65</v>
      </c>
    </row>
    <row r="3" spans="1:7" ht="23.25" thickBot="1" x14ac:dyDescent="0.25">
      <c r="A3" s="116"/>
      <c r="B3" s="118"/>
      <c r="C3" s="118"/>
      <c r="D3" s="72" t="s">
        <v>96</v>
      </c>
      <c r="E3" s="118"/>
      <c r="F3" s="114"/>
      <c r="G3" s="114"/>
    </row>
    <row r="4" spans="1:7" ht="24" thickTop="1" thickBot="1" x14ac:dyDescent="0.25">
      <c r="A4" s="47" t="s">
        <v>111</v>
      </c>
      <c r="B4" s="41" t="s">
        <v>128</v>
      </c>
      <c r="C4" s="39" t="s">
        <v>129</v>
      </c>
      <c r="D4" s="42">
        <v>56.7</v>
      </c>
      <c r="E4" s="43" t="s">
        <v>82</v>
      </c>
      <c r="F4" s="7" t="s">
        <v>82</v>
      </c>
      <c r="G4" s="43" t="s">
        <v>84</v>
      </c>
    </row>
    <row r="5" spans="1:7" ht="23.25" thickBot="1" x14ac:dyDescent="0.25">
      <c r="A5" s="47" t="s">
        <v>112</v>
      </c>
      <c r="B5" s="41" t="s">
        <v>130</v>
      </c>
      <c r="C5" s="39" t="s">
        <v>102</v>
      </c>
      <c r="D5" s="42">
        <v>156</v>
      </c>
      <c r="E5" s="43" t="s">
        <v>86</v>
      </c>
      <c r="F5" s="7" t="s">
        <v>131</v>
      </c>
      <c r="G5" s="43" t="s">
        <v>67</v>
      </c>
    </row>
    <row r="6" spans="1:7" ht="23.25" thickBot="1" x14ac:dyDescent="0.25">
      <c r="A6" s="47" t="s">
        <v>342</v>
      </c>
      <c r="B6" s="41" t="s">
        <v>132</v>
      </c>
      <c r="C6" s="39" t="s">
        <v>133</v>
      </c>
      <c r="D6" s="42">
        <v>94.5</v>
      </c>
      <c r="E6" s="43" t="s">
        <v>82</v>
      </c>
      <c r="F6" s="7" t="s">
        <v>82</v>
      </c>
      <c r="G6" s="43" t="s">
        <v>84</v>
      </c>
    </row>
    <row r="7" spans="1:7" ht="23.25" thickBot="1" x14ac:dyDescent="0.25">
      <c r="A7" s="47" t="s">
        <v>343</v>
      </c>
      <c r="B7" s="41" t="s">
        <v>134</v>
      </c>
      <c r="C7" s="39" t="s">
        <v>135</v>
      </c>
      <c r="D7" s="42">
        <v>71.400000000000006</v>
      </c>
      <c r="E7" s="43" t="s">
        <v>82</v>
      </c>
      <c r="F7" s="7" t="s">
        <v>82</v>
      </c>
      <c r="G7" s="43" t="s">
        <v>84</v>
      </c>
    </row>
    <row r="8" spans="1:7" ht="23.25" thickBot="1" x14ac:dyDescent="0.25">
      <c r="A8" s="47" t="s">
        <v>344</v>
      </c>
      <c r="B8" s="41" t="s">
        <v>136</v>
      </c>
      <c r="C8" s="39" t="s">
        <v>137</v>
      </c>
      <c r="D8" s="42">
        <v>132.30000000000001</v>
      </c>
      <c r="E8" s="43" t="s">
        <v>82</v>
      </c>
      <c r="F8" s="7" t="s">
        <v>82</v>
      </c>
      <c r="G8" s="43" t="s">
        <v>84</v>
      </c>
    </row>
    <row r="9" spans="1:7" ht="15" thickBot="1" x14ac:dyDescent="0.25">
      <c r="A9" s="47" t="s">
        <v>345</v>
      </c>
      <c r="B9" s="41" t="s">
        <v>155</v>
      </c>
      <c r="C9" s="39" t="s">
        <v>138</v>
      </c>
      <c r="D9" s="42">
        <v>52.5</v>
      </c>
      <c r="E9" s="43" t="s">
        <v>82</v>
      </c>
      <c r="F9" s="7" t="s">
        <v>82</v>
      </c>
      <c r="G9" s="43" t="s">
        <v>84</v>
      </c>
    </row>
    <row r="10" spans="1:7" ht="57" thickBot="1" x14ac:dyDescent="0.25">
      <c r="A10" s="47" t="s">
        <v>113</v>
      </c>
      <c r="B10" s="41" t="s">
        <v>108</v>
      </c>
      <c r="C10" s="39" t="s">
        <v>154</v>
      </c>
      <c r="D10" s="42">
        <v>228.3</v>
      </c>
      <c r="E10" s="43" t="s">
        <v>86</v>
      </c>
      <c r="F10" s="7" t="s">
        <v>131</v>
      </c>
      <c r="G10" s="43" t="s">
        <v>67</v>
      </c>
    </row>
    <row r="11" spans="1:7" ht="23.25" thickBot="1" x14ac:dyDescent="0.25">
      <c r="A11" s="47" t="s">
        <v>114</v>
      </c>
      <c r="B11" s="41" t="s">
        <v>139</v>
      </c>
      <c r="C11" s="39" t="s">
        <v>106</v>
      </c>
      <c r="D11" s="42">
        <v>80</v>
      </c>
      <c r="E11" s="43" t="s">
        <v>86</v>
      </c>
      <c r="F11" s="7" t="s">
        <v>131</v>
      </c>
      <c r="G11" s="43" t="s">
        <v>67</v>
      </c>
    </row>
    <row r="12" spans="1:7" ht="15" thickBot="1" x14ac:dyDescent="0.25">
      <c r="A12" s="47" t="s">
        <v>338</v>
      </c>
      <c r="B12" s="41" t="s">
        <v>89</v>
      </c>
      <c r="C12" s="39" t="s">
        <v>141</v>
      </c>
      <c r="D12" s="42">
        <v>159</v>
      </c>
      <c r="E12" s="43" t="s">
        <v>82</v>
      </c>
      <c r="F12" s="7" t="s">
        <v>82</v>
      </c>
      <c r="G12" s="43" t="s">
        <v>84</v>
      </c>
    </row>
    <row r="13" spans="1:7" ht="15" thickBot="1" x14ac:dyDescent="0.25">
      <c r="A13" s="47" t="s">
        <v>339</v>
      </c>
      <c r="B13" s="41" t="s">
        <v>89</v>
      </c>
      <c r="C13" s="39" t="s">
        <v>142</v>
      </c>
      <c r="D13" s="42">
        <v>39</v>
      </c>
      <c r="E13" s="43" t="s">
        <v>82</v>
      </c>
      <c r="F13" s="7" t="s">
        <v>82</v>
      </c>
      <c r="G13" s="43" t="s">
        <v>84</v>
      </c>
    </row>
    <row r="14" spans="1:7" ht="23.25" thickBot="1" x14ac:dyDescent="0.25">
      <c r="A14" s="47" t="s">
        <v>115</v>
      </c>
      <c r="B14" s="41" t="s">
        <v>143</v>
      </c>
      <c r="C14" s="39" t="s">
        <v>103</v>
      </c>
      <c r="D14" s="42">
        <v>90</v>
      </c>
      <c r="E14" s="43" t="s">
        <v>86</v>
      </c>
      <c r="F14" s="7" t="s">
        <v>131</v>
      </c>
      <c r="G14" s="43" t="s">
        <v>67</v>
      </c>
    </row>
    <row r="15" spans="1:7" ht="23.25" thickBot="1" x14ac:dyDescent="0.25">
      <c r="A15" s="47" t="s">
        <v>116</v>
      </c>
      <c r="B15" s="41" t="s">
        <v>144</v>
      </c>
      <c r="C15" s="39" t="s">
        <v>145</v>
      </c>
      <c r="D15" s="42">
        <v>530</v>
      </c>
      <c r="E15" s="43" t="s">
        <v>146</v>
      </c>
      <c r="F15" s="7" t="s">
        <v>147</v>
      </c>
      <c r="G15" s="43" t="s">
        <v>67</v>
      </c>
    </row>
    <row r="16" spans="1:7" ht="23.25" thickBot="1" x14ac:dyDescent="0.25">
      <c r="A16" s="47" t="s">
        <v>117</v>
      </c>
      <c r="B16" s="41" t="s">
        <v>148</v>
      </c>
      <c r="C16" s="39" t="s">
        <v>156</v>
      </c>
      <c r="D16" s="42">
        <v>180</v>
      </c>
      <c r="E16" s="43" t="s">
        <v>90</v>
      </c>
      <c r="F16" s="7" t="s">
        <v>131</v>
      </c>
      <c r="G16" s="43" t="s">
        <v>67</v>
      </c>
    </row>
    <row r="17" spans="1:7" ht="23.25" thickBot="1" x14ac:dyDescent="0.25">
      <c r="A17" s="47" t="s">
        <v>118</v>
      </c>
      <c r="B17" s="41" t="s">
        <v>149</v>
      </c>
      <c r="C17" s="39" t="s">
        <v>104</v>
      </c>
      <c r="D17" s="42">
        <v>478</v>
      </c>
      <c r="E17" s="43" t="s">
        <v>90</v>
      </c>
      <c r="F17" s="7" t="s">
        <v>131</v>
      </c>
      <c r="G17" s="43" t="s">
        <v>67</v>
      </c>
    </row>
    <row r="18" spans="1:7" ht="23.25" thickBot="1" x14ac:dyDescent="0.25">
      <c r="A18" s="47" t="s">
        <v>119</v>
      </c>
      <c r="B18" s="41" t="s">
        <v>144</v>
      </c>
      <c r="C18" s="39" t="s">
        <v>107</v>
      </c>
      <c r="D18" s="42">
        <v>240</v>
      </c>
      <c r="E18" s="43" t="s">
        <v>146</v>
      </c>
      <c r="F18" s="7" t="s">
        <v>147</v>
      </c>
      <c r="G18" s="43" t="s">
        <v>67</v>
      </c>
    </row>
    <row r="19" spans="1:7" ht="23.25" thickBot="1" x14ac:dyDescent="0.25">
      <c r="A19" s="47" t="s">
        <v>120</v>
      </c>
      <c r="B19" s="41" t="s">
        <v>143</v>
      </c>
      <c r="C19" s="39" t="s">
        <v>157</v>
      </c>
      <c r="D19" s="42">
        <v>73.5</v>
      </c>
      <c r="E19" s="43" t="s">
        <v>86</v>
      </c>
      <c r="F19" s="7" t="s">
        <v>101</v>
      </c>
      <c r="G19" s="43" t="s">
        <v>67</v>
      </c>
    </row>
    <row r="20" spans="1:7" ht="23.25" thickBot="1" x14ac:dyDescent="0.25">
      <c r="A20" s="47" t="s">
        <v>121</v>
      </c>
      <c r="B20" s="41" t="s">
        <v>139</v>
      </c>
      <c r="C20" s="39" t="s">
        <v>158</v>
      </c>
      <c r="D20" s="42">
        <v>224</v>
      </c>
      <c r="E20" s="43" t="s">
        <v>86</v>
      </c>
      <c r="F20" s="7" t="s">
        <v>131</v>
      </c>
      <c r="G20" s="43" t="s">
        <v>67</v>
      </c>
    </row>
    <row r="21" spans="1:7" ht="23.25" thickBot="1" x14ac:dyDescent="0.25">
      <c r="A21" s="47" t="s">
        <v>122</v>
      </c>
      <c r="B21" s="41" t="s">
        <v>150</v>
      </c>
      <c r="C21" s="39" t="s">
        <v>151</v>
      </c>
      <c r="D21" s="42">
        <v>98.7</v>
      </c>
      <c r="E21" s="43" t="s">
        <v>82</v>
      </c>
      <c r="F21" s="7" t="s">
        <v>82</v>
      </c>
      <c r="G21" s="43" t="s">
        <v>84</v>
      </c>
    </row>
    <row r="22" spans="1:7" ht="15" thickBot="1" x14ac:dyDescent="0.25">
      <c r="A22" s="47" t="s">
        <v>123</v>
      </c>
      <c r="B22" s="41" t="s">
        <v>143</v>
      </c>
      <c r="C22" s="39" t="s">
        <v>105</v>
      </c>
      <c r="D22" s="42">
        <v>63</v>
      </c>
      <c r="E22" s="43" t="s">
        <v>86</v>
      </c>
      <c r="F22" s="7" t="s">
        <v>101</v>
      </c>
      <c r="G22" s="43" t="s">
        <v>67</v>
      </c>
    </row>
    <row r="23" spans="1:7" ht="23.25" thickBot="1" x14ac:dyDescent="0.25">
      <c r="A23" s="47" t="s">
        <v>124</v>
      </c>
      <c r="B23" s="41" t="s">
        <v>88</v>
      </c>
      <c r="C23" s="39" t="s">
        <v>99</v>
      </c>
      <c r="D23" s="42">
        <v>480</v>
      </c>
      <c r="E23" s="43" t="s">
        <v>146</v>
      </c>
      <c r="F23" s="7" t="s">
        <v>131</v>
      </c>
      <c r="G23" s="43" t="s">
        <v>67</v>
      </c>
    </row>
    <row r="24" spans="1:7" ht="23.25" thickBot="1" x14ac:dyDescent="0.25">
      <c r="A24" s="47" t="s">
        <v>125</v>
      </c>
      <c r="B24" s="41" t="s">
        <v>88</v>
      </c>
      <c r="C24" s="39" t="s">
        <v>100</v>
      </c>
      <c r="D24" s="42">
        <v>800</v>
      </c>
      <c r="E24" s="43" t="s">
        <v>146</v>
      </c>
      <c r="F24" s="7" t="s">
        <v>131</v>
      </c>
      <c r="G24" s="43" t="s">
        <v>67</v>
      </c>
    </row>
    <row r="25" spans="1:7" ht="15" thickBot="1" x14ac:dyDescent="0.25">
      <c r="A25" s="47" t="s">
        <v>126</v>
      </c>
      <c r="B25" s="41" t="s">
        <v>152</v>
      </c>
      <c r="C25" s="39" t="s">
        <v>153</v>
      </c>
      <c r="D25" s="42">
        <v>111</v>
      </c>
      <c r="E25" s="43" t="s">
        <v>82</v>
      </c>
      <c r="F25" s="7" t="s">
        <v>82</v>
      </c>
      <c r="G25" s="43" t="s">
        <v>84</v>
      </c>
    </row>
    <row r="26" spans="1:7" ht="15" thickBot="1" x14ac:dyDescent="0.25">
      <c r="A26" s="47" t="s">
        <v>68</v>
      </c>
      <c r="B26" s="41"/>
      <c r="C26" s="39"/>
      <c r="D26" s="64">
        <f>SUM(D4:D25)</f>
        <v>4437.8999999999996</v>
      </c>
      <c r="E26" s="43"/>
      <c r="F26" s="7"/>
      <c r="G26" s="43"/>
    </row>
    <row r="27" spans="1:7" x14ac:dyDescent="0.2">
      <c r="A27" s="8"/>
      <c r="B27" s="8"/>
      <c r="C27" s="8"/>
      <c r="D27" s="8"/>
      <c r="E27" s="8"/>
      <c r="F27" s="8"/>
      <c r="G27" s="8"/>
    </row>
    <row r="28" spans="1:7" x14ac:dyDescent="0.2">
      <c r="A28" s="8"/>
      <c r="B28" s="8"/>
      <c r="C28" s="8"/>
      <c r="D28" s="8"/>
      <c r="E28" s="8"/>
      <c r="F28" s="8"/>
      <c r="G28" s="8"/>
    </row>
    <row r="48" spans="1:7" x14ac:dyDescent="0.2">
      <c r="A48" s="8"/>
      <c r="B48" s="8"/>
      <c r="C48" s="8"/>
      <c r="D48" s="8"/>
      <c r="E48" s="8"/>
      <c r="F48" s="8"/>
      <c r="G48" s="8"/>
    </row>
    <row r="49" spans="1:7" x14ac:dyDescent="0.2">
      <c r="A49" s="8"/>
      <c r="B49" s="8"/>
      <c r="C49" s="8"/>
      <c r="D49" s="8"/>
      <c r="E49" s="8"/>
      <c r="F49" s="8"/>
      <c r="G49" s="8"/>
    </row>
    <row r="50" spans="1:7" x14ac:dyDescent="0.2">
      <c r="A50" s="8"/>
      <c r="B50" s="8"/>
      <c r="C50" s="8"/>
      <c r="D50" s="8"/>
      <c r="E50" s="8"/>
      <c r="F50" s="8"/>
      <c r="G50" s="8"/>
    </row>
    <row r="51" spans="1:7" x14ac:dyDescent="0.2">
      <c r="A51" s="8"/>
      <c r="B51" s="8"/>
      <c r="C51" s="8"/>
      <c r="D51" s="8"/>
      <c r="E51" s="8"/>
      <c r="F51" s="8"/>
      <c r="G51" s="8"/>
    </row>
    <row r="52" spans="1:7" x14ac:dyDescent="0.2">
      <c r="A52" s="8"/>
      <c r="B52" s="8"/>
      <c r="C52" s="8"/>
      <c r="D52" s="8"/>
      <c r="E52" s="8"/>
      <c r="F52" s="8"/>
      <c r="G52" s="8"/>
    </row>
    <row r="53" spans="1:7" x14ac:dyDescent="0.2">
      <c r="A53" s="8"/>
      <c r="B53" s="8"/>
      <c r="C53" s="8"/>
      <c r="D53" s="8"/>
      <c r="E53" s="8"/>
      <c r="F53" s="8"/>
      <c r="G53" s="8"/>
    </row>
    <row r="54" spans="1:7" x14ac:dyDescent="0.2">
      <c r="A54" s="8"/>
      <c r="B54" s="8"/>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sheetData>
  <mergeCells count="6">
    <mergeCell ref="G2:G3"/>
    <mergeCell ref="A2:A3"/>
    <mergeCell ref="B2:B3"/>
    <mergeCell ref="C2:C3"/>
    <mergeCell ref="E2:E3"/>
    <mergeCell ref="F2:F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4.25" x14ac:dyDescent="0.2"/>
  <cols>
    <col min="1" max="1" width="17.625" customWidth="1"/>
    <col min="2" max="2" width="16.125" customWidth="1"/>
    <col min="3" max="3" width="10.875" customWidth="1"/>
  </cols>
  <sheetData>
    <row r="1" spans="1:7" ht="22.5" customHeight="1" x14ac:dyDescent="0.2">
      <c r="A1" s="15" t="s">
        <v>255</v>
      </c>
      <c r="B1" s="8"/>
      <c r="C1" s="8"/>
      <c r="D1" s="8"/>
      <c r="E1" s="8"/>
      <c r="F1" s="8"/>
      <c r="G1" s="8"/>
    </row>
    <row r="2" spans="1:7" ht="13.5" customHeight="1" x14ac:dyDescent="0.2">
      <c r="A2" s="115" t="s">
        <v>55</v>
      </c>
      <c r="B2" s="117" t="s">
        <v>92</v>
      </c>
      <c r="C2" s="117" t="s">
        <v>94</v>
      </c>
      <c r="D2" s="53" t="s">
        <v>95</v>
      </c>
      <c r="E2" s="117" t="s">
        <v>97</v>
      </c>
      <c r="F2" s="113" t="s">
        <v>98</v>
      </c>
      <c r="G2" s="113" t="s">
        <v>65</v>
      </c>
    </row>
    <row r="3" spans="1:7" ht="25.5" customHeight="1" thickBot="1" x14ac:dyDescent="0.25">
      <c r="A3" s="116"/>
      <c r="B3" s="118"/>
      <c r="C3" s="118"/>
      <c r="D3" s="54" t="s">
        <v>96</v>
      </c>
      <c r="E3" s="118"/>
      <c r="F3" s="114"/>
      <c r="G3" s="114"/>
    </row>
    <row r="4" spans="1:7" ht="24" thickTop="1" thickBot="1" x14ac:dyDescent="0.25">
      <c r="A4" s="47" t="s">
        <v>111</v>
      </c>
      <c r="B4" s="41" t="s">
        <v>128</v>
      </c>
      <c r="C4" s="39" t="s">
        <v>129</v>
      </c>
      <c r="D4" s="42">
        <v>56.7</v>
      </c>
      <c r="E4" s="39" t="s">
        <v>82</v>
      </c>
      <c r="F4" s="67" t="s">
        <v>82</v>
      </c>
      <c r="G4" s="39" t="s">
        <v>84</v>
      </c>
    </row>
    <row r="5" spans="1:7" ht="23.25" thickBot="1" x14ac:dyDescent="0.25">
      <c r="A5" s="47" t="s">
        <v>342</v>
      </c>
      <c r="B5" s="41" t="s">
        <v>132</v>
      </c>
      <c r="C5" s="39" t="s">
        <v>133</v>
      </c>
      <c r="D5" s="42">
        <v>94.5</v>
      </c>
      <c r="E5" s="39" t="s">
        <v>82</v>
      </c>
      <c r="F5" s="67" t="s">
        <v>82</v>
      </c>
      <c r="G5" s="39" t="s">
        <v>84</v>
      </c>
    </row>
    <row r="6" spans="1:7" ht="23.25" thickBot="1" x14ac:dyDescent="0.25">
      <c r="A6" s="47" t="s">
        <v>343</v>
      </c>
      <c r="B6" s="41" t="s">
        <v>134</v>
      </c>
      <c r="C6" s="39" t="s">
        <v>135</v>
      </c>
      <c r="D6" s="42">
        <v>71.400000000000006</v>
      </c>
      <c r="E6" s="39" t="s">
        <v>82</v>
      </c>
      <c r="F6" s="67" t="s">
        <v>82</v>
      </c>
      <c r="G6" s="39" t="s">
        <v>84</v>
      </c>
    </row>
    <row r="7" spans="1:7" ht="15" thickBot="1" x14ac:dyDescent="0.25">
      <c r="A7" s="47" t="s">
        <v>344</v>
      </c>
      <c r="B7" s="41" t="s">
        <v>136</v>
      </c>
      <c r="C7" s="39" t="s">
        <v>137</v>
      </c>
      <c r="D7" s="42">
        <v>132.30000000000001</v>
      </c>
      <c r="E7" s="39" t="s">
        <v>82</v>
      </c>
      <c r="F7" s="67" t="s">
        <v>82</v>
      </c>
      <c r="G7" s="39" t="s">
        <v>84</v>
      </c>
    </row>
    <row r="8" spans="1:7" ht="15" thickBot="1" x14ac:dyDescent="0.25">
      <c r="A8" s="47" t="s">
        <v>345</v>
      </c>
      <c r="B8" s="41" t="s">
        <v>155</v>
      </c>
      <c r="C8" s="39" t="s">
        <v>138</v>
      </c>
      <c r="D8" s="42">
        <v>52.5</v>
      </c>
      <c r="E8" s="39" t="s">
        <v>82</v>
      </c>
      <c r="F8" s="67" t="s">
        <v>82</v>
      </c>
      <c r="G8" s="39" t="s">
        <v>84</v>
      </c>
    </row>
    <row r="9" spans="1:7" ht="15" thickBot="1" x14ac:dyDescent="0.25">
      <c r="A9" s="47" t="s">
        <v>338</v>
      </c>
      <c r="B9" s="41" t="s">
        <v>89</v>
      </c>
      <c r="C9" s="39" t="s">
        <v>141</v>
      </c>
      <c r="D9" s="42">
        <v>159</v>
      </c>
      <c r="E9" s="39" t="s">
        <v>82</v>
      </c>
      <c r="F9" s="67" t="s">
        <v>82</v>
      </c>
      <c r="G9" s="39" t="s">
        <v>84</v>
      </c>
    </row>
    <row r="10" spans="1:7" ht="15" thickBot="1" x14ac:dyDescent="0.25">
      <c r="A10" s="47" t="s">
        <v>339</v>
      </c>
      <c r="B10" s="41" t="s">
        <v>89</v>
      </c>
      <c r="C10" s="39" t="s">
        <v>142</v>
      </c>
      <c r="D10" s="42">
        <v>39</v>
      </c>
      <c r="E10" s="39" t="s">
        <v>82</v>
      </c>
      <c r="F10" s="67" t="s">
        <v>82</v>
      </c>
      <c r="G10" s="39" t="s">
        <v>84</v>
      </c>
    </row>
    <row r="11" spans="1:7" ht="23.25" thickBot="1" x14ac:dyDescent="0.25">
      <c r="A11" s="47" t="s">
        <v>122</v>
      </c>
      <c r="B11" s="41" t="s">
        <v>150</v>
      </c>
      <c r="C11" s="39" t="s">
        <v>151</v>
      </c>
      <c r="D11" s="42">
        <v>98.7</v>
      </c>
      <c r="E11" s="39" t="s">
        <v>82</v>
      </c>
      <c r="F11" s="67" t="s">
        <v>82</v>
      </c>
      <c r="G11" s="39" t="s">
        <v>84</v>
      </c>
    </row>
    <row r="12" spans="1:7" ht="23.25" thickBot="1" x14ac:dyDescent="0.25">
      <c r="A12" s="47" t="s">
        <v>126</v>
      </c>
      <c r="B12" s="41" t="s">
        <v>152</v>
      </c>
      <c r="C12" s="39" t="s">
        <v>153</v>
      </c>
      <c r="D12" s="42">
        <v>111</v>
      </c>
      <c r="E12" s="39" t="s">
        <v>82</v>
      </c>
      <c r="F12" s="67" t="s">
        <v>82</v>
      </c>
      <c r="G12" s="39" t="s">
        <v>84</v>
      </c>
    </row>
    <row r="13" spans="1:7" ht="15" thickBot="1" x14ac:dyDescent="0.25">
      <c r="A13" s="34" t="s">
        <v>266</v>
      </c>
      <c r="B13" s="36" t="s">
        <v>267</v>
      </c>
      <c r="C13" s="39" t="s">
        <v>292</v>
      </c>
      <c r="D13" s="4">
        <v>46</v>
      </c>
      <c r="E13" s="52" t="s">
        <v>82</v>
      </c>
      <c r="F13" s="67" t="s">
        <v>82</v>
      </c>
      <c r="G13" s="66" t="s">
        <v>159</v>
      </c>
    </row>
    <row r="14" spans="1:7" ht="15" thickBot="1" x14ac:dyDescent="0.25">
      <c r="A14" s="34" t="s">
        <v>268</v>
      </c>
      <c r="B14" s="36" t="s">
        <v>269</v>
      </c>
      <c r="C14" s="39" t="s">
        <v>293</v>
      </c>
      <c r="D14" s="4">
        <v>66</v>
      </c>
      <c r="E14" s="52" t="s">
        <v>82</v>
      </c>
      <c r="F14" s="67" t="s">
        <v>82</v>
      </c>
      <c r="G14" s="66" t="s">
        <v>159</v>
      </c>
    </row>
    <row r="15" spans="1:7" ht="15" thickBot="1" x14ac:dyDescent="0.25">
      <c r="A15" s="34" t="s">
        <v>274</v>
      </c>
      <c r="B15" s="36" t="s">
        <v>140</v>
      </c>
      <c r="C15" s="39" t="s">
        <v>295</v>
      </c>
      <c r="D15" s="4">
        <v>80.5</v>
      </c>
      <c r="E15" s="52" t="s">
        <v>82</v>
      </c>
      <c r="F15" s="67" t="s">
        <v>82</v>
      </c>
      <c r="G15" s="66" t="s">
        <v>159</v>
      </c>
    </row>
    <row r="16" spans="1:7" ht="15" thickBot="1" x14ac:dyDescent="0.25">
      <c r="A16" s="34" t="s">
        <v>276</v>
      </c>
      <c r="B16" s="36" t="s">
        <v>277</v>
      </c>
      <c r="C16" s="39" t="s">
        <v>294</v>
      </c>
      <c r="D16" s="4">
        <v>70</v>
      </c>
      <c r="E16" s="52" t="s">
        <v>82</v>
      </c>
      <c r="F16" s="67" t="s">
        <v>82</v>
      </c>
      <c r="G16" s="66" t="s">
        <v>159</v>
      </c>
    </row>
    <row r="17" spans="1:7" ht="15" thickBot="1" x14ac:dyDescent="0.25">
      <c r="A17" s="34" t="s">
        <v>281</v>
      </c>
      <c r="B17" s="36" t="s">
        <v>218</v>
      </c>
      <c r="C17" s="39" t="s">
        <v>296</v>
      </c>
      <c r="D17" s="4">
        <v>34.5</v>
      </c>
      <c r="E17" s="52" t="s">
        <v>82</v>
      </c>
      <c r="F17" s="67" t="s">
        <v>82</v>
      </c>
      <c r="G17" s="66" t="s">
        <v>159</v>
      </c>
    </row>
    <row r="18" spans="1:7" ht="15" thickBot="1" x14ac:dyDescent="0.25">
      <c r="A18" s="34" t="s">
        <v>288</v>
      </c>
      <c r="B18" s="36" t="s">
        <v>289</v>
      </c>
      <c r="C18" s="39" t="s">
        <v>297</v>
      </c>
      <c r="D18" s="4">
        <v>90.75</v>
      </c>
      <c r="E18" s="52" t="s">
        <v>82</v>
      </c>
      <c r="F18" s="67" t="s">
        <v>82</v>
      </c>
      <c r="G18" s="66" t="s">
        <v>159</v>
      </c>
    </row>
    <row r="19" spans="1:7" ht="15" thickBot="1" x14ac:dyDescent="0.25">
      <c r="A19" s="47" t="s">
        <v>68</v>
      </c>
      <c r="B19" s="41"/>
      <c r="C19" s="39"/>
      <c r="D19" s="64">
        <f>SUM(D4:D18)</f>
        <v>1202.8499999999999</v>
      </c>
      <c r="E19" s="43"/>
      <c r="F19" s="7"/>
      <c r="G19" s="43"/>
    </row>
  </sheetData>
  <mergeCells count="6">
    <mergeCell ref="G2:G3"/>
    <mergeCell ref="A2:A3"/>
    <mergeCell ref="B2:B3"/>
    <mergeCell ref="C2:C3"/>
    <mergeCell ref="E2:E3"/>
    <mergeCell ref="F2: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workbookViewId="0"/>
  </sheetViews>
  <sheetFormatPr defaultRowHeight="14.25" x14ac:dyDescent="0.2"/>
  <cols>
    <col min="1" max="1" width="18.625" style="8" customWidth="1"/>
    <col min="2" max="11" width="9" style="8"/>
    <col min="12" max="12" width="10.375" style="8" customWidth="1"/>
    <col min="13" max="13" width="13.75" style="8" customWidth="1"/>
    <col min="14" max="16384" width="9" style="8"/>
  </cols>
  <sheetData>
    <row r="1" spans="1:12" ht="19.5" x14ac:dyDescent="0.2">
      <c r="A1" s="15" t="s">
        <v>340</v>
      </c>
    </row>
    <row r="2" spans="1:12" x14ac:dyDescent="0.2">
      <c r="A2" s="119" t="s">
        <v>55</v>
      </c>
      <c r="B2" s="30">
        <v>2012</v>
      </c>
      <c r="C2" s="30">
        <v>2013</v>
      </c>
      <c r="D2" s="30">
        <v>2014</v>
      </c>
      <c r="E2" s="30">
        <v>2015</v>
      </c>
      <c r="F2" s="30">
        <v>2016</v>
      </c>
      <c r="G2" s="30">
        <v>2017</v>
      </c>
      <c r="H2" s="30">
        <v>2018</v>
      </c>
      <c r="I2" s="30">
        <v>2019</v>
      </c>
      <c r="J2" s="30">
        <v>2020</v>
      </c>
      <c r="K2" s="30">
        <v>2021</v>
      </c>
      <c r="L2" s="121" t="s">
        <v>65</v>
      </c>
    </row>
    <row r="3" spans="1:12" ht="15" thickBot="1" x14ac:dyDescent="0.25">
      <c r="A3" s="120" t="s">
        <v>66</v>
      </c>
      <c r="B3" s="31" t="s">
        <v>56</v>
      </c>
      <c r="C3" s="31" t="s">
        <v>57</v>
      </c>
      <c r="D3" s="31" t="s">
        <v>58</v>
      </c>
      <c r="E3" s="31" t="s">
        <v>59</v>
      </c>
      <c r="F3" s="31" t="s">
        <v>60</v>
      </c>
      <c r="G3" s="31" t="s">
        <v>61</v>
      </c>
      <c r="H3" s="31" t="s">
        <v>62</v>
      </c>
      <c r="I3" s="31" t="s">
        <v>63</v>
      </c>
      <c r="J3" s="31" t="s">
        <v>64</v>
      </c>
      <c r="K3" s="31">
        <v>-22</v>
      </c>
      <c r="L3" s="122" t="s">
        <v>67</v>
      </c>
    </row>
    <row r="4" spans="1:12" ht="15.75" thickTop="1" thickBot="1" x14ac:dyDescent="0.25">
      <c r="A4" s="3" t="s">
        <v>160</v>
      </c>
      <c r="B4" s="87">
        <v>50</v>
      </c>
      <c r="C4" s="88">
        <v>50</v>
      </c>
      <c r="D4" s="87">
        <v>50</v>
      </c>
      <c r="E4" s="88">
        <v>50</v>
      </c>
      <c r="F4" s="87">
        <v>50</v>
      </c>
      <c r="G4" s="88">
        <v>50</v>
      </c>
      <c r="H4" s="87">
        <v>50</v>
      </c>
      <c r="I4" s="88">
        <v>50</v>
      </c>
      <c r="J4" s="87">
        <v>50</v>
      </c>
      <c r="K4" s="88">
        <v>50</v>
      </c>
      <c r="L4" s="33" t="s">
        <v>159</v>
      </c>
    </row>
    <row r="5" spans="1:12" ht="15" thickBot="1" x14ac:dyDescent="0.25">
      <c r="A5" s="3" t="s">
        <v>111</v>
      </c>
      <c r="B5" s="87">
        <v>56.7</v>
      </c>
      <c r="C5" s="88">
        <v>56.7</v>
      </c>
      <c r="D5" s="87">
        <v>56.7</v>
      </c>
      <c r="E5" s="88">
        <v>56.7</v>
      </c>
      <c r="F5" s="87">
        <v>56.7</v>
      </c>
      <c r="G5" s="88">
        <v>56.7</v>
      </c>
      <c r="H5" s="87">
        <v>56.7</v>
      </c>
      <c r="I5" s="88">
        <v>56.7</v>
      </c>
      <c r="J5" s="87">
        <v>56.7</v>
      </c>
      <c r="K5" s="88">
        <v>56.7</v>
      </c>
      <c r="L5" s="33" t="s">
        <v>84</v>
      </c>
    </row>
    <row r="6" spans="1:12" ht="15" thickBot="1" x14ac:dyDescent="0.25">
      <c r="A6" s="3" t="s">
        <v>112</v>
      </c>
      <c r="B6" s="87">
        <v>116</v>
      </c>
      <c r="C6" s="88">
        <v>117</v>
      </c>
      <c r="D6" s="87">
        <v>117</v>
      </c>
      <c r="E6" s="88">
        <v>118</v>
      </c>
      <c r="F6" s="87">
        <v>118</v>
      </c>
      <c r="G6" s="88">
        <v>118</v>
      </c>
      <c r="H6" s="87">
        <v>118</v>
      </c>
      <c r="I6" s="88">
        <v>118</v>
      </c>
      <c r="J6" s="87">
        <v>118</v>
      </c>
      <c r="K6" s="88">
        <v>118</v>
      </c>
      <c r="L6" s="33" t="s">
        <v>67</v>
      </c>
    </row>
    <row r="7" spans="1:12" ht="15" thickBot="1" x14ac:dyDescent="0.25">
      <c r="A7" s="3" t="s">
        <v>342</v>
      </c>
      <c r="B7" s="87">
        <v>58.5</v>
      </c>
      <c r="C7" s="88">
        <v>58.5</v>
      </c>
      <c r="D7" s="87">
        <v>58.5</v>
      </c>
      <c r="E7" s="88">
        <v>58.5</v>
      </c>
      <c r="F7" s="87">
        <v>58.5</v>
      </c>
      <c r="G7" s="88">
        <v>58.5</v>
      </c>
      <c r="H7" s="87">
        <v>58.5</v>
      </c>
      <c r="I7" s="88">
        <v>58.5</v>
      </c>
      <c r="J7" s="87">
        <v>58.5</v>
      </c>
      <c r="K7" s="88">
        <v>58.5</v>
      </c>
      <c r="L7" s="33" t="s">
        <v>84</v>
      </c>
    </row>
    <row r="8" spans="1:12" ht="15" thickBot="1" x14ac:dyDescent="0.25">
      <c r="A8" s="3" t="s">
        <v>346</v>
      </c>
      <c r="B8" s="87">
        <v>44.2</v>
      </c>
      <c r="C8" s="88">
        <v>44.2</v>
      </c>
      <c r="D8" s="87">
        <v>44.2</v>
      </c>
      <c r="E8" s="88">
        <v>44.2</v>
      </c>
      <c r="F8" s="87">
        <v>44.2</v>
      </c>
      <c r="G8" s="88">
        <v>44.2</v>
      </c>
      <c r="H8" s="87">
        <v>44.2</v>
      </c>
      <c r="I8" s="88">
        <v>44.2</v>
      </c>
      <c r="J8" s="87">
        <v>44.2</v>
      </c>
      <c r="K8" s="88">
        <v>44.2</v>
      </c>
      <c r="L8" s="33" t="s">
        <v>84</v>
      </c>
    </row>
    <row r="9" spans="1:12" ht="15" thickBot="1" x14ac:dyDescent="0.25">
      <c r="A9" s="3" t="s">
        <v>347</v>
      </c>
      <c r="B9" s="87">
        <v>81.900000000000006</v>
      </c>
      <c r="C9" s="88">
        <v>81.900000000000006</v>
      </c>
      <c r="D9" s="87">
        <v>81.900000000000006</v>
      </c>
      <c r="E9" s="88">
        <v>81.900000000000006</v>
      </c>
      <c r="F9" s="87">
        <v>81.900000000000006</v>
      </c>
      <c r="G9" s="88">
        <v>81.900000000000006</v>
      </c>
      <c r="H9" s="87">
        <v>81.900000000000006</v>
      </c>
      <c r="I9" s="88">
        <v>81.900000000000006</v>
      </c>
      <c r="J9" s="87">
        <v>81.900000000000006</v>
      </c>
      <c r="K9" s="88">
        <v>81.900000000000006</v>
      </c>
      <c r="L9" s="33" t="s">
        <v>84</v>
      </c>
    </row>
    <row r="10" spans="1:12" ht="15" thickBot="1" x14ac:dyDescent="0.25">
      <c r="A10" s="3" t="s">
        <v>345</v>
      </c>
      <c r="B10" s="87">
        <v>33</v>
      </c>
      <c r="C10" s="88">
        <v>33</v>
      </c>
      <c r="D10" s="87">
        <v>33</v>
      </c>
      <c r="E10" s="88">
        <v>33</v>
      </c>
      <c r="F10" s="87">
        <v>33</v>
      </c>
      <c r="G10" s="88">
        <v>33</v>
      </c>
      <c r="H10" s="87">
        <v>33</v>
      </c>
      <c r="I10" s="88">
        <v>33</v>
      </c>
      <c r="J10" s="87">
        <v>33</v>
      </c>
      <c r="K10" s="88">
        <v>33</v>
      </c>
      <c r="L10" s="33" t="s">
        <v>84</v>
      </c>
    </row>
    <row r="11" spans="1:12" ht="15" thickBot="1" x14ac:dyDescent="0.25">
      <c r="A11" s="3" t="s">
        <v>113</v>
      </c>
      <c r="B11" s="87">
        <v>198</v>
      </c>
      <c r="C11" s="88">
        <v>198</v>
      </c>
      <c r="D11" s="87">
        <v>198</v>
      </c>
      <c r="E11" s="88">
        <v>198</v>
      </c>
      <c r="F11" s="87">
        <v>198</v>
      </c>
      <c r="G11" s="88">
        <v>198</v>
      </c>
      <c r="H11" s="87">
        <v>198</v>
      </c>
      <c r="I11" s="88">
        <v>198</v>
      </c>
      <c r="J11" s="87">
        <v>198</v>
      </c>
      <c r="K11" s="88">
        <v>198</v>
      </c>
      <c r="L11" s="33" t="s">
        <v>67</v>
      </c>
    </row>
    <row r="12" spans="1:12" ht="15" thickBot="1" x14ac:dyDescent="0.25">
      <c r="A12" s="3" t="s">
        <v>114</v>
      </c>
      <c r="B12" s="87">
        <v>70</v>
      </c>
      <c r="C12" s="88">
        <v>70</v>
      </c>
      <c r="D12" s="87">
        <v>70</v>
      </c>
      <c r="E12" s="88">
        <v>70</v>
      </c>
      <c r="F12" s="87">
        <v>70</v>
      </c>
      <c r="G12" s="88">
        <v>70</v>
      </c>
      <c r="H12" s="87">
        <v>70</v>
      </c>
      <c r="I12" s="88">
        <v>70</v>
      </c>
      <c r="J12" s="87">
        <v>70</v>
      </c>
      <c r="K12" s="88">
        <v>70</v>
      </c>
      <c r="L12" s="33" t="s">
        <v>67</v>
      </c>
    </row>
    <row r="13" spans="1:12" ht="15" thickBot="1" x14ac:dyDescent="0.25">
      <c r="A13" s="3" t="s">
        <v>338</v>
      </c>
      <c r="B13" s="87">
        <v>146</v>
      </c>
      <c r="C13" s="88">
        <v>146</v>
      </c>
      <c r="D13" s="87">
        <v>146</v>
      </c>
      <c r="E13" s="88">
        <v>146</v>
      </c>
      <c r="F13" s="87">
        <v>146</v>
      </c>
      <c r="G13" s="88">
        <v>146</v>
      </c>
      <c r="H13" s="87">
        <v>146</v>
      </c>
      <c r="I13" s="88">
        <v>146</v>
      </c>
      <c r="J13" s="87">
        <v>146</v>
      </c>
      <c r="K13" s="88">
        <v>146</v>
      </c>
      <c r="L13" s="33" t="s">
        <v>84</v>
      </c>
    </row>
    <row r="14" spans="1:12" ht="15" thickBot="1" x14ac:dyDescent="0.25">
      <c r="A14" s="3" t="s">
        <v>339</v>
      </c>
      <c r="B14" s="87">
        <v>36</v>
      </c>
      <c r="C14" s="88">
        <v>36</v>
      </c>
      <c r="D14" s="87">
        <v>36</v>
      </c>
      <c r="E14" s="88">
        <v>36</v>
      </c>
      <c r="F14" s="87">
        <v>36</v>
      </c>
      <c r="G14" s="88">
        <v>36</v>
      </c>
      <c r="H14" s="87">
        <v>36</v>
      </c>
      <c r="I14" s="88">
        <v>36</v>
      </c>
      <c r="J14" s="87">
        <v>36</v>
      </c>
      <c r="K14" s="88">
        <v>36</v>
      </c>
      <c r="L14" s="33" t="s">
        <v>84</v>
      </c>
    </row>
    <row r="15" spans="1:12" ht="15" thickBot="1" x14ac:dyDescent="0.25">
      <c r="A15" s="3" t="s">
        <v>115</v>
      </c>
      <c r="B15" s="87">
        <v>68</v>
      </c>
      <c r="C15" s="88">
        <v>68</v>
      </c>
      <c r="D15" s="87">
        <v>68</v>
      </c>
      <c r="E15" s="88">
        <v>68</v>
      </c>
      <c r="F15" s="87">
        <v>68</v>
      </c>
      <c r="G15" s="88">
        <v>68</v>
      </c>
      <c r="H15" s="87">
        <v>68</v>
      </c>
      <c r="I15" s="88">
        <v>68</v>
      </c>
      <c r="J15" s="87">
        <v>68</v>
      </c>
      <c r="K15" s="88">
        <v>68</v>
      </c>
      <c r="L15" s="33" t="s">
        <v>67</v>
      </c>
    </row>
    <row r="16" spans="1:12" ht="15" thickBot="1" x14ac:dyDescent="0.25">
      <c r="A16" s="3" t="s">
        <v>116</v>
      </c>
      <c r="B16" s="87">
        <v>546</v>
      </c>
      <c r="C16" s="88">
        <v>546</v>
      </c>
      <c r="D16" s="87">
        <v>546</v>
      </c>
      <c r="E16" s="88">
        <v>546</v>
      </c>
      <c r="F16" s="87">
        <v>546</v>
      </c>
      <c r="G16" s="88">
        <v>546</v>
      </c>
      <c r="H16" s="87">
        <v>546</v>
      </c>
      <c r="I16" s="88">
        <v>546</v>
      </c>
      <c r="J16" s="87">
        <v>546</v>
      </c>
      <c r="K16" s="88">
        <v>546</v>
      </c>
      <c r="L16" s="33" t="s">
        <v>67</v>
      </c>
    </row>
    <row r="17" spans="1:12" ht="15" thickBot="1" x14ac:dyDescent="0.25">
      <c r="A17" s="3" t="s">
        <v>117</v>
      </c>
      <c r="B17" s="87">
        <v>175</v>
      </c>
      <c r="C17" s="88">
        <v>175</v>
      </c>
      <c r="D17" s="87">
        <v>175</v>
      </c>
      <c r="E17" s="88">
        <v>175</v>
      </c>
      <c r="F17" s="87">
        <v>175</v>
      </c>
      <c r="G17" s="88">
        <v>175</v>
      </c>
      <c r="H17" s="87">
        <v>175</v>
      </c>
      <c r="I17" s="88">
        <v>175</v>
      </c>
      <c r="J17" s="87">
        <v>175</v>
      </c>
      <c r="K17" s="88">
        <v>175</v>
      </c>
      <c r="L17" s="33" t="s">
        <v>67</v>
      </c>
    </row>
    <row r="18" spans="1:12" ht="15" thickBot="1" x14ac:dyDescent="0.25">
      <c r="A18" s="3" t="s">
        <v>118</v>
      </c>
      <c r="B18" s="87">
        <v>448</v>
      </c>
      <c r="C18" s="88">
        <v>448</v>
      </c>
      <c r="D18" s="87">
        <v>448</v>
      </c>
      <c r="E18" s="88">
        <v>448</v>
      </c>
      <c r="F18" s="87">
        <v>448</v>
      </c>
      <c r="G18" s="88">
        <v>448</v>
      </c>
      <c r="H18" s="87">
        <v>448</v>
      </c>
      <c r="I18" s="88">
        <v>448</v>
      </c>
      <c r="J18" s="87">
        <v>448</v>
      </c>
      <c r="K18" s="88">
        <v>448</v>
      </c>
      <c r="L18" s="33" t="s">
        <v>67</v>
      </c>
    </row>
    <row r="19" spans="1:12" ht="15" thickBot="1" x14ac:dyDescent="0.25">
      <c r="A19" s="3" t="s">
        <v>119</v>
      </c>
      <c r="B19" s="4" t="s">
        <v>254</v>
      </c>
      <c r="C19" s="32" t="s">
        <v>254</v>
      </c>
      <c r="D19" s="4" t="s">
        <v>254</v>
      </c>
      <c r="E19" s="32" t="s">
        <v>254</v>
      </c>
      <c r="F19" s="4" t="s">
        <v>254</v>
      </c>
      <c r="G19" s="32" t="s">
        <v>254</v>
      </c>
      <c r="H19" s="4" t="s">
        <v>254</v>
      </c>
      <c r="I19" s="32" t="s">
        <v>254</v>
      </c>
      <c r="J19" s="4" t="s">
        <v>254</v>
      </c>
      <c r="K19" s="32" t="s">
        <v>254</v>
      </c>
      <c r="L19" s="33" t="s">
        <v>67</v>
      </c>
    </row>
    <row r="20" spans="1:12" ht="15" thickBot="1" x14ac:dyDescent="0.25">
      <c r="A20" s="3" t="s">
        <v>120</v>
      </c>
      <c r="B20" s="87">
        <v>57</v>
      </c>
      <c r="C20" s="88">
        <v>57</v>
      </c>
      <c r="D20" s="87">
        <v>57</v>
      </c>
      <c r="E20" s="88">
        <v>57</v>
      </c>
      <c r="F20" s="87">
        <v>57</v>
      </c>
      <c r="G20" s="88">
        <v>57</v>
      </c>
      <c r="H20" s="87">
        <v>57</v>
      </c>
      <c r="I20" s="88">
        <v>57</v>
      </c>
      <c r="J20" s="87">
        <v>57</v>
      </c>
      <c r="K20" s="88">
        <v>57</v>
      </c>
      <c r="L20" s="33" t="s">
        <v>67</v>
      </c>
    </row>
    <row r="21" spans="1:12" ht="15" thickBot="1" x14ac:dyDescent="0.25">
      <c r="A21" s="3" t="s">
        <v>121</v>
      </c>
      <c r="B21" s="87">
        <v>186</v>
      </c>
      <c r="C21" s="88">
        <v>186</v>
      </c>
      <c r="D21" s="87">
        <v>186</v>
      </c>
      <c r="E21" s="88">
        <v>186</v>
      </c>
      <c r="F21" s="87">
        <v>186</v>
      </c>
      <c r="G21" s="88">
        <v>186</v>
      </c>
      <c r="H21" s="87">
        <v>186</v>
      </c>
      <c r="I21" s="88">
        <v>186</v>
      </c>
      <c r="J21" s="87">
        <v>186</v>
      </c>
      <c r="K21" s="88">
        <v>186</v>
      </c>
      <c r="L21" s="33" t="s">
        <v>67</v>
      </c>
    </row>
    <row r="22" spans="1:12" ht="15" thickBot="1" x14ac:dyDescent="0.25">
      <c r="A22" s="3" t="s">
        <v>122</v>
      </c>
      <c r="B22" s="87">
        <v>98.7</v>
      </c>
      <c r="C22" s="88">
        <v>98.7</v>
      </c>
      <c r="D22" s="87">
        <v>98.7</v>
      </c>
      <c r="E22" s="88">
        <v>98.7</v>
      </c>
      <c r="F22" s="87">
        <v>98.7</v>
      </c>
      <c r="G22" s="88">
        <v>98.7</v>
      </c>
      <c r="H22" s="87">
        <v>98.7</v>
      </c>
      <c r="I22" s="88">
        <v>98.7</v>
      </c>
      <c r="J22" s="87">
        <v>98.7</v>
      </c>
      <c r="K22" s="88">
        <v>98.7</v>
      </c>
      <c r="L22" s="33" t="s">
        <v>84</v>
      </c>
    </row>
    <row r="23" spans="1:12" ht="15" thickBot="1" x14ac:dyDescent="0.25">
      <c r="A23" s="3" t="s">
        <v>123</v>
      </c>
      <c r="B23" s="87">
        <v>51</v>
      </c>
      <c r="C23" s="88">
        <v>51</v>
      </c>
      <c r="D23" s="87">
        <v>51</v>
      </c>
      <c r="E23" s="88">
        <v>51</v>
      </c>
      <c r="F23" s="87">
        <v>51</v>
      </c>
      <c r="G23" s="88">
        <v>51</v>
      </c>
      <c r="H23" s="87">
        <v>51</v>
      </c>
      <c r="I23" s="88">
        <v>51</v>
      </c>
      <c r="J23" s="87">
        <v>51</v>
      </c>
      <c r="K23" s="88">
        <v>51</v>
      </c>
      <c r="L23" s="33" t="s">
        <v>67</v>
      </c>
    </row>
    <row r="24" spans="1:12" ht="15" thickBot="1" x14ac:dyDescent="0.25">
      <c r="A24" s="3" t="s">
        <v>124</v>
      </c>
      <c r="B24" s="87">
        <v>480</v>
      </c>
      <c r="C24" s="88">
        <v>480</v>
      </c>
      <c r="D24" s="87">
        <v>480</v>
      </c>
      <c r="E24" s="88">
        <v>480</v>
      </c>
      <c r="F24" s="87">
        <v>480</v>
      </c>
      <c r="G24" s="88">
        <v>480</v>
      </c>
      <c r="H24" s="87">
        <v>480</v>
      </c>
      <c r="I24" s="88">
        <v>480</v>
      </c>
      <c r="J24" s="87">
        <v>480</v>
      </c>
      <c r="K24" s="88">
        <v>480</v>
      </c>
      <c r="L24" s="33" t="s">
        <v>67</v>
      </c>
    </row>
    <row r="25" spans="1:12" ht="15" thickBot="1" x14ac:dyDescent="0.25">
      <c r="A25" s="3" t="s">
        <v>125</v>
      </c>
      <c r="B25" s="87">
        <v>780</v>
      </c>
      <c r="C25" s="88">
        <v>780</v>
      </c>
      <c r="D25" s="87">
        <v>780</v>
      </c>
      <c r="E25" s="88">
        <v>780</v>
      </c>
      <c r="F25" s="87">
        <v>780</v>
      </c>
      <c r="G25" s="88">
        <v>780</v>
      </c>
      <c r="H25" s="87">
        <v>780</v>
      </c>
      <c r="I25" s="88">
        <v>780</v>
      </c>
      <c r="J25" s="87">
        <v>780</v>
      </c>
      <c r="K25" s="88">
        <v>780</v>
      </c>
      <c r="L25" s="33" t="s">
        <v>67</v>
      </c>
    </row>
    <row r="26" spans="1:12" ht="15" thickBot="1" x14ac:dyDescent="0.25">
      <c r="A26" s="3" t="s">
        <v>126</v>
      </c>
      <c r="B26" s="87">
        <v>111</v>
      </c>
      <c r="C26" s="88">
        <v>111</v>
      </c>
      <c r="D26" s="87">
        <v>111</v>
      </c>
      <c r="E26" s="88">
        <v>111</v>
      </c>
      <c r="F26" s="87">
        <v>111</v>
      </c>
      <c r="G26" s="88">
        <v>111</v>
      </c>
      <c r="H26" s="87">
        <v>111</v>
      </c>
      <c r="I26" s="88">
        <v>111</v>
      </c>
      <c r="J26" s="87">
        <v>111</v>
      </c>
      <c r="K26" s="88">
        <v>111</v>
      </c>
      <c r="L26" s="33" t="s">
        <v>84</v>
      </c>
    </row>
    <row r="27" spans="1:12" ht="15" thickBot="1" x14ac:dyDescent="0.25">
      <c r="A27" s="34" t="s">
        <v>68</v>
      </c>
      <c r="B27" s="89">
        <f t="shared" ref="B27:K27" si="0">SUM(B4:B26)+200</f>
        <v>4091</v>
      </c>
      <c r="C27" s="90">
        <f t="shared" si="0"/>
        <v>4092</v>
      </c>
      <c r="D27" s="89">
        <f t="shared" si="0"/>
        <v>4092</v>
      </c>
      <c r="E27" s="90">
        <f t="shared" si="0"/>
        <v>4093</v>
      </c>
      <c r="F27" s="89">
        <f t="shared" si="0"/>
        <v>4093</v>
      </c>
      <c r="G27" s="90">
        <f t="shared" si="0"/>
        <v>4093</v>
      </c>
      <c r="H27" s="89">
        <f t="shared" si="0"/>
        <v>4093</v>
      </c>
      <c r="I27" s="90">
        <f t="shared" si="0"/>
        <v>4093</v>
      </c>
      <c r="J27" s="89">
        <f t="shared" si="0"/>
        <v>4093</v>
      </c>
      <c r="K27" s="90">
        <f t="shared" si="0"/>
        <v>4093</v>
      </c>
      <c r="L27" s="33"/>
    </row>
    <row r="28" spans="1:12" ht="15" customHeight="1" thickBot="1" x14ac:dyDescent="0.25">
      <c r="A28" s="124" t="s">
        <v>368</v>
      </c>
      <c r="B28" s="124"/>
      <c r="C28" s="124"/>
      <c r="D28" s="124"/>
      <c r="E28" s="124"/>
      <c r="F28" s="124"/>
      <c r="G28" s="124"/>
      <c r="H28" s="124"/>
      <c r="I28" s="124"/>
      <c r="J28" s="124"/>
      <c r="K28" s="124"/>
      <c r="L28" s="124"/>
    </row>
    <row r="29" spans="1:12" x14ac:dyDescent="0.2">
      <c r="A29" s="123" t="s">
        <v>251</v>
      </c>
      <c r="B29" s="123"/>
      <c r="C29" s="123"/>
      <c r="D29" s="123"/>
      <c r="E29" s="123"/>
      <c r="F29" s="123"/>
      <c r="G29" s="123"/>
      <c r="H29" s="123"/>
      <c r="I29" s="123"/>
      <c r="J29" s="123"/>
      <c r="K29" s="123"/>
      <c r="L29" s="123"/>
    </row>
    <row r="30" spans="1:12" x14ac:dyDescent="0.2">
      <c r="A30" s="50"/>
      <c r="B30" s="50"/>
      <c r="C30" s="50"/>
      <c r="D30" s="50"/>
      <c r="E30" s="50"/>
      <c r="F30" s="50"/>
      <c r="G30" s="50"/>
      <c r="H30" s="50"/>
      <c r="I30" s="50"/>
      <c r="J30" s="50"/>
      <c r="K30" s="50"/>
      <c r="L30" s="50"/>
    </row>
    <row r="31" spans="1:12" ht="22.5" customHeight="1" x14ac:dyDescent="0.2">
      <c r="A31" s="102" t="s">
        <v>310</v>
      </c>
      <c r="B31" s="102"/>
      <c r="C31" s="102"/>
      <c r="D31" s="102"/>
      <c r="E31" s="102"/>
      <c r="F31" s="102"/>
      <c r="G31" s="102"/>
      <c r="H31" s="102"/>
      <c r="I31" s="102"/>
      <c r="J31" s="102"/>
      <c r="K31" s="102"/>
      <c r="L31" s="102"/>
    </row>
    <row r="32" spans="1:12" ht="46.5" customHeight="1" x14ac:dyDescent="0.2">
      <c r="A32" s="102" t="s">
        <v>364</v>
      </c>
      <c r="B32" s="102"/>
      <c r="C32" s="102"/>
      <c r="D32" s="102"/>
      <c r="E32" s="102"/>
      <c r="F32" s="102"/>
      <c r="G32" s="102"/>
      <c r="H32" s="102"/>
      <c r="I32" s="102"/>
      <c r="J32" s="102"/>
      <c r="K32" s="102"/>
      <c r="L32" s="102"/>
    </row>
    <row r="33" spans="1:12" ht="57" customHeight="1" x14ac:dyDescent="0.2">
      <c r="A33" s="102" t="s">
        <v>312</v>
      </c>
      <c r="B33" s="102"/>
      <c r="C33" s="102"/>
      <c r="D33" s="102"/>
      <c r="E33" s="102"/>
      <c r="F33" s="102"/>
      <c r="G33" s="102"/>
      <c r="H33" s="102"/>
      <c r="I33" s="102"/>
      <c r="J33" s="102"/>
      <c r="K33" s="102"/>
      <c r="L33" s="102"/>
    </row>
    <row r="34" spans="1:12" ht="21" customHeight="1" x14ac:dyDescent="0.2"/>
    <row r="35" spans="1:12" ht="22.5" customHeight="1" x14ac:dyDescent="0.2">
      <c r="A35" s="15" t="s">
        <v>110</v>
      </c>
    </row>
    <row r="36" spans="1:12" x14ac:dyDescent="0.2">
      <c r="A36" s="119" t="s">
        <v>55</v>
      </c>
      <c r="B36" s="30">
        <v>2012</v>
      </c>
      <c r="C36" s="30">
        <v>2013</v>
      </c>
      <c r="D36" s="30">
        <v>2014</v>
      </c>
      <c r="E36" s="30">
        <v>2015</v>
      </c>
      <c r="F36" s="30">
        <v>2016</v>
      </c>
      <c r="G36" s="30">
        <v>2017</v>
      </c>
      <c r="H36" s="30">
        <v>2018</v>
      </c>
      <c r="I36" s="30">
        <v>2019</v>
      </c>
      <c r="J36" s="30">
        <v>2020</v>
      </c>
      <c r="K36" s="30">
        <v>2021</v>
      </c>
      <c r="L36" s="121" t="s">
        <v>65</v>
      </c>
    </row>
    <row r="37" spans="1:12" ht="15" thickBot="1" x14ac:dyDescent="0.25">
      <c r="A37" s="120" t="s">
        <v>66</v>
      </c>
      <c r="B37" s="31" t="s">
        <v>56</v>
      </c>
      <c r="C37" s="31" t="s">
        <v>57</v>
      </c>
      <c r="D37" s="31" t="s">
        <v>58</v>
      </c>
      <c r="E37" s="31" t="s">
        <v>59</v>
      </c>
      <c r="F37" s="31" t="s">
        <v>60</v>
      </c>
      <c r="G37" s="31" t="s">
        <v>61</v>
      </c>
      <c r="H37" s="31" t="s">
        <v>62</v>
      </c>
      <c r="I37" s="31" t="s">
        <v>63</v>
      </c>
      <c r="J37" s="31" t="s">
        <v>64</v>
      </c>
      <c r="K37" s="31">
        <v>-22</v>
      </c>
      <c r="L37" s="122" t="s">
        <v>67</v>
      </c>
    </row>
    <row r="38" spans="1:12" ht="15.75" thickTop="1" thickBot="1" x14ac:dyDescent="0.25">
      <c r="A38" s="3" t="s">
        <v>160</v>
      </c>
      <c r="B38" s="87">
        <v>50</v>
      </c>
      <c r="C38" s="88">
        <v>50</v>
      </c>
      <c r="D38" s="87">
        <v>50</v>
      </c>
      <c r="E38" s="88">
        <v>50</v>
      </c>
      <c r="F38" s="87">
        <v>50</v>
      </c>
      <c r="G38" s="88">
        <v>50</v>
      </c>
      <c r="H38" s="87">
        <v>50</v>
      </c>
      <c r="I38" s="88">
        <v>50</v>
      </c>
      <c r="J38" s="87">
        <v>50</v>
      </c>
      <c r="K38" s="88">
        <v>50</v>
      </c>
      <c r="L38" s="33" t="s">
        <v>159</v>
      </c>
    </row>
    <row r="39" spans="1:12" ht="15" thickBot="1" x14ac:dyDescent="0.25">
      <c r="A39" s="3" t="s">
        <v>112</v>
      </c>
      <c r="B39" s="87">
        <v>116</v>
      </c>
      <c r="C39" s="88">
        <v>117</v>
      </c>
      <c r="D39" s="91">
        <v>117</v>
      </c>
      <c r="E39" s="88">
        <v>118</v>
      </c>
      <c r="F39" s="87">
        <v>118</v>
      </c>
      <c r="G39" s="88">
        <v>118</v>
      </c>
      <c r="H39" s="87">
        <v>118</v>
      </c>
      <c r="I39" s="88">
        <v>118</v>
      </c>
      <c r="J39" s="87">
        <v>118</v>
      </c>
      <c r="K39" s="88">
        <v>118</v>
      </c>
      <c r="L39" s="33" t="s">
        <v>67</v>
      </c>
    </row>
    <row r="40" spans="1:12" ht="15" thickBot="1" x14ac:dyDescent="0.25">
      <c r="A40" s="3" t="s">
        <v>113</v>
      </c>
      <c r="B40" s="87">
        <v>198</v>
      </c>
      <c r="C40" s="88">
        <v>198</v>
      </c>
      <c r="D40" s="87">
        <v>198</v>
      </c>
      <c r="E40" s="88">
        <v>198</v>
      </c>
      <c r="F40" s="87">
        <v>198</v>
      </c>
      <c r="G40" s="88">
        <v>198</v>
      </c>
      <c r="H40" s="87">
        <v>198</v>
      </c>
      <c r="I40" s="88">
        <v>198</v>
      </c>
      <c r="J40" s="87">
        <v>198</v>
      </c>
      <c r="K40" s="88">
        <v>198</v>
      </c>
      <c r="L40" s="33" t="s">
        <v>67</v>
      </c>
    </row>
    <row r="41" spans="1:12" ht="15" thickBot="1" x14ac:dyDescent="0.25">
      <c r="A41" s="3" t="s">
        <v>114</v>
      </c>
      <c r="B41" s="87">
        <v>70</v>
      </c>
      <c r="C41" s="88">
        <v>70</v>
      </c>
      <c r="D41" s="87">
        <v>70</v>
      </c>
      <c r="E41" s="88">
        <v>70</v>
      </c>
      <c r="F41" s="87">
        <v>70</v>
      </c>
      <c r="G41" s="88">
        <v>70</v>
      </c>
      <c r="H41" s="87">
        <v>70</v>
      </c>
      <c r="I41" s="88">
        <v>70</v>
      </c>
      <c r="J41" s="87">
        <v>70</v>
      </c>
      <c r="K41" s="88">
        <v>70</v>
      </c>
      <c r="L41" s="33" t="s">
        <v>67</v>
      </c>
    </row>
    <row r="42" spans="1:12" ht="15" thickBot="1" x14ac:dyDescent="0.25">
      <c r="A42" s="3" t="s">
        <v>115</v>
      </c>
      <c r="B42" s="87">
        <v>68</v>
      </c>
      <c r="C42" s="88">
        <v>68</v>
      </c>
      <c r="D42" s="87">
        <v>68</v>
      </c>
      <c r="E42" s="88">
        <v>68</v>
      </c>
      <c r="F42" s="87">
        <v>68</v>
      </c>
      <c r="G42" s="88">
        <v>68</v>
      </c>
      <c r="H42" s="87">
        <v>68</v>
      </c>
      <c r="I42" s="88">
        <v>68</v>
      </c>
      <c r="J42" s="87">
        <v>68</v>
      </c>
      <c r="K42" s="88">
        <v>68</v>
      </c>
      <c r="L42" s="33" t="s">
        <v>67</v>
      </c>
    </row>
    <row r="43" spans="1:12" ht="15" thickBot="1" x14ac:dyDescent="0.25">
      <c r="A43" s="3" t="s">
        <v>116</v>
      </c>
      <c r="B43" s="87">
        <v>546</v>
      </c>
      <c r="C43" s="88">
        <v>546</v>
      </c>
      <c r="D43" s="87">
        <v>546</v>
      </c>
      <c r="E43" s="88">
        <v>546</v>
      </c>
      <c r="F43" s="87">
        <v>546</v>
      </c>
      <c r="G43" s="88">
        <v>546</v>
      </c>
      <c r="H43" s="87">
        <v>546</v>
      </c>
      <c r="I43" s="88">
        <v>546</v>
      </c>
      <c r="J43" s="87">
        <v>546</v>
      </c>
      <c r="K43" s="88">
        <v>546</v>
      </c>
      <c r="L43" s="33" t="s">
        <v>67</v>
      </c>
    </row>
    <row r="44" spans="1:12" ht="15" thickBot="1" x14ac:dyDescent="0.25">
      <c r="A44" s="3" t="s">
        <v>117</v>
      </c>
      <c r="B44" s="87">
        <v>175</v>
      </c>
      <c r="C44" s="88">
        <v>175</v>
      </c>
      <c r="D44" s="87">
        <v>175</v>
      </c>
      <c r="E44" s="88">
        <v>175</v>
      </c>
      <c r="F44" s="87">
        <v>175</v>
      </c>
      <c r="G44" s="88">
        <v>175</v>
      </c>
      <c r="H44" s="87">
        <v>175</v>
      </c>
      <c r="I44" s="88">
        <v>175</v>
      </c>
      <c r="J44" s="87">
        <v>175</v>
      </c>
      <c r="K44" s="88">
        <v>175</v>
      </c>
      <c r="L44" s="33" t="s">
        <v>67</v>
      </c>
    </row>
    <row r="45" spans="1:12" ht="15" thickBot="1" x14ac:dyDescent="0.25">
      <c r="A45" s="3" t="s">
        <v>118</v>
      </c>
      <c r="B45" s="87">
        <v>448</v>
      </c>
      <c r="C45" s="88">
        <v>448</v>
      </c>
      <c r="D45" s="87">
        <v>448</v>
      </c>
      <c r="E45" s="88">
        <v>448</v>
      </c>
      <c r="F45" s="87">
        <v>448</v>
      </c>
      <c r="G45" s="88">
        <v>448</v>
      </c>
      <c r="H45" s="87">
        <v>448</v>
      </c>
      <c r="I45" s="88">
        <v>448</v>
      </c>
      <c r="J45" s="87">
        <v>448</v>
      </c>
      <c r="K45" s="88">
        <v>448</v>
      </c>
      <c r="L45" s="33" t="s">
        <v>67</v>
      </c>
    </row>
    <row r="46" spans="1:12" ht="15" thickBot="1" x14ac:dyDescent="0.25">
      <c r="A46" s="3" t="s">
        <v>119</v>
      </c>
      <c r="B46" s="4" t="s">
        <v>254</v>
      </c>
      <c r="C46" s="32" t="s">
        <v>254</v>
      </c>
      <c r="D46" s="4" t="s">
        <v>254</v>
      </c>
      <c r="E46" s="32" t="s">
        <v>254</v>
      </c>
      <c r="F46" s="4" t="s">
        <v>254</v>
      </c>
      <c r="G46" s="32" t="s">
        <v>254</v>
      </c>
      <c r="H46" s="4" t="s">
        <v>254</v>
      </c>
      <c r="I46" s="32" t="s">
        <v>254</v>
      </c>
      <c r="J46" s="4" t="s">
        <v>254</v>
      </c>
      <c r="K46" s="32" t="s">
        <v>254</v>
      </c>
      <c r="L46" s="33" t="s">
        <v>67</v>
      </c>
    </row>
    <row r="47" spans="1:12" ht="15" thickBot="1" x14ac:dyDescent="0.25">
      <c r="A47" s="3" t="s">
        <v>120</v>
      </c>
      <c r="B47" s="87">
        <v>57</v>
      </c>
      <c r="C47" s="88">
        <v>57</v>
      </c>
      <c r="D47" s="87">
        <v>57</v>
      </c>
      <c r="E47" s="88">
        <v>57</v>
      </c>
      <c r="F47" s="87">
        <v>57</v>
      </c>
      <c r="G47" s="88">
        <v>57</v>
      </c>
      <c r="H47" s="87">
        <v>57</v>
      </c>
      <c r="I47" s="88">
        <v>57</v>
      </c>
      <c r="J47" s="87">
        <v>57</v>
      </c>
      <c r="K47" s="88">
        <v>57</v>
      </c>
      <c r="L47" s="33" t="s">
        <v>67</v>
      </c>
    </row>
    <row r="48" spans="1:12" ht="15" thickBot="1" x14ac:dyDescent="0.25">
      <c r="A48" s="3" t="s">
        <v>121</v>
      </c>
      <c r="B48" s="87">
        <v>186</v>
      </c>
      <c r="C48" s="88">
        <v>186</v>
      </c>
      <c r="D48" s="87">
        <v>186</v>
      </c>
      <c r="E48" s="88">
        <v>186</v>
      </c>
      <c r="F48" s="87">
        <v>186</v>
      </c>
      <c r="G48" s="88">
        <v>186</v>
      </c>
      <c r="H48" s="87">
        <v>186</v>
      </c>
      <c r="I48" s="88">
        <v>186</v>
      </c>
      <c r="J48" s="87">
        <v>186</v>
      </c>
      <c r="K48" s="88">
        <v>186</v>
      </c>
      <c r="L48" s="33" t="s">
        <v>67</v>
      </c>
    </row>
    <row r="49" spans="1:13" ht="15" thickBot="1" x14ac:dyDescent="0.25">
      <c r="A49" s="3" t="s">
        <v>123</v>
      </c>
      <c r="B49" s="87">
        <v>51</v>
      </c>
      <c r="C49" s="88">
        <v>51</v>
      </c>
      <c r="D49" s="87">
        <v>51</v>
      </c>
      <c r="E49" s="88">
        <v>51</v>
      </c>
      <c r="F49" s="87">
        <v>51</v>
      </c>
      <c r="G49" s="88">
        <v>51</v>
      </c>
      <c r="H49" s="87">
        <v>51</v>
      </c>
      <c r="I49" s="88">
        <v>51</v>
      </c>
      <c r="J49" s="87">
        <v>51</v>
      </c>
      <c r="K49" s="88">
        <v>51</v>
      </c>
      <c r="L49" s="33" t="s">
        <v>67</v>
      </c>
    </row>
    <row r="50" spans="1:13" ht="15" thickBot="1" x14ac:dyDescent="0.25">
      <c r="A50" s="3" t="s">
        <v>124</v>
      </c>
      <c r="B50" s="87">
        <v>480</v>
      </c>
      <c r="C50" s="88">
        <v>480</v>
      </c>
      <c r="D50" s="87">
        <v>480</v>
      </c>
      <c r="E50" s="88">
        <v>480</v>
      </c>
      <c r="F50" s="87">
        <v>480</v>
      </c>
      <c r="G50" s="88">
        <v>480</v>
      </c>
      <c r="H50" s="87">
        <v>480</v>
      </c>
      <c r="I50" s="88">
        <v>480</v>
      </c>
      <c r="J50" s="87">
        <v>480</v>
      </c>
      <c r="K50" s="88">
        <v>480</v>
      </c>
      <c r="L50" s="33" t="s">
        <v>67</v>
      </c>
    </row>
    <row r="51" spans="1:13" ht="15" thickBot="1" x14ac:dyDescent="0.25">
      <c r="A51" s="3" t="s">
        <v>125</v>
      </c>
      <c r="B51" s="87">
        <v>780</v>
      </c>
      <c r="C51" s="88">
        <v>780</v>
      </c>
      <c r="D51" s="87">
        <v>780</v>
      </c>
      <c r="E51" s="88">
        <v>780</v>
      </c>
      <c r="F51" s="87">
        <v>780</v>
      </c>
      <c r="G51" s="88">
        <v>780</v>
      </c>
      <c r="H51" s="87">
        <v>780</v>
      </c>
      <c r="I51" s="88">
        <v>780</v>
      </c>
      <c r="J51" s="87">
        <v>780</v>
      </c>
      <c r="K51" s="88">
        <v>780</v>
      </c>
      <c r="L51" s="33" t="s">
        <v>67</v>
      </c>
    </row>
    <row r="52" spans="1:13" ht="15" thickBot="1" x14ac:dyDescent="0.25">
      <c r="A52" s="3" t="s">
        <v>162</v>
      </c>
      <c r="B52" s="87">
        <f>SUM('Existing Wind Generation'!$D$4:$D$12)*0.083</f>
        <v>67.653300000000002</v>
      </c>
      <c r="C52" s="88">
        <f>SUM('Existing Wind Generation'!$D$4:$D$12)*0.083</f>
        <v>67.653300000000002</v>
      </c>
      <c r="D52" s="87">
        <f>SUM('Existing Wind Generation'!$D$4:$D$12)*0.083</f>
        <v>67.653300000000002</v>
      </c>
      <c r="E52" s="88">
        <f>SUM('Existing Wind Generation'!$D$4:$D$12)*0.083</f>
        <v>67.653300000000002</v>
      </c>
      <c r="F52" s="87">
        <f>SUM('Existing Wind Generation'!$D$4:$D$12)*0.083</f>
        <v>67.653300000000002</v>
      </c>
      <c r="G52" s="88">
        <f>SUM('Existing Wind Generation'!$D$4:$D$12)*0.083</f>
        <v>67.653300000000002</v>
      </c>
      <c r="H52" s="87">
        <f>SUM('Existing Wind Generation'!$D$4:$D$12)*0.083</f>
        <v>67.653300000000002</v>
      </c>
      <c r="I52" s="88">
        <f>SUM('Existing Wind Generation'!$D$4:$D$12)*0.083</f>
        <v>67.653300000000002</v>
      </c>
      <c r="J52" s="87">
        <f>SUM('Existing Wind Generation'!$D$4:$D$12)*0.083</f>
        <v>67.653300000000002</v>
      </c>
      <c r="K52" s="88">
        <f>SUM('Existing Wind Generation'!$D$4:$D$12)*0.083</f>
        <v>67.653300000000002</v>
      </c>
      <c r="L52" s="33" t="s">
        <v>84</v>
      </c>
      <c r="M52" s="46"/>
    </row>
    <row r="53" spans="1:13" ht="15" thickBot="1" x14ac:dyDescent="0.25">
      <c r="A53" s="34" t="s">
        <v>68</v>
      </c>
      <c r="B53" s="89">
        <f>SUM(B38:B52)+200</f>
        <v>3492.6532999999999</v>
      </c>
      <c r="C53" s="90">
        <f t="shared" ref="C53:K53" si="1">SUM(C38:C52)+200</f>
        <v>3493.6532999999999</v>
      </c>
      <c r="D53" s="89">
        <f t="shared" si="1"/>
        <v>3493.6532999999999</v>
      </c>
      <c r="E53" s="90">
        <f t="shared" si="1"/>
        <v>3494.6532999999999</v>
      </c>
      <c r="F53" s="89">
        <f t="shared" si="1"/>
        <v>3494.6532999999999</v>
      </c>
      <c r="G53" s="90">
        <f t="shared" si="1"/>
        <v>3494.6532999999999</v>
      </c>
      <c r="H53" s="89">
        <f t="shared" si="1"/>
        <v>3494.6532999999999</v>
      </c>
      <c r="I53" s="90">
        <f t="shared" si="1"/>
        <v>3494.6532999999999</v>
      </c>
      <c r="J53" s="89">
        <f t="shared" si="1"/>
        <v>3494.6532999999999</v>
      </c>
      <c r="K53" s="90">
        <f t="shared" si="1"/>
        <v>3494.6532999999999</v>
      </c>
      <c r="L53" s="74"/>
    </row>
    <row r="54" spans="1:13" ht="15" customHeight="1" thickBot="1" x14ac:dyDescent="0.25">
      <c r="A54" s="124" t="s">
        <v>368</v>
      </c>
      <c r="B54" s="124"/>
      <c r="C54" s="124"/>
      <c r="D54" s="124"/>
      <c r="E54" s="124"/>
      <c r="F54" s="124"/>
      <c r="G54" s="124"/>
      <c r="H54" s="124"/>
      <c r="I54" s="124"/>
      <c r="J54" s="124"/>
      <c r="K54" s="124"/>
      <c r="L54" s="124"/>
    </row>
    <row r="55" spans="1:13" x14ac:dyDescent="0.2">
      <c r="A55" s="123" t="s">
        <v>251</v>
      </c>
      <c r="B55" s="123"/>
      <c r="C55" s="123"/>
      <c r="D55" s="123"/>
      <c r="E55" s="123"/>
      <c r="F55" s="123"/>
      <c r="G55" s="123"/>
      <c r="H55" s="123"/>
      <c r="I55" s="123"/>
      <c r="J55" s="123"/>
      <c r="K55" s="123"/>
      <c r="L55" s="123"/>
    </row>
    <row r="56" spans="1:13" x14ac:dyDescent="0.2">
      <c r="A56" s="50"/>
      <c r="B56" s="50"/>
      <c r="C56" s="50"/>
      <c r="D56" s="50"/>
      <c r="E56" s="50"/>
      <c r="F56" s="50"/>
      <c r="G56" s="50"/>
      <c r="H56" s="50"/>
      <c r="I56" s="50"/>
      <c r="J56" s="50"/>
      <c r="K56" s="50"/>
      <c r="L56" s="50"/>
    </row>
    <row r="57" spans="1:13" x14ac:dyDescent="0.2">
      <c r="A57" s="50"/>
      <c r="B57" s="50"/>
      <c r="C57" s="50"/>
      <c r="D57" s="50"/>
      <c r="E57" s="50"/>
      <c r="F57" s="50"/>
      <c r="G57" s="50"/>
      <c r="H57" s="50"/>
      <c r="I57" s="50"/>
      <c r="J57" s="50"/>
      <c r="K57" s="50"/>
      <c r="L57" s="50"/>
    </row>
    <row r="58" spans="1:13" ht="22.5" customHeight="1" x14ac:dyDescent="0.2">
      <c r="A58" s="15" t="s">
        <v>341</v>
      </c>
      <c r="B58"/>
      <c r="C58"/>
      <c r="D58"/>
      <c r="E58"/>
      <c r="F58"/>
      <c r="G58"/>
      <c r="H58"/>
      <c r="I58" s="50"/>
      <c r="J58" s="50"/>
      <c r="K58" s="50"/>
      <c r="L58" s="50"/>
    </row>
    <row r="59" spans="1:13" x14ac:dyDescent="0.2">
      <c r="A59" s="119" t="s">
        <v>55</v>
      </c>
      <c r="B59" s="30">
        <v>2012</v>
      </c>
      <c r="C59" s="30">
        <v>2013</v>
      </c>
      <c r="D59" s="30">
        <v>2014</v>
      </c>
      <c r="E59" s="30">
        <v>2015</v>
      </c>
      <c r="F59" s="30">
        <v>2016</v>
      </c>
      <c r="G59" s="30">
        <v>2017</v>
      </c>
      <c r="H59" s="30">
        <v>2018</v>
      </c>
      <c r="I59" s="30">
        <v>2019</v>
      </c>
      <c r="J59" s="30">
        <v>2020</v>
      </c>
      <c r="K59" s="30">
        <v>2021</v>
      </c>
      <c r="L59" s="121" t="s">
        <v>65</v>
      </c>
    </row>
    <row r="60" spans="1:13" ht="15" thickBot="1" x14ac:dyDescent="0.25">
      <c r="A60" s="120" t="s">
        <v>66</v>
      </c>
      <c r="B60" s="31" t="s">
        <v>56</v>
      </c>
      <c r="C60" s="31" t="s">
        <v>57</v>
      </c>
      <c r="D60" s="31" t="s">
        <v>58</v>
      </c>
      <c r="E60" s="31" t="s">
        <v>59</v>
      </c>
      <c r="F60" s="31" t="s">
        <v>60</v>
      </c>
      <c r="G60" s="31" t="s">
        <v>61</v>
      </c>
      <c r="H60" s="31" t="s">
        <v>62</v>
      </c>
      <c r="I60" s="31" t="s">
        <v>63</v>
      </c>
      <c r="J60" s="31" t="s">
        <v>64</v>
      </c>
      <c r="K60" s="31">
        <v>-22</v>
      </c>
      <c r="L60" s="122" t="s">
        <v>67</v>
      </c>
    </row>
    <row r="61" spans="1:13" ht="15.75" thickTop="1" thickBot="1" x14ac:dyDescent="0.25">
      <c r="A61" s="3" t="s">
        <v>111</v>
      </c>
      <c r="B61" s="87">
        <v>56.7</v>
      </c>
      <c r="C61" s="88">
        <v>56.7</v>
      </c>
      <c r="D61" s="87">
        <v>56.7</v>
      </c>
      <c r="E61" s="88">
        <v>56.7</v>
      </c>
      <c r="F61" s="87">
        <v>56.7</v>
      </c>
      <c r="G61" s="88">
        <v>56.7</v>
      </c>
      <c r="H61" s="87">
        <v>56.7</v>
      </c>
      <c r="I61" s="88">
        <v>56.7</v>
      </c>
      <c r="J61" s="87">
        <v>56.7</v>
      </c>
      <c r="K61" s="88">
        <v>56.7</v>
      </c>
      <c r="L61" s="33" t="s">
        <v>84</v>
      </c>
    </row>
    <row r="62" spans="1:13" ht="15" thickBot="1" x14ac:dyDescent="0.25">
      <c r="A62" s="3" t="s">
        <v>342</v>
      </c>
      <c r="B62" s="87">
        <v>58.5</v>
      </c>
      <c r="C62" s="88">
        <v>58.5</v>
      </c>
      <c r="D62" s="87">
        <v>58.5</v>
      </c>
      <c r="E62" s="88">
        <v>58.5</v>
      </c>
      <c r="F62" s="87">
        <v>58.5</v>
      </c>
      <c r="G62" s="88">
        <v>58.5</v>
      </c>
      <c r="H62" s="87">
        <v>58.5</v>
      </c>
      <c r="I62" s="88">
        <v>58.5</v>
      </c>
      <c r="J62" s="87">
        <v>58.5</v>
      </c>
      <c r="K62" s="88">
        <v>58.5</v>
      </c>
      <c r="L62" s="33" t="s">
        <v>84</v>
      </c>
    </row>
    <row r="63" spans="1:13" ht="15" thickBot="1" x14ac:dyDescent="0.25">
      <c r="A63" s="3" t="s">
        <v>346</v>
      </c>
      <c r="B63" s="87">
        <v>44.2</v>
      </c>
      <c r="C63" s="88">
        <v>44.2</v>
      </c>
      <c r="D63" s="87">
        <v>44.2</v>
      </c>
      <c r="E63" s="88">
        <v>44.2</v>
      </c>
      <c r="F63" s="87">
        <v>44.2</v>
      </c>
      <c r="G63" s="88">
        <v>44.2</v>
      </c>
      <c r="H63" s="87">
        <v>44.2</v>
      </c>
      <c r="I63" s="88">
        <v>44.2</v>
      </c>
      <c r="J63" s="87">
        <v>44.2</v>
      </c>
      <c r="K63" s="88">
        <v>44.2</v>
      </c>
      <c r="L63" s="33" t="s">
        <v>84</v>
      </c>
    </row>
    <row r="64" spans="1:13" ht="15" thickBot="1" x14ac:dyDescent="0.25">
      <c r="A64" s="3" t="s">
        <v>347</v>
      </c>
      <c r="B64" s="87">
        <v>81.900000000000006</v>
      </c>
      <c r="C64" s="88">
        <v>81.900000000000006</v>
      </c>
      <c r="D64" s="87">
        <v>81.900000000000006</v>
      </c>
      <c r="E64" s="88">
        <v>81.900000000000006</v>
      </c>
      <c r="F64" s="87">
        <v>81.900000000000006</v>
      </c>
      <c r="G64" s="88">
        <v>81.900000000000006</v>
      </c>
      <c r="H64" s="87">
        <v>81.900000000000006</v>
      </c>
      <c r="I64" s="88">
        <v>81.900000000000006</v>
      </c>
      <c r="J64" s="87">
        <v>81.900000000000006</v>
      </c>
      <c r="K64" s="88">
        <v>81.900000000000006</v>
      </c>
      <c r="L64" s="33" t="s">
        <v>84</v>
      </c>
    </row>
    <row r="65" spans="1:12" ht="15" thickBot="1" x14ac:dyDescent="0.25">
      <c r="A65" s="3" t="s">
        <v>345</v>
      </c>
      <c r="B65" s="87">
        <v>33</v>
      </c>
      <c r="C65" s="88">
        <v>33</v>
      </c>
      <c r="D65" s="87">
        <v>33</v>
      </c>
      <c r="E65" s="88">
        <v>33</v>
      </c>
      <c r="F65" s="87">
        <v>33</v>
      </c>
      <c r="G65" s="88">
        <v>33</v>
      </c>
      <c r="H65" s="87">
        <v>33</v>
      </c>
      <c r="I65" s="88">
        <v>33</v>
      </c>
      <c r="J65" s="87">
        <v>33</v>
      </c>
      <c r="K65" s="88">
        <v>33</v>
      </c>
      <c r="L65" s="33" t="s">
        <v>84</v>
      </c>
    </row>
    <row r="66" spans="1:12" ht="15" thickBot="1" x14ac:dyDescent="0.25">
      <c r="A66" s="3" t="s">
        <v>338</v>
      </c>
      <c r="B66" s="87">
        <v>146</v>
      </c>
      <c r="C66" s="88">
        <v>146</v>
      </c>
      <c r="D66" s="87">
        <v>146</v>
      </c>
      <c r="E66" s="88">
        <v>146</v>
      </c>
      <c r="F66" s="87">
        <v>146</v>
      </c>
      <c r="G66" s="88">
        <v>146</v>
      </c>
      <c r="H66" s="87">
        <v>146</v>
      </c>
      <c r="I66" s="88">
        <v>146</v>
      </c>
      <c r="J66" s="87">
        <v>146</v>
      </c>
      <c r="K66" s="88">
        <v>146</v>
      </c>
      <c r="L66" s="33" t="s">
        <v>84</v>
      </c>
    </row>
    <row r="67" spans="1:12" ht="15" thickBot="1" x14ac:dyDescent="0.25">
      <c r="A67" s="3" t="s">
        <v>339</v>
      </c>
      <c r="B67" s="87">
        <v>36</v>
      </c>
      <c r="C67" s="88">
        <v>36</v>
      </c>
      <c r="D67" s="87">
        <v>36</v>
      </c>
      <c r="E67" s="88">
        <v>36</v>
      </c>
      <c r="F67" s="87">
        <v>36</v>
      </c>
      <c r="G67" s="88">
        <v>36</v>
      </c>
      <c r="H67" s="87">
        <v>36</v>
      </c>
      <c r="I67" s="88">
        <v>36</v>
      </c>
      <c r="J67" s="87">
        <v>36</v>
      </c>
      <c r="K67" s="88">
        <v>36</v>
      </c>
      <c r="L67" s="33" t="s">
        <v>84</v>
      </c>
    </row>
    <row r="68" spans="1:12" ht="15" thickBot="1" x14ac:dyDescent="0.25">
      <c r="A68" s="3" t="s">
        <v>122</v>
      </c>
      <c r="B68" s="87">
        <v>98.7</v>
      </c>
      <c r="C68" s="88">
        <v>98.7</v>
      </c>
      <c r="D68" s="87">
        <v>98.7</v>
      </c>
      <c r="E68" s="88">
        <v>98.7</v>
      </c>
      <c r="F68" s="87">
        <v>98.7</v>
      </c>
      <c r="G68" s="88">
        <v>98.7</v>
      </c>
      <c r="H68" s="87">
        <v>98.7</v>
      </c>
      <c r="I68" s="88">
        <v>98.7</v>
      </c>
      <c r="J68" s="87">
        <v>98.7</v>
      </c>
      <c r="K68" s="88">
        <v>98.7</v>
      </c>
      <c r="L68" s="33" t="s">
        <v>84</v>
      </c>
    </row>
    <row r="69" spans="1:12" ht="15" thickBot="1" x14ac:dyDescent="0.25">
      <c r="A69" s="3" t="s">
        <v>126</v>
      </c>
      <c r="B69" s="87">
        <v>111</v>
      </c>
      <c r="C69" s="88">
        <v>111</v>
      </c>
      <c r="D69" s="87">
        <v>111</v>
      </c>
      <c r="E69" s="88">
        <v>111</v>
      </c>
      <c r="F69" s="87">
        <v>111</v>
      </c>
      <c r="G69" s="88">
        <v>111</v>
      </c>
      <c r="H69" s="87">
        <v>111</v>
      </c>
      <c r="I69" s="88">
        <v>111</v>
      </c>
      <c r="J69" s="87">
        <v>111</v>
      </c>
      <c r="K69" s="88">
        <v>111</v>
      </c>
      <c r="L69" s="33" t="s">
        <v>84</v>
      </c>
    </row>
    <row r="70" spans="1:12" ht="15" thickBot="1" x14ac:dyDescent="0.25">
      <c r="A70" s="34" t="s">
        <v>68</v>
      </c>
      <c r="B70" s="89">
        <f>SUM(B61:B69)</f>
        <v>666</v>
      </c>
      <c r="C70" s="90">
        <f>SUM(C61:C69)</f>
        <v>666</v>
      </c>
      <c r="D70" s="89">
        <f t="shared" ref="D70:K70" si="2">SUM(D61:D69)</f>
        <v>666</v>
      </c>
      <c r="E70" s="90">
        <f t="shared" si="2"/>
        <v>666</v>
      </c>
      <c r="F70" s="89">
        <f t="shared" si="2"/>
        <v>666</v>
      </c>
      <c r="G70" s="90">
        <f t="shared" si="2"/>
        <v>666</v>
      </c>
      <c r="H70" s="89">
        <f t="shared" si="2"/>
        <v>666</v>
      </c>
      <c r="I70" s="90">
        <f t="shared" si="2"/>
        <v>666</v>
      </c>
      <c r="J70" s="89">
        <f t="shared" si="2"/>
        <v>666</v>
      </c>
      <c r="K70" s="90">
        <f t="shared" si="2"/>
        <v>666</v>
      </c>
      <c r="L70" s="74"/>
    </row>
  </sheetData>
  <mergeCells count="13">
    <mergeCell ref="A59:A60"/>
    <mergeCell ref="L59:L60"/>
    <mergeCell ref="A55:L55"/>
    <mergeCell ref="A2:A3"/>
    <mergeCell ref="L2:L3"/>
    <mergeCell ref="A54:L54"/>
    <mergeCell ref="A32:L32"/>
    <mergeCell ref="A33:L33"/>
    <mergeCell ref="A36:A37"/>
    <mergeCell ref="L36:L37"/>
    <mergeCell ref="A28:L28"/>
    <mergeCell ref="A29:L29"/>
    <mergeCell ref="A31:L31"/>
  </mergeCells>
  <pageMargins left="0.70866141732283472" right="0.70866141732283472" top="0.74803149606299213" bottom="0.74803149606299213" header="0.31496062992125984" footer="0.31496062992125984"/>
  <pageSetup paperSize="9" scale="60" orientation="portrait" r:id="rId1"/>
  <ignoredErrors>
    <ignoredError sqref="K7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7"/>
  <sheetViews>
    <sheetView workbookViewId="0"/>
  </sheetViews>
  <sheetFormatPr defaultRowHeight="14.25" x14ac:dyDescent="0.2"/>
  <cols>
    <col min="1" max="1" width="18.375" customWidth="1"/>
    <col min="13" max="13" width="13.125" style="8" customWidth="1"/>
    <col min="14" max="14" width="9" style="8"/>
    <col min="15" max="15" width="9" style="8" customWidth="1"/>
    <col min="16" max="24" width="9" style="8"/>
  </cols>
  <sheetData>
    <row r="1" spans="1:13" ht="19.5" x14ac:dyDescent="0.2">
      <c r="A1" s="15" t="s">
        <v>127</v>
      </c>
    </row>
    <row r="2" spans="1:13" ht="15" thickBot="1" x14ac:dyDescent="0.25">
      <c r="A2" s="45" t="s">
        <v>109</v>
      </c>
      <c r="B2" s="1">
        <v>2013</v>
      </c>
      <c r="C2" s="1">
        <v>2014</v>
      </c>
      <c r="D2" s="1">
        <v>2015</v>
      </c>
      <c r="E2" s="1">
        <v>2016</v>
      </c>
      <c r="F2" s="1">
        <v>2017</v>
      </c>
      <c r="G2" s="1">
        <v>2018</v>
      </c>
      <c r="H2" s="1">
        <v>2019</v>
      </c>
      <c r="I2" s="1">
        <v>2020</v>
      </c>
      <c r="J2" s="1">
        <v>2021</v>
      </c>
      <c r="K2" s="31">
        <v>2022</v>
      </c>
      <c r="L2" s="35" t="s">
        <v>65</v>
      </c>
    </row>
    <row r="3" spans="1:13" ht="15.75" thickTop="1" thickBot="1" x14ac:dyDescent="0.25">
      <c r="A3" s="3" t="s">
        <v>160</v>
      </c>
      <c r="B3" s="86">
        <v>50</v>
      </c>
      <c r="C3" s="65">
        <v>50</v>
      </c>
      <c r="D3" s="86">
        <v>50</v>
      </c>
      <c r="E3" s="65">
        <v>50</v>
      </c>
      <c r="F3" s="86">
        <v>50</v>
      </c>
      <c r="G3" s="65">
        <v>50</v>
      </c>
      <c r="H3" s="86">
        <v>50</v>
      </c>
      <c r="I3" s="65">
        <v>50</v>
      </c>
      <c r="J3" s="86">
        <v>50</v>
      </c>
      <c r="K3" s="65">
        <v>50</v>
      </c>
      <c r="L3" s="33" t="s">
        <v>159</v>
      </c>
      <c r="M3" s="4"/>
    </row>
    <row r="4" spans="1:13" ht="15" thickBot="1" x14ac:dyDescent="0.25">
      <c r="A4" s="3" t="s">
        <v>111</v>
      </c>
      <c r="B4" s="86">
        <v>56.7</v>
      </c>
      <c r="C4" s="65">
        <v>56.7</v>
      </c>
      <c r="D4" s="86">
        <v>56.7</v>
      </c>
      <c r="E4" s="65">
        <v>56.7</v>
      </c>
      <c r="F4" s="86">
        <v>56.7</v>
      </c>
      <c r="G4" s="65">
        <v>56.7</v>
      </c>
      <c r="H4" s="86">
        <v>56.7</v>
      </c>
      <c r="I4" s="65">
        <v>56.7</v>
      </c>
      <c r="J4" s="86">
        <v>56.7</v>
      </c>
      <c r="K4" s="65">
        <v>56.7</v>
      </c>
      <c r="L4" s="33" t="s">
        <v>84</v>
      </c>
      <c r="M4" s="4"/>
    </row>
    <row r="5" spans="1:13" ht="15" thickBot="1" x14ac:dyDescent="0.25">
      <c r="A5" s="3" t="s">
        <v>112</v>
      </c>
      <c r="B5" s="86">
        <v>147</v>
      </c>
      <c r="C5" s="65">
        <v>148</v>
      </c>
      <c r="D5" s="86">
        <v>148</v>
      </c>
      <c r="E5" s="65">
        <v>148</v>
      </c>
      <c r="F5" s="86">
        <v>148</v>
      </c>
      <c r="G5" s="65">
        <v>148</v>
      </c>
      <c r="H5" s="86">
        <v>148</v>
      </c>
      <c r="I5" s="65">
        <v>148</v>
      </c>
      <c r="J5" s="86">
        <v>148</v>
      </c>
      <c r="K5" s="65">
        <v>148</v>
      </c>
      <c r="L5" s="33" t="s">
        <v>67</v>
      </c>
      <c r="M5" s="4"/>
    </row>
    <row r="6" spans="1:13" ht="15" thickBot="1" x14ac:dyDescent="0.25">
      <c r="A6" s="3" t="s">
        <v>342</v>
      </c>
      <c r="B6" s="86">
        <v>94.5</v>
      </c>
      <c r="C6" s="65">
        <v>94.5</v>
      </c>
      <c r="D6" s="86">
        <v>94.5</v>
      </c>
      <c r="E6" s="65">
        <v>94.5</v>
      </c>
      <c r="F6" s="86">
        <v>94.5</v>
      </c>
      <c r="G6" s="65">
        <v>94.5</v>
      </c>
      <c r="H6" s="86">
        <v>94.5</v>
      </c>
      <c r="I6" s="65">
        <v>94.5</v>
      </c>
      <c r="J6" s="86">
        <v>94.5</v>
      </c>
      <c r="K6" s="65">
        <v>94.5</v>
      </c>
      <c r="L6" s="33" t="s">
        <v>84</v>
      </c>
      <c r="M6" s="4"/>
    </row>
    <row r="7" spans="1:13" ht="15" thickBot="1" x14ac:dyDescent="0.25">
      <c r="A7" s="3" t="s">
        <v>346</v>
      </c>
      <c r="B7" s="86">
        <v>71.400000000000006</v>
      </c>
      <c r="C7" s="65">
        <v>71.400000000000006</v>
      </c>
      <c r="D7" s="86">
        <v>71.400000000000006</v>
      </c>
      <c r="E7" s="65">
        <v>71.400000000000006</v>
      </c>
      <c r="F7" s="86">
        <v>71.400000000000006</v>
      </c>
      <c r="G7" s="65">
        <v>71.400000000000006</v>
      </c>
      <c r="H7" s="86">
        <v>71.400000000000006</v>
      </c>
      <c r="I7" s="65">
        <v>71.400000000000006</v>
      </c>
      <c r="J7" s="86">
        <v>71.400000000000006</v>
      </c>
      <c r="K7" s="65">
        <v>71.400000000000006</v>
      </c>
      <c r="L7" s="33" t="s">
        <v>84</v>
      </c>
      <c r="M7" s="4"/>
    </row>
    <row r="8" spans="1:13" ht="15" thickBot="1" x14ac:dyDescent="0.25">
      <c r="A8" s="3" t="s">
        <v>347</v>
      </c>
      <c r="B8" s="86">
        <v>132.30000000000001</v>
      </c>
      <c r="C8" s="65">
        <v>132.30000000000001</v>
      </c>
      <c r="D8" s="86">
        <v>132.30000000000001</v>
      </c>
      <c r="E8" s="65">
        <v>132.30000000000001</v>
      </c>
      <c r="F8" s="86">
        <v>132.30000000000001</v>
      </c>
      <c r="G8" s="65">
        <v>132.30000000000001</v>
      </c>
      <c r="H8" s="86">
        <v>132.30000000000001</v>
      </c>
      <c r="I8" s="65">
        <v>132.30000000000001</v>
      </c>
      <c r="J8" s="86">
        <v>132.30000000000001</v>
      </c>
      <c r="K8" s="65">
        <v>132.30000000000001</v>
      </c>
      <c r="L8" s="33" t="s">
        <v>84</v>
      </c>
      <c r="M8" s="4"/>
    </row>
    <row r="9" spans="1:13" ht="15" thickBot="1" x14ac:dyDescent="0.25">
      <c r="A9" s="3" t="s">
        <v>345</v>
      </c>
      <c r="B9" s="86">
        <v>52.5</v>
      </c>
      <c r="C9" s="65">
        <v>52.5</v>
      </c>
      <c r="D9" s="86">
        <v>52.5</v>
      </c>
      <c r="E9" s="65">
        <v>52.5</v>
      </c>
      <c r="F9" s="86">
        <v>52.5</v>
      </c>
      <c r="G9" s="65">
        <v>52.5</v>
      </c>
      <c r="H9" s="86">
        <v>52.5</v>
      </c>
      <c r="I9" s="65">
        <v>52.5</v>
      </c>
      <c r="J9" s="86">
        <v>52.5</v>
      </c>
      <c r="K9" s="65">
        <v>52.5</v>
      </c>
      <c r="L9" s="33" t="s">
        <v>84</v>
      </c>
      <c r="M9" s="4"/>
    </row>
    <row r="10" spans="1:13" ht="15" thickBot="1" x14ac:dyDescent="0.25">
      <c r="A10" s="3" t="s">
        <v>113</v>
      </c>
      <c r="B10" s="86">
        <v>198</v>
      </c>
      <c r="C10" s="65">
        <v>198</v>
      </c>
      <c r="D10" s="86">
        <v>198</v>
      </c>
      <c r="E10" s="65">
        <v>198</v>
      </c>
      <c r="F10" s="86">
        <v>198</v>
      </c>
      <c r="G10" s="65">
        <v>198</v>
      </c>
      <c r="H10" s="86">
        <v>198</v>
      </c>
      <c r="I10" s="65">
        <v>198</v>
      </c>
      <c r="J10" s="86">
        <v>198</v>
      </c>
      <c r="K10" s="65">
        <v>198</v>
      </c>
      <c r="L10" s="33" t="s">
        <v>67</v>
      </c>
      <c r="M10" s="4"/>
    </row>
    <row r="11" spans="1:13" ht="15" thickBot="1" x14ac:dyDescent="0.25">
      <c r="A11" s="3" t="s">
        <v>114</v>
      </c>
      <c r="B11" s="86">
        <v>84</v>
      </c>
      <c r="C11" s="65">
        <v>84</v>
      </c>
      <c r="D11" s="86">
        <v>84</v>
      </c>
      <c r="E11" s="65">
        <v>84</v>
      </c>
      <c r="F11" s="86">
        <v>84</v>
      </c>
      <c r="G11" s="65">
        <v>84</v>
      </c>
      <c r="H11" s="86">
        <v>84</v>
      </c>
      <c r="I11" s="65">
        <v>84</v>
      </c>
      <c r="J11" s="86">
        <v>84</v>
      </c>
      <c r="K11" s="65">
        <v>84</v>
      </c>
      <c r="L11" s="33" t="s">
        <v>67</v>
      </c>
      <c r="M11" s="4"/>
    </row>
    <row r="12" spans="1:13" ht="15" thickBot="1" x14ac:dyDescent="0.25">
      <c r="A12" s="3" t="s">
        <v>338</v>
      </c>
      <c r="B12" s="86">
        <v>159</v>
      </c>
      <c r="C12" s="65">
        <v>159</v>
      </c>
      <c r="D12" s="86">
        <v>159</v>
      </c>
      <c r="E12" s="65">
        <v>159</v>
      </c>
      <c r="F12" s="86">
        <v>159</v>
      </c>
      <c r="G12" s="65">
        <v>159</v>
      </c>
      <c r="H12" s="86">
        <v>159</v>
      </c>
      <c r="I12" s="65">
        <v>159</v>
      </c>
      <c r="J12" s="86">
        <v>159</v>
      </c>
      <c r="K12" s="65">
        <v>159</v>
      </c>
      <c r="L12" s="33" t="s">
        <v>84</v>
      </c>
      <c r="M12" s="4"/>
    </row>
    <row r="13" spans="1:13" ht="15" thickBot="1" x14ac:dyDescent="0.25">
      <c r="A13" s="3" t="s">
        <v>339</v>
      </c>
      <c r="B13" s="86">
        <v>39</v>
      </c>
      <c r="C13" s="65">
        <v>39</v>
      </c>
      <c r="D13" s="86">
        <v>39</v>
      </c>
      <c r="E13" s="65">
        <v>39</v>
      </c>
      <c r="F13" s="86">
        <v>39</v>
      </c>
      <c r="G13" s="65">
        <v>39</v>
      </c>
      <c r="H13" s="86">
        <v>39</v>
      </c>
      <c r="I13" s="65">
        <v>39</v>
      </c>
      <c r="J13" s="86">
        <v>39</v>
      </c>
      <c r="K13" s="65">
        <v>39</v>
      </c>
      <c r="L13" s="33" t="s">
        <v>84</v>
      </c>
      <c r="M13" s="4"/>
    </row>
    <row r="14" spans="1:13" ht="15" thickBot="1" x14ac:dyDescent="0.25">
      <c r="A14" s="3" t="s">
        <v>115</v>
      </c>
      <c r="B14" s="86">
        <v>90</v>
      </c>
      <c r="C14" s="65">
        <v>90</v>
      </c>
      <c r="D14" s="86">
        <v>90</v>
      </c>
      <c r="E14" s="65">
        <v>90</v>
      </c>
      <c r="F14" s="86">
        <v>90</v>
      </c>
      <c r="G14" s="65">
        <v>90</v>
      </c>
      <c r="H14" s="86">
        <v>90</v>
      </c>
      <c r="I14" s="65">
        <v>90</v>
      </c>
      <c r="J14" s="86">
        <v>90</v>
      </c>
      <c r="K14" s="65">
        <v>90</v>
      </c>
      <c r="L14" s="33" t="s">
        <v>67</v>
      </c>
      <c r="M14" s="4"/>
    </row>
    <row r="15" spans="1:13" ht="15" thickBot="1" x14ac:dyDescent="0.25">
      <c r="A15" s="3" t="s">
        <v>116</v>
      </c>
      <c r="B15" s="4" t="s">
        <v>309</v>
      </c>
      <c r="C15" s="32" t="s">
        <v>309</v>
      </c>
      <c r="D15" s="4">
        <v>546</v>
      </c>
      <c r="E15" s="32">
        <v>546</v>
      </c>
      <c r="F15" s="4">
        <v>546</v>
      </c>
      <c r="G15" s="32">
        <v>546</v>
      </c>
      <c r="H15" s="4">
        <v>546</v>
      </c>
      <c r="I15" s="32">
        <v>546</v>
      </c>
      <c r="J15" s="4">
        <v>546</v>
      </c>
      <c r="K15" s="32">
        <v>546</v>
      </c>
      <c r="L15" s="33" t="s">
        <v>67</v>
      </c>
      <c r="M15" s="4"/>
    </row>
    <row r="16" spans="1:13" ht="15" thickBot="1" x14ac:dyDescent="0.25">
      <c r="A16" s="3" t="s">
        <v>117</v>
      </c>
      <c r="B16" s="4">
        <v>190</v>
      </c>
      <c r="C16" s="32">
        <v>190</v>
      </c>
      <c r="D16" s="4">
        <v>190</v>
      </c>
      <c r="E16" s="32">
        <v>190</v>
      </c>
      <c r="F16" s="4">
        <v>190</v>
      </c>
      <c r="G16" s="32">
        <v>190</v>
      </c>
      <c r="H16" s="4">
        <v>190</v>
      </c>
      <c r="I16" s="32">
        <v>190</v>
      </c>
      <c r="J16" s="4">
        <v>190</v>
      </c>
      <c r="K16" s="32">
        <v>190</v>
      </c>
      <c r="L16" s="33" t="s">
        <v>67</v>
      </c>
      <c r="M16" s="4"/>
    </row>
    <row r="17" spans="1:13" ht="15" thickBot="1" x14ac:dyDescent="0.25">
      <c r="A17" s="3" t="s">
        <v>118</v>
      </c>
      <c r="B17" s="4">
        <v>474</v>
      </c>
      <c r="C17" s="32">
        <v>474</v>
      </c>
      <c r="D17" s="4">
        <v>474</v>
      </c>
      <c r="E17" s="32">
        <v>474</v>
      </c>
      <c r="F17" s="4">
        <v>474</v>
      </c>
      <c r="G17" s="32">
        <v>474</v>
      </c>
      <c r="H17" s="4">
        <v>474</v>
      </c>
      <c r="I17" s="32">
        <v>474</v>
      </c>
      <c r="J17" s="4">
        <v>474</v>
      </c>
      <c r="K17" s="32">
        <v>474</v>
      </c>
      <c r="L17" s="33" t="s">
        <v>67</v>
      </c>
      <c r="M17" s="4"/>
    </row>
    <row r="18" spans="1:13" ht="15" thickBot="1" x14ac:dyDescent="0.25">
      <c r="A18" s="3" t="s">
        <v>119</v>
      </c>
      <c r="B18" s="4" t="s">
        <v>308</v>
      </c>
      <c r="C18" s="32" t="s">
        <v>308</v>
      </c>
      <c r="D18" s="4" t="s">
        <v>308</v>
      </c>
      <c r="E18" s="32" t="s">
        <v>308</v>
      </c>
      <c r="F18" s="4" t="s">
        <v>308</v>
      </c>
      <c r="G18" s="32" t="s">
        <v>308</v>
      </c>
      <c r="H18" s="4" t="s">
        <v>308</v>
      </c>
      <c r="I18" s="32" t="s">
        <v>308</v>
      </c>
      <c r="J18" s="4" t="s">
        <v>308</v>
      </c>
      <c r="K18" s="32" t="s">
        <v>308</v>
      </c>
      <c r="L18" s="33" t="s">
        <v>67</v>
      </c>
      <c r="M18" s="4"/>
    </row>
    <row r="19" spans="1:13" ht="15" thickBot="1" x14ac:dyDescent="0.25">
      <c r="A19" s="3" t="s">
        <v>120</v>
      </c>
      <c r="B19" s="87">
        <v>73</v>
      </c>
      <c r="C19" s="88">
        <v>73</v>
      </c>
      <c r="D19" s="87">
        <v>73</v>
      </c>
      <c r="E19" s="88">
        <v>73</v>
      </c>
      <c r="F19" s="87">
        <v>73</v>
      </c>
      <c r="G19" s="88">
        <v>73</v>
      </c>
      <c r="H19" s="87">
        <v>73</v>
      </c>
      <c r="I19" s="88">
        <v>73</v>
      </c>
      <c r="J19" s="87">
        <v>73</v>
      </c>
      <c r="K19" s="88">
        <v>73</v>
      </c>
      <c r="L19" s="33" t="s">
        <v>67</v>
      </c>
      <c r="M19" s="4"/>
    </row>
    <row r="20" spans="1:13" ht="15" thickBot="1" x14ac:dyDescent="0.25">
      <c r="A20" s="3" t="s">
        <v>121</v>
      </c>
      <c r="B20" s="87">
        <v>220</v>
      </c>
      <c r="C20" s="88">
        <v>220</v>
      </c>
      <c r="D20" s="87">
        <v>220</v>
      </c>
      <c r="E20" s="88">
        <v>220</v>
      </c>
      <c r="F20" s="87">
        <v>220</v>
      </c>
      <c r="G20" s="88">
        <v>220</v>
      </c>
      <c r="H20" s="87">
        <v>220</v>
      </c>
      <c r="I20" s="88">
        <v>220</v>
      </c>
      <c r="J20" s="87">
        <v>220</v>
      </c>
      <c r="K20" s="88">
        <v>220</v>
      </c>
      <c r="L20" s="33" t="s">
        <v>67</v>
      </c>
      <c r="M20" s="4"/>
    </row>
    <row r="21" spans="1:13" ht="15" thickBot="1" x14ac:dyDescent="0.25">
      <c r="A21" s="3" t="s">
        <v>122</v>
      </c>
      <c r="B21" s="87">
        <v>98.7</v>
      </c>
      <c r="C21" s="88">
        <v>98.7</v>
      </c>
      <c r="D21" s="87">
        <v>98.7</v>
      </c>
      <c r="E21" s="88">
        <v>98.7</v>
      </c>
      <c r="F21" s="87">
        <v>98.7</v>
      </c>
      <c r="G21" s="88">
        <v>98.7</v>
      </c>
      <c r="H21" s="87">
        <v>98.7</v>
      </c>
      <c r="I21" s="88">
        <v>98.7</v>
      </c>
      <c r="J21" s="87">
        <v>98.7</v>
      </c>
      <c r="K21" s="88">
        <v>98.7</v>
      </c>
      <c r="L21" s="33" t="s">
        <v>84</v>
      </c>
      <c r="M21" s="4"/>
    </row>
    <row r="22" spans="1:13" ht="15" thickBot="1" x14ac:dyDescent="0.25">
      <c r="A22" s="3" t="s">
        <v>123</v>
      </c>
      <c r="B22" s="87">
        <v>66</v>
      </c>
      <c r="C22" s="88">
        <v>66</v>
      </c>
      <c r="D22" s="87">
        <v>66</v>
      </c>
      <c r="E22" s="88">
        <v>66</v>
      </c>
      <c r="F22" s="87">
        <v>66</v>
      </c>
      <c r="G22" s="88">
        <v>66</v>
      </c>
      <c r="H22" s="87">
        <v>66</v>
      </c>
      <c r="I22" s="88">
        <v>66</v>
      </c>
      <c r="J22" s="87">
        <v>66</v>
      </c>
      <c r="K22" s="88">
        <v>66</v>
      </c>
      <c r="L22" s="33" t="s">
        <v>67</v>
      </c>
      <c r="M22" s="4"/>
    </row>
    <row r="23" spans="1:13" ht="15" thickBot="1" x14ac:dyDescent="0.25">
      <c r="A23" s="3" t="s">
        <v>124</v>
      </c>
      <c r="B23" s="87">
        <v>480</v>
      </c>
      <c r="C23" s="88">
        <v>480</v>
      </c>
      <c r="D23" s="87">
        <v>480</v>
      </c>
      <c r="E23" s="88">
        <v>480</v>
      </c>
      <c r="F23" s="87">
        <v>480</v>
      </c>
      <c r="G23" s="88">
        <v>480</v>
      </c>
      <c r="H23" s="87">
        <v>480</v>
      </c>
      <c r="I23" s="88">
        <v>480</v>
      </c>
      <c r="J23" s="87">
        <v>480</v>
      </c>
      <c r="K23" s="88">
        <v>480</v>
      </c>
      <c r="L23" s="33" t="s">
        <v>67</v>
      </c>
      <c r="M23" s="4"/>
    </row>
    <row r="24" spans="1:13" ht="15" thickBot="1" x14ac:dyDescent="0.25">
      <c r="A24" s="3" t="s">
        <v>125</v>
      </c>
      <c r="B24" s="87">
        <v>800</v>
      </c>
      <c r="C24" s="88">
        <v>800</v>
      </c>
      <c r="D24" s="87">
        <v>800</v>
      </c>
      <c r="E24" s="88">
        <v>800</v>
      </c>
      <c r="F24" s="87">
        <v>800</v>
      </c>
      <c r="G24" s="88">
        <v>800</v>
      </c>
      <c r="H24" s="87">
        <v>800</v>
      </c>
      <c r="I24" s="88">
        <v>800</v>
      </c>
      <c r="J24" s="87">
        <v>800</v>
      </c>
      <c r="K24" s="88">
        <v>800</v>
      </c>
      <c r="L24" s="33" t="s">
        <v>67</v>
      </c>
      <c r="M24" s="4"/>
    </row>
    <row r="25" spans="1:13" ht="15" thickBot="1" x14ac:dyDescent="0.25">
      <c r="A25" s="3" t="s">
        <v>126</v>
      </c>
      <c r="B25" s="87">
        <v>111</v>
      </c>
      <c r="C25" s="88">
        <v>111</v>
      </c>
      <c r="D25" s="87">
        <v>111</v>
      </c>
      <c r="E25" s="88">
        <v>111</v>
      </c>
      <c r="F25" s="87">
        <v>111</v>
      </c>
      <c r="G25" s="88">
        <v>111</v>
      </c>
      <c r="H25" s="87">
        <v>111</v>
      </c>
      <c r="I25" s="88">
        <v>111</v>
      </c>
      <c r="J25" s="87">
        <v>111</v>
      </c>
      <c r="K25" s="88">
        <v>111</v>
      </c>
      <c r="L25" s="33" t="s">
        <v>84</v>
      </c>
      <c r="M25" s="4"/>
    </row>
    <row r="26" spans="1:13" ht="15" thickBot="1" x14ac:dyDescent="0.25">
      <c r="A26" s="34" t="s">
        <v>68</v>
      </c>
      <c r="B26" s="89">
        <f>SUM(B3:B25)+200+546</f>
        <v>4433.1000000000004</v>
      </c>
      <c r="C26" s="90">
        <f>SUM(C3:C25)+200+546</f>
        <v>4434.1000000000004</v>
      </c>
      <c r="D26" s="89">
        <f t="shared" ref="D26:K26" si="0">SUM(D3:D25)+200</f>
        <v>4434.1000000000004</v>
      </c>
      <c r="E26" s="90">
        <f t="shared" si="0"/>
        <v>4434.1000000000004</v>
      </c>
      <c r="F26" s="89">
        <f t="shared" si="0"/>
        <v>4434.1000000000004</v>
      </c>
      <c r="G26" s="90">
        <f t="shared" si="0"/>
        <v>4434.1000000000004</v>
      </c>
      <c r="H26" s="89">
        <f t="shared" si="0"/>
        <v>4434.1000000000004</v>
      </c>
      <c r="I26" s="90">
        <f t="shared" si="0"/>
        <v>4434.1000000000004</v>
      </c>
      <c r="J26" s="89">
        <f t="shared" si="0"/>
        <v>4434.1000000000004</v>
      </c>
      <c r="K26" s="90">
        <f t="shared" si="0"/>
        <v>4434.1000000000004</v>
      </c>
      <c r="L26" s="74"/>
    </row>
    <row r="27" spans="1:13" ht="15" thickBot="1" x14ac:dyDescent="0.25">
      <c r="A27" s="124" t="s">
        <v>368</v>
      </c>
      <c r="B27" s="124"/>
      <c r="C27" s="124"/>
      <c r="D27" s="124"/>
      <c r="E27" s="124"/>
      <c r="F27" s="124"/>
      <c r="G27" s="124"/>
      <c r="H27" s="124"/>
      <c r="I27" s="124"/>
      <c r="J27" s="124"/>
      <c r="K27" s="124"/>
      <c r="L27" s="124"/>
    </row>
    <row r="28" spans="1:13" ht="16.5" customHeight="1" thickBot="1" x14ac:dyDescent="0.25">
      <c r="A28" s="124" t="s">
        <v>252</v>
      </c>
      <c r="B28" s="124"/>
      <c r="C28" s="124"/>
      <c r="D28" s="124"/>
      <c r="E28" s="124"/>
      <c r="F28" s="124"/>
      <c r="G28" s="124"/>
      <c r="H28" s="124"/>
      <c r="I28" s="124"/>
      <c r="J28" s="124"/>
      <c r="K28" s="124"/>
      <c r="L28" s="124"/>
    </row>
    <row r="29" spans="1:13" x14ac:dyDescent="0.2">
      <c r="A29" s="123" t="s">
        <v>253</v>
      </c>
      <c r="B29" s="123"/>
      <c r="C29" s="123"/>
      <c r="D29" s="123"/>
      <c r="E29" s="123"/>
      <c r="F29" s="123"/>
      <c r="G29" s="123"/>
      <c r="H29" s="123"/>
      <c r="I29" s="123"/>
      <c r="J29" s="123"/>
      <c r="K29" s="123"/>
      <c r="L29" s="123"/>
    </row>
    <row r="30" spans="1:13" x14ac:dyDescent="0.2">
      <c r="A30" s="125"/>
      <c r="B30" s="125"/>
      <c r="C30" s="125"/>
      <c r="D30" s="125"/>
      <c r="E30" s="125"/>
      <c r="F30" s="125"/>
      <c r="G30" s="125"/>
      <c r="H30" s="125"/>
      <c r="I30" s="125"/>
      <c r="J30" s="125"/>
      <c r="K30" s="125"/>
      <c r="L30" s="125"/>
    </row>
    <row r="31" spans="1:13" ht="15" customHeight="1" x14ac:dyDescent="0.2">
      <c r="A31" s="102" t="s">
        <v>311</v>
      </c>
      <c r="B31" s="102"/>
      <c r="C31" s="102"/>
      <c r="D31" s="102"/>
      <c r="E31" s="102"/>
      <c r="F31" s="102"/>
      <c r="G31" s="102"/>
      <c r="H31" s="102"/>
      <c r="I31" s="102"/>
      <c r="J31" s="102"/>
      <c r="K31" s="102"/>
      <c r="L31" s="102"/>
    </row>
    <row r="32" spans="1:13" ht="36.75" customHeight="1" x14ac:dyDescent="0.2">
      <c r="A32" s="102" t="s">
        <v>364</v>
      </c>
      <c r="B32" s="102"/>
      <c r="C32" s="102"/>
      <c r="D32" s="102"/>
      <c r="E32" s="102"/>
      <c r="F32" s="102"/>
      <c r="G32" s="102"/>
      <c r="H32" s="102"/>
      <c r="I32" s="102"/>
      <c r="J32" s="102"/>
      <c r="K32" s="102"/>
      <c r="L32" s="102"/>
    </row>
    <row r="33" spans="1:12" ht="60" customHeight="1" x14ac:dyDescent="0.2">
      <c r="A33" s="102" t="s">
        <v>361</v>
      </c>
      <c r="B33" s="102"/>
      <c r="C33" s="102"/>
      <c r="D33" s="102"/>
      <c r="E33" s="102"/>
      <c r="F33" s="102"/>
      <c r="G33" s="102"/>
      <c r="H33" s="102"/>
      <c r="I33" s="102"/>
      <c r="J33" s="102"/>
      <c r="K33" s="102"/>
      <c r="L33" s="102"/>
    </row>
    <row r="34" spans="1:12" x14ac:dyDescent="0.2">
      <c r="A34" s="8"/>
      <c r="B34" s="8"/>
      <c r="C34" s="8"/>
      <c r="D34" s="8"/>
      <c r="E34" s="8"/>
      <c r="F34" s="8"/>
      <c r="G34" s="8"/>
      <c r="H34" s="8"/>
      <c r="I34" s="8"/>
      <c r="J34" s="8"/>
      <c r="K34" s="8"/>
      <c r="L34" s="8"/>
    </row>
    <row r="35" spans="1:12" ht="21" customHeight="1" x14ac:dyDescent="0.2">
      <c r="A35" s="15" t="s">
        <v>298</v>
      </c>
      <c r="B35" s="8"/>
      <c r="C35" s="8"/>
      <c r="D35" s="8"/>
      <c r="E35" s="8"/>
      <c r="F35" s="8"/>
      <c r="G35" s="8"/>
      <c r="H35" s="8"/>
      <c r="I35" s="8"/>
      <c r="J35" s="8"/>
      <c r="K35" s="8"/>
      <c r="L35" s="8"/>
    </row>
    <row r="36" spans="1:12" ht="18.75" customHeight="1" thickBot="1" x14ac:dyDescent="0.25">
      <c r="A36" s="44" t="s">
        <v>109</v>
      </c>
      <c r="B36" s="1">
        <v>2013</v>
      </c>
      <c r="C36" s="1">
        <v>2014</v>
      </c>
      <c r="D36" s="1">
        <v>2015</v>
      </c>
      <c r="E36" s="1">
        <v>2016</v>
      </c>
      <c r="F36" s="1">
        <v>2017</v>
      </c>
      <c r="G36" s="1">
        <v>2018</v>
      </c>
      <c r="H36" s="1">
        <v>2019</v>
      </c>
      <c r="I36" s="1">
        <v>2020</v>
      </c>
      <c r="J36" s="1">
        <v>2021</v>
      </c>
      <c r="K36" s="31">
        <v>2022</v>
      </c>
      <c r="L36" s="35" t="s">
        <v>65</v>
      </c>
    </row>
    <row r="37" spans="1:12" ht="15.75" thickTop="1" thickBot="1" x14ac:dyDescent="0.25">
      <c r="A37" s="3" t="s">
        <v>160</v>
      </c>
      <c r="B37" s="87">
        <v>50</v>
      </c>
      <c r="C37" s="88">
        <v>50</v>
      </c>
      <c r="D37" s="87">
        <v>50</v>
      </c>
      <c r="E37" s="88">
        <v>50</v>
      </c>
      <c r="F37" s="87">
        <v>50</v>
      </c>
      <c r="G37" s="88">
        <v>50</v>
      </c>
      <c r="H37" s="87">
        <v>50</v>
      </c>
      <c r="I37" s="88">
        <v>50</v>
      </c>
      <c r="J37" s="87">
        <v>50</v>
      </c>
      <c r="K37" s="88">
        <v>50</v>
      </c>
      <c r="L37" s="33" t="s">
        <v>159</v>
      </c>
    </row>
    <row r="38" spans="1:12" ht="15" thickBot="1" x14ac:dyDescent="0.25">
      <c r="A38" s="3" t="s">
        <v>112</v>
      </c>
      <c r="B38" s="87">
        <v>147</v>
      </c>
      <c r="C38" s="88">
        <v>148</v>
      </c>
      <c r="D38" s="87">
        <v>148</v>
      </c>
      <c r="E38" s="88">
        <v>148</v>
      </c>
      <c r="F38" s="87">
        <v>148</v>
      </c>
      <c r="G38" s="88">
        <v>148</v>
      </c>
      <c r="H38" s="87">
        <v>148</v>
      </c>
      <c r="I38" s="88">
        <v>148</v>
      </c>
      <c r="J38" s="87">
        <v>148</v>
      </c>
      <c r="K38" s="88">
        <v>148</v>
      </c>
      <c r="L38" s="33" t="s">
        <v>67</v>
      </c>
    </row>
    <row r="39" spans="1:12" ht="15" thickBot="1" x14ac:dyDescent="0.25">
      <c r="A39" s="3" t="s">
        <v>113</v>
      </c>
      <c r="B39" s="87">
        <v>198</v>
      </c>
      <c r="C39" s="88">
        <v>198</v>
      </c>
      <c r="D39" s="87">
        <v>198</v>
      </c>
      <c r="E39" s="88">
        <v>198</v>
      </c>
      <c r="F39" s="87">
        <v>198</v>
      </c>
      <c r="G39" s="88">
        <v>198</v>
      </c>
      <c r="H39" s="87">
        <v>198</v>
      </c>
      <c r="I39" s="88">
        <v>198</v>
      </c>
      <c r="J39" s="87">
        <v>198</v>
      </c>
      <c r="K39" s="88">
        <v>198</v>
      </c>
      <c r="L39" s="33" t="s">
        <v>67</v>
      </c>
    </row>
    <row r="40" spans="1:12" ht="15" thickBot="1" x14ac:dyDescent="0.25">
      <c r="A40" s="3" t="s">
        <v>114</v>
      </c>
      <c r="B40" s="87">
        <v>84</v>
      </c>
      <c r="C40" s="88">
        <v>84</v>
      </c>
      <c r="D40" s="87">
        <v>84</v>
      </c>
      <c r="E40" s="88">
        <v>84</v>
      </c>
      <c r="F40" s="87">
        <v>84</v>
      </c>
      <c r="G40" s="88">
        <v>84</v>
      </c>
      <c r="H40" s="87">
        <v>84</v>
      </c>
      <c r="I40" s="88">
        <v>84</v>
      </c>
      <c r="J40" s="87">
        <v>84</v>
      </c>
      <c r="K40" s="88">
        <v>84</v>
      </c>
      <c r="L40" s="33" t="s">
        <v>67</v>
      </c>
    </row>
    <row r="41" spans="1:12" ht="15" thickBot="1" x14ac:dyDescent="0.25">
      <c r="A41" s="3" t="s">
        <v>115</v>
      </c>
      <c r="B41" s="87">
        <v>90</v>
      </c>
      <c r="C41" s="88">
        <v>90</v>
      </c>
      <c r="D41" s="87">
        <v>90</v>
      </c>
      <c r="E41" s="88">
        <v>90</v>
      </c>
      <c r="F41" s="87">
        <v>90</v>
      </c>
      <c r="G41" s="88">
        <v>90</v>
      </c>
      <c r="H41" s="87">
        <v>90</v>
      </c>
      <c r="I41" s="88">
        <v>90</v>
      </c>
      <c r="J41" s="87">
        <v>90</v>
      </c>
      <c r="K41" s="88">
        <v>90</v>
      </c>
      <c r="L41" s="33" t="s">
        <v>67</v>
      </c>
    </row>
    <row r="42" spans="1:12" ht="15" thickBot="1" x14ac:dyDescent="0.25">
      <c r="A42" s="3" t="s">
        <v>116</v>
      </c>
      <c r="B42" s="87" t="s">
        <v>309</v>
      </c>
      <c r="C42" s="88" t="s">
        <v>309</v>
      </c>
      <c r="D42" s="87">
        <v>546</v>
      </c>
      <c r="E42" s="88">
        <v>546</v>
      </c>
      <c r="F42" s="87">
        <v>546</v>
      </c>
      <c r="G42" s="88">
        <v>546</v>
      </c>
      <c r="H42" s="87">
        <v>546</v>
      </c>
      <c r="I42" s="88">
        <v>546</v>
      </c>
      <c r="J42" s="87">
        <v>546</v>
      </c>
      <c r="K42" s="88">
        <v>546</v>
      </c>
      <c r="L42" s="33" t="s">
        <v>67</v>
      </c>
    </row>
    <row r="43" spans="1:12" ht="15" thickBot="1" x14ac:dyDescent="0.25">
      <c r="A43" s="3" t="s">
        <v>117</v>
      </c>
      <c r="B43" s="87">
        <v>190</v>
      </c>
      <c r="C43" s="88">
        <v>190</v>
      </c>
      <c r="D43" s="87">
        <v>190</v>
      </c>
      <c r="E43" s="88">
        <v>190</v>
      </c>
      <c r="F43" s="87">
        <v>190</v>
      </c>
      <c r="G43" s="88">
        <v>190</v>
      </c>
      <c r="H43" s="87">
        <v>190</v>
      </c>
      <c r="I43" s="88">
        <v>190</v>
      </c>
      <c r="J43" s="87">
        <v>190</v>
      </c>
      <c r="K43" s="88">
        <v>190</v>
      </c>
      <c r="L43" s="33" t="s">
        <v>67</v>
      </c>
    </row>
    <row r="44" spans="1:12" ht="15" thickBot="1" x14ac:dyDescent="0.25">
      <c r="A44" s="3" t="s">
        <v>118</v>
      </c>
      <c r="B44" s="87">
        <v>474</v>
      </c>
      <c r="C44" s="88">
        <v>474</v>
      </c>
      <c r="D44" s="87">
        <v>474</v>
      </c>
      <c r="E44" s="88">
        <v>474</v>
      </c>
      <c r="F44" s="87">
        <v>474</v>
      </c>
      <c r="G44" s="88">
        <v>474</v>
      </c>
      <c r="H44" s="87">
        <v>474</v>
      </c>
      <c r="I44" s="88">
        <v>474</v>
      </c>
      <c r="J44" s="87">
        <v>474</v>
      </c>
      <c r="K44" s="88">
        <v>474</v>
      </c>
      <c r="L44" s="33" t="s">
        <v>67</v>
      </c>
    </row>
    <row r="45" spans="1:12" ht="15" thickBot="1" x14ac:dyDescent="0.25">
      <c r="A45" s="3" t="s">
        <v>119</v>
      </c>
      <c r="B45" s="4" t="s">
        <v>308</v>
      </c>
      <c r="C45" s="32" t="s">
        <v>308</v>
      </c>
      <c r="D45" s="4" t="s">
        <v>308</v>
      </c>
      <c r="E45" s="32" t="s">
        <v>308</v>
      </c>
      <c r="F45" s="4" t="s">
        <v>308</v>
      </c>
      <c r="G45" s="32" t="s">
        <v>308</v>
      </c>
      <c r="H45" s="4" t="s">
        <v>308</v>
      </c>
      <c r="I45" s="32" t="s">
        <v>308</v>
      </c>
      <c r="J45" s="4" t="s">
        <v>308</v>
      </c>
      <c r="K45" s="32" t="s">
        <v>308</v>
      </c>
      <c r="L45" s="33" t="s">
        <v>67</v>
      </c>
    </row>
    <row r="46" spans="1:12" ht="15" thickBot="1" x14ac:dyDescent="0.25">
      <c r="A46" s="3" t="s">
        <v>120</v>
      </c>
      <c r="B46" s="87">
        <v>73</v>
      </c>
      <c r="C46" s="88">
        <v>73</v>
      </c>
      <c r="D46" s="87">
        <v>73</v>
      </c>
      <c r="E46" s="88">
        <v>73</v>
      </c>
      <c r="F46" s="87">
        <v>73</v>
      </c>
      <c r="G46" s="88">
        <v>73</v>
      </c>
      <c r="H46" s="87">
        <v>73</v>
      </c>
      <c r="I46" s="88">
        <v>73</v>
      </c>
      <c r="J46" s="87">
        <v>73</v>
      </c>
      <c r="K46" s="88">
        <v>73</v>
      </c>
      <c r="L46" s="33" t="s">
        <v>67</v>
      </c>
    </row>
    <row r="47" spans="1:12" ht="15" thickBot="1" x14ac:dyDescent="0.25">
      <c r="A47" s="3" t="s">
        <v>121</v>
      </c>
      <c r="B47" s="87">
        <v>220</v>
      </c>
      <c r="C47" s="88">
        <v>220</v>
      </c>
      <c r="D47" s="87">
        <v>220</v>
      </c>
      <c r="E47" s="88">
        <v>220</v>
      </c>
      <c r="F47" s="87">
        <v>220</v>
      </c>
      <c r="G47" s="88">
        <v>220</v>
      </c>
      <c r="H47" s="87">
        <v>220</v>
      </c>
      <c r="I47" s="88">
        <v>220</v>
      </c>
      <c r="J47" s="87">
        <v>220</v>
      </c>
      <c r="K47" s="88">
        <v>220</v>
      </c>
      <c r="L47" s="33" t="s">
        <v>67</v>
      </c>
    </row>
    <row r="48" spans="1:12" ht="15" thickBot="1" x14ac:dyDescent="0.25">
      <c r="A48" s="3" t="s">
        <v>123</v>
      </c>
      <c r="B48" s="87">
        <v>66</v>
      </c>
      <c r="C48" s="88">
        <v>66</v>
      </c>
      <c r="D48" s="87">
        <v>66</v>
      </c>
      <c r="E48" s="88">
        <v>66</v>
      </c>
      <c r="F48" s="87">
        <v>66</v>
      </c>
      <c r="G48" s="88">
        <v>66</v>
      </c>
      <c r="H48" s="87">
        <v>66</v>
      </c>
      <c r="I48" s="88">
        <v>66</v>
      </c>
      <c r="J48" s="87">
        <v>66</v>
      </c>
      <c r="K48" s="88">
        <v>66</v>
      </c>
      <c r="L48" s="33" t="s">
        <v>67</v>
      </c>
    </row>
    <row r="49" spans="1:13" ht="15" thickBot="1" x14ac:dyDescent="0.25">
      <c r="A49" s="3" t="s">
        <v>124</v>
      </c>
      <c r="B49" s="87">
        <v>480</v>
      </c>
      <c r="C49" s="88">
        <v>480</v>
      </c>
      <c r="D49" s="87">
        <v>480</v>
      </c>
      <c r="E49" s="88">
        <v>480</v>
      </c>
      <c r="F49" s="87">
        <v>480</v>
      </c>
      <c r="G49" s="88">
        <v>480</v>
      </c>
      <c r="H49" s="87">
        <v>480</v>
      </c>
      <c r="I49" s="88">
        <v>480</v>
      </c>
      <c r="J49" s="87">
        <v>480</v>
      </c>
      <c r="K49" s="88">
        <v>480</v>
      </c>
      <c r="L49" s="33" t="s">
        <v>67</v>
      </c>
    </row>
    <row r="50" spans="1:13" ht="15" thickBot="1" x14ac:dyDescent="0.25">
      <c r="A50" s="3" t="s">
        <v>125</v>
      </c>
      <c r="B50" s="87">
        <v>800</v>
      </c>
      <c r="C50" s="88">
        <v>800</v>
      </c>
      <c r="D50" s="87">
        <v>800</v>
      </c>
      <c r="E50" s="88">
        <v>800</v>
      </c>
      <c r="F50" s="87">
        <v>800</v>
      </c>
      <c r="G50" s="88">
        <v>800</v>
      </c>
      <c r="H50" s="87">
        <v>800</v>
      </c>
      <c r="I50" s="88">
        <v>800</v>
      </c>
      <c r="J50" s="87">
        <v>800</v>
      </c>
      <c r="K50" s="88">
        <v>800</v>
      </c>
      <c r="L50" s="33" t="s">
        <v>67</v>
      </c>
    </row>
    <row r="51" spans="1:13" ht="15" thickBot="1" x14ac:dyDescent="0.25">
      <c r="A51" s="3" t="s">
        <v>162</v>
      </c>
      <c r="B51" s="87">
        <f>SUM('Existing Wind Generation'!$D$4:$D$12)*0.075</f>
        <v>61.1325</v>
      </c>
      <c r="C51" s="88">
        <f>SUM('Existing Wind Generation'!$D$4:$D$12)*0.075</f>
        <v>61.1325</v>
      </c>
      <c r="D51" s="87">
        <f>SUM('Existing Wind Generation'!$D$4:$D$12)*0.075</f>
        <v>61.1325</v>
      </c>
      <c r="E51" s="88">
        <f>SUM('Existing Wind Generation'!$D$4:$D$12)*0.075</f>
        <v>61.1325</v>
      </c>
      <c r="F51" s="87">
        <f>SUM('Existing Wind Generation'!$D$4:$D$12)*0.075</f>
        <v>61.1325</v>
      </c>
      <c r="G51" s="88">
        <f>SUM('Existing Wind Generation'!$D$4:$D$12)*0.075</f>
        <v>61.1325</v>
      </c>
      <c r="H51" s="87">
        <f>SUM('Existing Wind Generation'!$D$4:$D$12)*0.075</f>
        <v>61.1325</v>
      </c>
      <c r="I51" s="88">
        <f>SUM('Existing Wind Generation'!$D$4:$D$12)*0.075</f>
        <v>61.1325</v>
      </c>
      <c r="J51" s="87">
        <f>SUM('Existing Wind Generation'!$D$4:$D$12)*0.075</f>
        <v>61.1325</v>
      </c>
      <c r="K51" s="88">
        <f>SUM('Existing Wind Generation'!$D$4:$D$12)*0.075</f>
        <v>61.1325</v>
      </c>
      <c r="L51" s="33" t="s">
        <v>84</v>
      </c>
    </row>
    <row r="52" spans="1:13" ht="15" thickBot="1" x14ac:dyDescent="0.25">
      <c r="A52" s="34" t="s">
        <v>68</v>
      </c>
      <c r="B52" s="89">
        <f>SUM(B37:B51)+546+200</f>
        <v>3679.1325000000002</v>
      </c>
      <c r="C52" s="90">
        <f>SUM(C37:C51)+546+200</f>
        <v>3680.1325000000002</v>
      </c>
      <c r="D52" s="89">
        <f>SUM(D37:D51)+200</f>
        <v>3680.1325000000002</v>
      </c>
      <c r="E52" s="90">
        <f t="shared" ref="E52:K52" si="1">SUM(E37:E51)+200</f>
        <v>3680.1325000000002</v>
      </c>
      <c r="F52" s="89">
        <f t="shared" si="1"/>
        <v>3680.1325000000002</v>
      </c>
      <c r="G52" s="90">
        <f t="shared" si="1"/>
        <v>3680.1325000000002</v>
      </c>
      <c r="H52" s="89">
        <f t="shared" si="1"/>
        <v>3680.1325000000002</v>
      </c>
      <c r="I52" s="90">
        <f t="shared" si="1"/>
        <v>3680.1325000000002</v>
      </c>
      <c r="J52" s="89">
        <f t="shared" si="1"/>
        <v>3680.1325000000002</v>
      </c>
      <c r="K52" s="90">
        <f t="shared" si="1"/>
        <v>3680.1325000000002</v>
      </c>
      <c r="L52" s="74"/>
    </row>
    <row r="53" spans="1:13" ht="15" customHeight="1" thickBot="1" x14ac:dyDescent="0.25">
      <c r="A53" s="124" t="s">
        <v>368</v>
      </c>
      <c r="B53" s="124"/>
      <c r="C53" s="124"/>
      <c r="D53" s="124"/>
      <c r="E53" s="124"/>
      <c r="F53" s="124"/>
      <c r="G53" s="124"/>
      <c r="H53" s="124"/>
      <c r="I53" s="124"/>
      <c r="J53" s="124"/>
      <c r="K53" s="124"/>
      <c r="L53" s="124"/>
    </row>
    <row r="54" spans="1:13" ht="21.75" customHeight="1" thickBot="1" x14ac:dyDescent="0.25">
      <c r="A54" s="124" t="s">
        <v>252</v>
      </c>
      <c r="B54" s="124"/>
      <c r="C54" s="124"/>
      <c r="D54" s="124"/>
      <c r="E54" s="124"/>
      <c r="F54" s="124"/>
      <c r="G54" s="124"/>
      <c r="H54" s="124"/>
      <c r="I54" s="124"/>
      <c r="J54" s="124"/>
      <c r="K54" s="124"/>
      <c r="L54" s="124"/>
    </row>
    <row r="55" spans="1:13" x14ac:dyDescent="0.2">
      <c r="A55" s="123" t="s">
        <v>253</v>
      </c>
      <c r="B55" s="123"/>
      <c r="C55" s="123"/>
      <c r="D55" s="123"/>
      <c r="E55" s="123"/>
      <c r="F55" s="123"/>
      <c r="G55" s="123"/>
      <c r="H55" s="123"/>
      <c r="I55" s="123"/>
      <c r="J55" s="123"/>
      <c r="K55" s="123"/>
      <c r="L55" s="123"/>
    </row>
    <row r="56" spans="1:13" x14ac:dyDescent="0.2">
      <c r="A56" s="50"/>
      <c r="B56" s="50"/>
      <c r="C56" s="50"/>
      <c r="D56" s="50"/>
      <c r="E56" s="50"/>
      <c r="F56" s="50"/>
      <c r="G56" s="50"/>
      <c r="H56" s="50"/>
      <c r="I56" s="50"/>
      <c r="J56" s="50"/>
      <c r="K56" s="50"/>
      <c r="L56" s="50"/>
    </row>
    <row r="57" spans="1:13" x14ac:dyDescent="0.2">
      <c r="A57" s="50"/>
      <c r="B57" s="50"/>
      <c r="C57" s="50"/>
      <c r="D57" s="50"/>
      <c r="E57" s="50"/>
      <c r="F57" s="50"/>
      <c r="G57" s="50"/>
      <c r="H57" s="50"/>
      <c r="I57" s="50"/>
      <c r="J57" s="50"/>
      <c r="K57" s="50"/>
      <c r="L57" s="50"/>
    </row>
    <row r="58" spans="1:13" ht="19.5" x14ac:dyDescent="0.2">
      <c r="A58" s="15" t="s">
        <v>161</v>
      </c>
      <c r="B58" s="8"/>
      <c r="C58" s="8"/>
      <c r="D58" s="8"/>
      <c r="E58" s="8"/>
      <c r="F58" s="8"/>
      <c r="G58" s="8"/>
      <c r="H58" s="8"/>
      <c r="I58" s="8"/>
      <c r="J58" s="8"/>
      <c r="K58" s="8"/>
      <c r="L58" s="8"/>
    </row>
    <row r="59" spans="1:13" ht="15" thickBot="1" x14ac:dyDescent="0.25">
      <c r="A59" s="49" t="s">
        <v>109</v>
      </c>
      <c r="B59" s="48">
        <v>2013</v>
      </c>
      <c r="C59" s="48">
        <v>2014</v>
      </c>
      <c r="D59" s="48">
        <v>2015</v>
      </c>
      <c r="E59" s="48">
        <v>2016</v>
      </c>
      <c r="F59" s="48">
        <v>2017</v>
      </c>
      <c r="G59" s="48">
        <v>2018</v>
      </c>
      <c r="H59" s="48">
        <v>2019</v>
      </c>
      <c r="I59" s="48">
        <v>2020</v>
      </c>
      <c r="J59" s="48">
        <v>2021</v>
      </c>
      <c r="K59" s="31">
        <v>2022</v>
      </c>
      <c r="L59" s="35" t="s">
        <v>65</v>
      </c>
    </row>
    <row r="60" spans="1:13" ht="15.75" thickTop="1" thickBot="1" x14ac:dyDescent="0.25">
      <c r="A60" s="3" t="s">
        <v>111</v>
      </c>
      <c r="B60" s="87">
        <v>56.7</v>
      </c>
      <c r="C60" s="88">
        <v>56.7</v>
      </c>
      <c r="D60" s="87">
        <v>56.7</v>
      </c>
      <c r="E60" s="88">
        <v>56.7</v>
      </c>
      <c r="F60" s="87">
        <v>56.7</v>
      </c>
      <c r="G60" s="88">
        <v>56.7</v>
      </c>
      <c r="H60" s="87">
        <v>56.7</v>
      </c>
      <c r="I60" s="88">
        <v>56.7</v>
      </c>
      <c r="J60" s="87">
        <v>56.7</v>
      </c>
      <c r="K60" s="88">
        <v>56.7</v>
      </c>
      <c r="L60" s="33" t="s">
        <v>84</v>
      </c>
    </row>
    <row r="61" spans="1:13" ht="15" thickBot="1" x14ac:dyDescent="0.25">
      <c r="A61" s="3" t="s">
        <v>342</v>
      </c>
      <c r="B61" s="87">
        <v>94.5</v>
      </c>
      <c r="C61" s="88">
        <v>94.5</v>
      </c>
      <c r="D61" s="87">
        <v>94.5</v>
      </c>
      <c r="E61" s="88">
        <v>94.5</v>
      </c>
      <c r="F61" s="87">
        <v>94.5</v>
      </c>
      <c r="G61" s="88">
        <v>94.5</v>
      </c>
      <c r="H61" s="87">
        <v>94.5</v>
      </c>
      <c r="I61" s="88">
        <v>94.5</v>
      </c>
      <c r="J61" s="87">
        <v>94.5</v>
      </c>
      <c r="K61" s="88">
        <v>94.5</v>
      </c>
      <c r="L61" s="33" t="s">
        <v>84</v>
      </c>
      <c r="M61" s="4"/>
    </row>
    <row r="62" spans="1:13" ht="15" thickBot="1" x14ac:dyDescent="0.25">
      <c r="A62" s="3" t="s">
        <v>346</v>
      </c>
      <c r="B62" s="87">
        <v>71.400000000000006</v>
      </c>
      <c r="C62" s="88">
        <v>71.400000000000006</v>
      </c>
      <c r="D62" s="87">
        <v>71.400000000000006</v>
      </c>
      <c r="E62" s="88">
        <v>71.400000000000006</v>
      </c>
      <c r="F62" s="87">
        <v>71.400000000000006</v>
      </c>
      <c r="G62" s="88">
        <v>71.400000000000006</v>
      </c>
      <c r="H62" s="87">
        <v>71.400000000000006</v>
      </c>
      <c r="I62" s="88">
        <v>71.400000000000006</v>
      </c>
      <c r="J62" s="87">
        <v>71.400000000000006</v>
      </c>
      <c r="K62" s="88">
        <v>71.400000000000006</v>
      </c>
      <c r="L62" s="33" t="s">
        <v>84</v>
      </c>
      <c r="M62" s="4"/>
    </row>
    <row r="63" spans="1:13" ht="15" thickBot="1" x14ac:dyDescent="0.25">
      <c r="A63" s="3" t="s">
        <v>347</v>
      </c>
      <c r="B63" s="87">
        <v>132.30000000000001</v>
      </c>
      <c r="C63" s="88">
        <v>132.30000000000001</v>
      </c>
      <c r="D63" s="87">
        <v>132.30000000000001</v>
      </c>
      <c r="E63" s="88">
        <v>132.30000000000001</v>
      </c>
      <c r="F63" s="87">
        <v>132.30000000000001</v>
      </c>
      <c r="G63" s="88">
        <v>132.30000000000001</v>
      </c>
      <c r="H63" s="87">
        <v>132.30000000000001</v>
      </c>
      <c r="I63" s="88">
        <v>132.30000000000001</v>
      </c>
      <c r="J63" s="87">
        <v>132.30000000000001</v>
      </c>
      <c r="K63" s="88">
        <v>132.30000000000001</v>
      </c>
      <c r="L63" s="33" t="s">
        <v>84</v>
      </c>
      <c r="M63" s="4"/>
    </row>
    <row r="64" spans="1:13" ht="15" thickBot="1" x14ac:dyDescent="0.25">
      <c r="A64" s="3" t="s">
        <v>345</v>
      </c>
      <c r="B64" s="87">
        <v>52.5</v>
      </c>
      <c r="C64" s="88">
        <v>52.5</v>
      </c>
      <c r="D64" s="87">
        <v>52.5</v>
      </c>
      <c r="E64" s="88">
        <v>52.5</v>
      </c>
      <c r="F64" s="87">
        <v>52.5</v>
      </c>
      <c r="G64" s="88">
        <v>52.5</v>
      </c>
      <c r="H64" s="87">
        <v>52.5</v>
      </c>
      <c r="I64" s="88">
        <v>52.5</v>
      </c>
      <c r="J64" s="87">
        <v>52.5</v>
      </c>
      <c r="K64" s="88">
        <v>52.5</v>
      </c>
      <c r="L64" s="33" t="s">
        <v>84</v>
      </c>
      <c r="M64" s="4"/>
    </row>
    <row r="65" spans="1:12" ht="15" thickBot="1" x14ac:dyDescent="0.25">
      <c r="A65" s="3" t="s">
        <v>338</v>
      </c>
      <c r="B65" s="87">
        <v>159</v>
      </c>
      <c r="C65" s="88">
        <v>159</v>
      </c>
      <c r="D65" s="87">
        <v>159</v>
      </c>
      <c r="E65" s="88">
        <v>159</v>
      </c>
      <c r="F65" s="87">
        <v>159</v>
      </c>
      <c r="G65" s="88">
        <v>159</v>
      </c>
      <c r="H65" s="87">
        <v>159</v>
      </c>
      <c r="I65" s="88">
        <v>159</v>
      </c>
      <c r="J65" s="87">
        <v>159</v>
      </c>
      <c r="K65" s="88">
        <v>159</v>
      </c>
      <c r="L65" s="33" t="s">
        <v>84</v>
      </c>
    </row>
    <row r="66" spans="1:12" ht="15" thickBot="1" x14ac:dyDescent="0.25">
      <c r="A66" s="3" t="s">
        <v>339</v>
      </c>
      <c r="B66" s="87">
        <v>39</v>
      </c>
      <c r="C66" s="88">
        <v>39</v>
      </c>
      <c r="D66" s="87">
        <v>39</v>
      </c>
      <c r="E66" s="88">
        <v>39</v>
      </c>
      <c r="F66" s="87">
        <v>39</v>
      </c>
      <c r="G66" s="88">
        <v>39</v>
      </c>
      <c r="H66" s="87">
        <v>39</v>
      </c>
      <c r="I66" s="88">
        <v>39</v>
      </c>
      <c r="J66" s="87">
        <v>39</v>
      </c>
      <c r="K66" s="88">
        <v>39</v>
      </c>
      <c r="L66" s="33" t="s">
        <v>84</v>
      </c>
    </row>
    <row r="67" spans="1:12" ht="15" thickBot="1" x14ac:dyDescent="0.25">
      <c r="A67" s="3" t="s">
        <v>122</v>
      </c>
      <c r="B67" s="87">
        <v>98.7</v>
      </c>
      <c r="C67" s="88">
        <v>98.7</v>
      </c>
      <c r="D67" s="87">
        <v>98.7</v>
      </c>
      <c r="E67" s="88">
        <v>98.7</v>
      </c>
      <c r="F67" s="87">
        <v>98.7</v>
      </c>
      <c r="G67" s="88">
        <v>98.7</v>
      </c>
      <c r="H67" s="87">
        <v>98.7</v>
      </c>
      <c r="I67" s="88">
        <v>98.7</v>
      </c>
      <c r="J67" s="87">
        <v>98.7</v>
      </c>
      <c r="K67" s="88">
        <v>98.7</v>
      </c>
      <c r="L67" s="33" t="s">
        <v>84</v>
      </c>
    </row>
    <row r="68" spans="1:12" ht="15" thickBot="1" x14ac:dyDescent="0.25">
      <c r="A68" s="3" t="s">
        <v>126</v>
      </c>
      <c r="B68" s="87">
        <v>111</v>
      </c>
      <c r="C68" s="88">
        <v>111</v>
      </c>
      <c r="D68" s="87">
        <v>111</v>
      </c>
      <c r="E68" s="88">
        <v>111</v>
      </c>
      <c r="F68" s="87">
        <v>111</v>
      </c>
      <c r="G68" s="88">
        <v>111</v>
      </c>
      <c r="H68" s="87">
        <v>111</v>
      </c>
      <c r="I68" s="88">
        <v>111</v>
      </c>
      <c r="J68" s="87">
        <v>111</v>
      </c>
      <c r="K68" s="88">
        <v>111</v>
      </c>
      <c r="L68" s="33" t="s">
        <v>84</v>
      </c>
    </row>
    <row r="69" spans="1:12" ht="15" thickBot="1" x14ac:dyDescent="0.25">
      <c r="A69" s="34" t="s">
        <v>68</v>
      </c>
      <c r="B69" s="89">
        <f>SUM(B60:B68)</f>
        <v>815.1</v>
      </c>
      <c r="C69" s="90">
        <f>SUM(C60:C68)</f>
        <v>815.1</v>
      </c>
      <c r="D69" s="89">
        <f t="shared" ref="D69:K69" si="2">SUM(D60:D68)</f>
        <v>815.1</v>
      </c>
      <c r="E69" s="90">
        <f t="shared" si="2"/>
        <v>815.1</v>
      </c>
      <c r="F69" s="89">
        <f t="shared" si="2"/>
        <v>815.1</v>
      </c>
      <c r="G69" s="90">
        <f t="shared" si="2"/>
        <v>815.1</v>
      </c>
      <c r="H69" s="89">
        <f t="shared" si="2"/>
        <v>815.1</v>
      </c>
      <c r="I69" s="90">
        <f t="shared" si="2"/>
        <v>815.1</v>
      </c>
      <c r="J69" s="89">
        <f t="shared" si="2"/>
        <v>815.1</v>
      </c>
      <c r="K69" s="90">
        <f t="shared" si="2"/>
        <v>815.1</v>
      </c>
      <c r="L69" s="74"/>
    </row>
    <row r="70" spans="1:12" x14ac:dyDescent="0.2">
      <c r="A70" s="8"/>
      <c r="B70" s="8"/>
      <c r="C70" s="8"/>
      <c r="D70" s="8"/>
      <c r="E70" s="8"/>
      <c r="F70" s="8"/>
      <c r="G70" s="8"/>
      <c r="H70" s="8"/>
      <c r="I70" s="8"/>
      <c r="J70" s="8"/>
      <c r="K70" s="8"/>
      <c r="L70" s="8"/>
    </row>
    <row r="71" spans="1:12" x14ac:dyDescent="0.2">
      <c r="A71" s="8"/>
      <c r="B71" s="8"/>
      <c r="C71" s="8"/>
      <c r="D71" s="8"/>
      <c r="E71" s="8"/>
      <c r="F71" s="8"/>
      <c r="G71" s="8"/>
      <c r="H71" s="8"/>
      <c r="I71" s="8"/>
      <c r="J71" s="8"/>
      <c r="K71" s="8"/>
      <c r="L71" s="8"/>
    </row>
    <row r="72" spans="1:12" x14ac:dyDescent="0.2">
      <c r="A72" s="8"/>
      <c r="B72" s="8"/>
      <c r="C72" s="8"/>
      <c r="D72" s="8"/>
      <c r="E72" s="8"/>
      <c r="F72" s="8"/>
      <c r="G72" s="8"/>
      <c r="H72" s="8"/>
      <c r="I72" s="8"/>
      <c r="J72" s="8"/>
      <c r="K72" s="8"/>
      <c r="L72" s="8"/>
    </row>
    <row r="73" spans="1:12" x14ac:dyDescent="0.2">
      <c r="A73" s="8"/>
      <c r="B73" s="8"/>
      <c r="C73" s="8"/>
      <c r="D73" s="8"/>
      <c r="E73" s="8"/>
      <c r="F73" s="8"/>
      <c r="G73" s="8"/>
      <c r="H73" s="8"/>
      <c r="I73" s="8"/>
      <c r="J73" s="8"/>
      <c r="K73" s="8"/>
      <c r="L73" s="8"/>
    </row>
    <row r="74" spans="1:12" x14ac:dyDescent="0.2">
      <c r="A74" s="8"/>
      <c r="B74" s="8"/>
      <c r="C74" s="8"/>
      <c r="D74" s="8"/>
      <c r="E74" s="8"/>
      <c r="F74" s="8"/>
      <c r="G74" s="8"/>
      <c r="H74" s="8"/>
      <c r="I74" s="8"/>
      <c r="J74" s="8"/>
      <c r="K74" s="8"/>
      <c r="L74" s="8"/>
    </row>
    <row r="75" spans="1:12" x14ac:dyDescent="0.2">
      <c r="A75" s="8"/>
      <c r="B75" s="8"/>
      <c r="C75" s="8"/>
      <c r="D75" s="8"/>
      <c r="E75" s="8"/>
      <c r="F75" s="8"/>
      <c r="G75" s="8"/>
      <c r="H75" s="8"/>
      <c r="I75" s="8"/>
      <c r="J75" s="8"/>
      <c r="K75" s="8"/>
      <c r="L75" s="8"/>
    </row>
    <row r="76" spans="1:12" x14ac:dyDescent="0.2">
      <c r="A76" s="8"/>
      <c r="B76" s="8"/>
      <c r="C76" s="8"/>
      <c r="D76" s="8"/>
      <c r="E76" s="8"/>
      <c r="F76" s="8"/>
      <c r="G76" s="8"/>
      <c r="H76" s="8"/>
      <c r="I76" s="8"/>
      <c r="J76" s="8"/>
      <c r="K76" s="8"/>
      <c r="L76" s="8"/>
    </row>
    <row r="77" spans="1:12" x14ac:dyDescent="0.2">
      <c r="A77" s="8"/>
      <c r="B77" s="8"/>
      <c r="C77" s="8"/>
      <c r="D77" s="8"/>
      <c r="E77" s="8"/>
      <c r="F77" s="8"/>
      <c r="G77" s="8"/>
      <c r="H77" s="8"/>
      <c r="I77" s="8"/>
      <c r="J77" s="8"/>
      <c r="K77" s="8"/>
      <c r="L77" s="8"/>
    </row>
    <row r="78" spans="1:12" x14ac:dyDescent="0.2">
      <c r="A78" s="8"/>
      <c r="B78" s="8"/>
      <c r="C78" s="8"/>
      <c r="D78" s="8"/>
      <c r="E78" s="8"/>
      <c r="F78" s="8"/>
      <c r="G78" s="8"/>
      <c r="H78" s="8"/>
      <c r="I78" s="8"/>
      <c r="J78" s="8"/>
      <c r="K78" s="8"/>
      <c r="L78" s="8"/>
    </row>
    <row r="79" spans="1:12" x14ac:dyDescent="0.2">
      <c r="A79" s="8"/>
      <c r="B79" s="8"/>
      <c r="C79" s="8"/>
      <c r="D79" s="8"/>
      <c r="E79" s="8"/>
      <c r="F79" s="8"/>
      <c r="G79" s="8"/>
      <c r="H79" s="8"/>
      <c r="I79" s="8"/>
      <c r="J79" s="8"/>
      <c r="K79" s="8"/>
      <c r="L79" s="8"/>
    </row>
    <row r="80" spans="1:12" x14ac:dyDescent="0.2">
      <c r="A80" s="8"/>
      <c r="B80" s="8"/>
      <c r="C80" s="8"/>
      <c r="D80" s="8"/>
      <c r="E80" s="8"/>
      <c r="F80" s="8"/>
      <c r="G80" s="8"/>
      <c r="H80" s="8"/>
      <c r="I80" s="8"/>
      <c r="J80" s="8"/>
      <c r="K80" s="8"/>
      <c r="L80" s="8"/>
    </row>
    <row r="81" spans="1:12" x14ac:dyDescent="0.2">
      <c r="A81" s="8"/>
      <c r="B81" s="8"/>
      <c r="C81" s="8"/>
      <c r="D81" s="8"/>
      <c r="E81" s="8"/>
      <c r="F81" s="8"/>
      <c r="G81" s="8"/>
      <c r="H81" s="8"/>
      <c r="I81" s="8"/>
      <c r="J81" s="8"/>
      <c r="K81" s="8"/>
      <c r="L81" s="8"/>
    </row>
    <row r="82" spans="1:12" x14ac:dyDescent="0.2">
      <c r="A82" s="8"/>
      <c r="B82" s="8"/>
      <c r="C82" s="8"/>
      <c r="D82" s="8"/>
      <c r="E82" s="8"/>
      <c r="F82" s="8"/>
      <c r="G82" s="8"/>
      <c r="H82" s="8"/>
      <c r="I82" s="8"/>
      <c r="J82" s="8"/>
      <c r="K82" s="8"/>
      <c r="L82" s="8"/>
    </row>
    <row r="83" spans="1:12" x14ac:dyDescent="0.2">
      <c r="A83" s="8"/>
      <c r="B83" s="8"/>
      <c r="C83" s="8"/>
      <c r="D83" s="8"/>
      <c r="E83" s="8"/>
      <c r="F83" s="8"/>
      <c r="G83" s="8"/>
      <c r="H83" s="8"/>
      <c r="I83" s="8"/>
      <c r="J83" s="8"/>
      <c r="K83" s="8"/>
      <c r="L83" s="8"/>
    </row>
    <row r="84" spans="1:12" x14ac:dyDescent="0.2">
      <c r="A84" s="8"/>
      <c r="B84" s="8"/>
      <c r="C84" s="8"/>
      <c r="D84" s="8"/>
      <c r="E84" s="8"/>
      <c r="F84" s="8"/>
      <c r="G84" s="8"/>
      <c r="H84" s="8"/>
      <c r="I84" s="8"/>
      <c r="J84" s="8"/>
      <c r="K84" s="8"/>
      <c r="L84" s="8"/>
    </row>
    <row r="85" spans="1:12" x14ac:dyDescent="0.2">
      <c r="A85" s="8"/>
      <c r="B85" s="8"/>
      <c r="C85" s="8"/>
      <c r="D85" s="8"/>
      <c r="E85" s="8"/>
      <c r="F85" s="8"/>
      <c r="G85" s="8"/>
      <c r="H85" s="8"/>
      <c r="I85" s="8"/>
      <c r="J85" s="8"/>
      <c r="K85" s="8"/>
      <c r="L85" s="8"/>
    </row>
    <row r="86" spans="1:12" x14ac:dyDescent="0.2">
      <c r="A86" s="8"/>
      <c r="B86" s="8"/>
      <c r="C86" s="8"/>
      <c r="D86" s="8"/>
      <c r="E86" s="8"/>
      <c r="F86" s="8"/>
      <c r="G86" s="8"/>
      <c r="H86" s="8"/>
      <c r="I86" s="8"/>
      <c r="J86" s="8"/>
      <c r="K86" s="8"/>
      <c r="L86" s="8"/>
    </row>
    <row r="87" spans="1:12" x14ac:dyDescent="0.2">
      <c r="A87" s="8"/>
      <c r="B87" s="8"/>
      <c r="C87" s="8"/>
      <c r="D87" s="8"/>
      <c r="E87" s="8"/>
      <c r="F87" s="8"/>
      <c r="G87" s="8"/>
      <c r="H87" s="8"/>
      <c r="I87" s="8"/>
      <c r="J87" s="8"/>
      <c r="K87" s="8"/>
      <c r="L87" s="8"/>
    </row>
    <row r="88" spans="1:12" x14ac:dyDescent="0.2">
      <c r="A88" s="8"/>
      <c r="B88" s="8"/>
      <c r="C88" s="8"/>
      <c r="D88" s="8"/>
      <c r="E88" s="8"/>
      <c r="F88" s="8"/>
      <c r="G88" s="8"/>
      <c r="H88" s="8"/>
      <c r="I88" s="8"/>
      <c r="J88" s="8"/>
      <c r="K88" s="8"/>
      <c r="L88" s="8"/>
    </row>
    <row r="89" spans="1:12" x14ac:dyDescent="0.2">
      <c r="A89" s="8"/>
      <c r="B89" s="8"/>
      <c r="C89" s="8"/>
      <c r="D89" s="8"/>
      <c r="E89" s="8"/>
      <c r="F89" s="8"/>
      <c r="G89" s="8"/>
      <c r="H89" s="8"/>
      <c r="I89" s="8"/>
      <c r="J89" s="8"/>
      <c r="K89" s="8"/>
      <c r="L89" s="8"/>
    </row>
    <row r="90" spans="1:12" x14ac:dyDescent="0.2">
      <c r="A90" s="8"/>
      <c r="B90" s="8"/>
      <c r="C90" s="8"/>
      <c r="D90" s="8"/>
      <c r="E90" s="8"/>
      <c r="F90" s="8"/>
      <c r="G90" s="8"/>
      <c r="H90" s="8"/>
      <c r="I90" s="8"/>
      <c r="J90" s="8"/>
      <c r="K90" s="8"/>
      <c r="L90" s="8"/>
    </row>
    <row r="91" spans="1:12" x14ac:dyDescent="0.2">
      <c r="A91" s="8"/>
      <c r="B91" s="8"/>
      <c r="C91" s="8"/>
      <c r="D91" s="8"/>
      <c r="E91" s="8"/>
      <c r="F91" s="8"/>
      <c r="G91" s="8"/>
      <c r="H91" s="8"/>
      <c r="I91" s="8"/>
      <c r="J91" s="8"/>
      <c r="K91" s="8"/>
      <c r="L91" s="8"/>
    </row>
    <row r="92" spans="1:12" x14ac:dyDescent="0.2">
      <c r="A92" s="8"/>
      <c r="B92" s="8"/>
      <c r="C92" s="8"/>
      <c r="D92" s="8"/>
      <c r="E92" s="8"/>
      <c r="F92" s="8"/>
      <c r="G92" s="8"/>
      <c r="H92" s="8"/>
      <c r="I92" s="8"/>
      <c r="J92" s="8"/>
      <c r="K92" s="8"/>
      <c r="L92" s="8"/>
    </row>
    <row r="93" spans="1:12" x14ac:dyDescent="0.2">
      <c r="A93" s="8"/>
      <c r="B93" s="8"/>
      <c r="C93" s="8"/>
      <c r="D93" s="8"/>
      <c r="E93" s="8"/>
      <c r="F93" s="8"/>
      <c r="G93" s="8"/>
      <c r="H93" s="8"/>
      <c r="I93" s="8"/>
      <c r="J93" s="8"/>
      <c r="K93" s="8"/>
      <c r="L93" s="8"/>
    </row>
    <row r="94" spans="1:12" x14ac:dyDescent="0.2">
      <c r="A94" s="8"/>
      <c r="B94" s="8"/>
      <c r="C94" s="8"/>
      <c r="D94" s="8"/>
      <c r="E94" s="8"/>
      <c r="F94" s="8"/>
      <c r="G94" s="8"/>
      <c r="H94" s="8"/>
      <c r="I94" s="8"/>
      <c r="J94" s="8"/>
      <c r="K94" s="8"/>
      <c r="L94" s="8"/>
    </row>
    <row r="95" spans="1:12" x14ac:dyDescent="0.2">
      <c r="A95" s="8"/>
      <c r="B95" s="8"/>
      <c r="C95" s="8"/>
      <c r="D95" s="8"/>
      <c r="E95" s="8"/>
      <c r="F95" s="8"/>
      <c r="G95" s="8"/>
      <c r="H95" s="8"/>
      <c r="I95" s="8"/>
      <c r="J95" s="8"/>
      <c r="K95" s="8"/>
      <c r="L95" s="8"/>
    </row>
    <row r="96" spans="1:12" x14ac:dyDescent="0.2">
      <c r="A96" s="8"/>
      <c r="B96" s="8"/>
      <c r="C96" s="8"/>
      <c r="D96" s="8"/>
      <c r="E96" s="8"/>
      <c r="F96" s="8"/>
      <c r="G96" s="8"/>
      <c r="H96" s="8"/>
      <c r="I96" s="8"/>
      <c r="J96" s="8"/>
      <c r="K96" s="8"/>
      <c r="L96" s="8"/>
    </row>
    <row r="97" spans="1:12" x14ac:dyDescent="0.2">
      <c r="A97" s="8"/>
      <c r="B97" s="8"/>
      <c r="C97" s="8"/>
      <c r="D97" s="8"/>
      <c r="E97" s="8"/>
      <c r="F97" s="8"/>
      <c r="G97" s="8"/>
      <c r="H97" s="8"/>
      <c r="I97" s="8"/>
      <c r="J97" s="8"/>
      <c r="K97" s="8"/>
      <c r="L97" s="8"/>
    </row>
    <row r="98" spans="1:12" x14ac:dyDescent="0.2">
      <c r="A98" s="8"/>
      <c r="B98" s="8"/>
      <c r="C98" s="8"/>
      <c r="D98" s="8"/>
      <c r="E98" s="8"/>
      <c r="F98" s="8"/>
      <c r="G98" s="8"/>
      <c r="H98" s="8"/>
      <c r="I98" s="8"/>
      <c r="J98" s="8"/>
      <c r="K98" s="8"/>
      <c r="L98" s="8"/>
    </row>
    <row r="99" spans="1:12" x14ac:dyDescent="0.2">
      <c r="A99" s="8"/>
      <c r="B99" s="8"/>
      <c r="C99" s="8"/>
      <c r="D99" s="8"/>
      <c r="E99" s="8"/>
      <c r="F99" s="8"/>
      <c r="G99" s="8"/>
      <c r="H99" s="8"/>
      <c r="I99" s="8"/>
      <c r="J99" s="8"/>
      <c r="K99" s="8"/>
      <c r="L99" s="8"/>
    </row>
    <row r="100" spans="1:12" x14ac:dyDescent="0.2">
      <c r="A100" s="8"/>
      <c r="B100" s="8"/>
      <c r="C100" s="8"/>
      <c r="D100" s="8"/>
      <c r="E100" s="8"/>
      <c r="F100" s="8"/>
      <c r="G100" s="8"/>
      <c r="H100" s="8"/>
      <c r="I100" s="8"/>
      <c r="J100" s="8"/>
      <c r="K100" s="8"/>
      <c r="L100" s="8"/>
    </row>
    <row r="101" spans="1:12" x14ac:dyDescent="0.2">
      <c r="A101" s="8"/>
      <c r="B101" s="8"/>
      <c r="C101" s="8"/>
      <c r="D101" s="8"/>
      <c r="E101" s="8"/>
      <c r="F101" s="8"/>
      <c r="G101" s="8"/>
      <c r="H101" s="8"/>
      <c r="I101" s="8"/>
      <c r="J101" s="8"/>
      <c r="K101" s="8"/>
      <c r="L101" s="8"/>
    </row>
    <row r="102" spans="1:12" x14ac:dyDescent="0.2">
      <c r="A102" s="8"/>
      <c r="B102" s="8"/>
      <c r="C102" s="8"/>
      <c r="D102" s="8"/>
      <c r="E102" s="8"/>
      <c r="F102" s="8"/>
      <c r="G102" s="8"/>
      <c r="H102" s="8"/>
      <c r="I102" s="8"/>
      <c r="J102" s="8"/>
      <c r="K102" s="8"/>
      <c r="L102" s="8"/>
    </row>
    <row r="103" spans="1:12" x14ac:dyDescent="0.2">
      <c r="A103" s="8"/>
      <c r="B103" s="8"/>
      <c r="C103" s="8"/>
      <c r="D103" s="8"/>
      <c r="E103" s="8"/>
      <c r="F103" s="8"/>
      <c r="G103" s="8"/>
      <c r="H103" s="8"/>
      <c r="I103" s="8"/>
      <c r="J103" s="8"/>
      <c r="K103" s="8"/>
      <c r="L103" s="8"/>
    </row>
    <row r="104" spans="1:12" x14ac:dyDescent="0.2">
      <c r="A104" s="8"/>
      <c r="B104" s="8"/>
      <c r="C104" s="8"/>
      <c r="D104" s="8"/>
      <c r="E104" s="8"/>
      <c r="F104" s="8"/>
      <c r="G104" s="8"/>
      <c r="H104" s="8"/>
      <c r="I104" s="8"/>
      <c r="J104" s="8"/>
      <c r="K104" s="8"/>
      <c r="L104" s="8"/>
    </row>
    <row r="105" spans="1:12" x14ac:dyDescent="0.2">
      <c r="A105" s="8"/>
      <c r="B105" s="8"/>
      <c r="C105" s="8"/>
      <c r="D105" s="8"/>
      <c r="E105" s="8"/>
      <c r="F105" s="8"/>
      <c r="G105" s="8"/>
      <c r="H105" s="8"/>
      <c r="I105" s="8"/>
      <c r="J105" s="8"/>
      <c r="K105" s="8"/>
      <c r="L105" s="8"/>
    </row>
    <row r="106" spans="1:12" x14ac:dyDescent="0.2">
      <c r="A106" s="8"/>
      <c r="B106" s="8"/>
      <c r="C106" s="8"/>
      <c r="D106" s="8"/>
      <c r="E106" s="8"/>
      <c r="F106" s="8"/>
      <c r="G106" s="8"/>
      <c r="H106" s="8"/>
      <c r="I106" s="8"/>
      <c r="J106" s="8"/>
      <c r="K106" s="8"/>
      <c r="L106" s="8"/>
    </row>
    <row r="107" spans="1:12" x14ac:dyDescent="0.2">
      <c r="A107" s="8"/>
      <c r="B107" s="8"/>
      <c r="C107" s="8"/>
      <c r="D107" s="8"/>
      <c r="E107" s="8"/>
      <c r="F107" s="8"/>
      <c r="G107" s="8"/>
      <c r="H107" s="8"/>
      <c r="I107" s="8"/>
      <c r="J107" s="8"/>
      <c r="K107" s="8"/>
      <c r="L107" s="8"/>
    </row>
    <row r="108" spans="1:12" x14ac:dyDescent="0.2">
      <c r="A108" s="8"/>
      <c r="B108" s="8"/>
      <c r="C108" s="8"/>
      <c r="D108" s="8"/>
      <c r="E108" s="8"/>
      <c r="F108" s="8"/>
      <c r="G108" s="8"/>
      <c r="H108" s="8"/>
      <c r="I108" s="8"/>
      <c r="J108" s="8"/>
      <c r="K108" s="8"/>
      <c r="L108" s="8"/>
    </row>
    <row r="109" spans="1:12" x14ac:dyDescent="0.2">
      <c r="A109" s="8"/>
      <c r="B109" s="8"/>
      <c r="C109" s="8"/>
      <c r="D109" s="8"/>
      <c r="E109" s="8"/>
      <c r="F109" s="8"/>
      <c r="G109" s="8"/>
      <c r="H109" s="8"/>
      <c r="I109" s="8"/>
      <c r="J109" s="8"/>
      <c r="K109" s="8"/>
      <c r="L109" s="8"/>
    </row>
    <row r="110" spans="1:12" x14ac:dyDescent="0.2">
      <c r="A110" s="8"/>
      <c r="B110" s="8"/>
      <c r="C110" s="8"/>
      <c r="D110" s="8"/>
      <c r="E110" s="8"/>
      <c r="F110" s="8"/>
      <c r="G110" s="8"/>
      <c r="H110" s="8"/>
      <c r="I110" s="8"/>
      <c r="J110" s="8"/>
      <c r="K110" s="8"/>
      <c r="L110" s="8"/>
    </row>
    <row r="111" spans="1:12" x14ac:dyDescent="0.2">
      <c r="A111" s="8"/>
      <c r="B111" s="8"/>
      <c r="C111" s="8"/>
      <c r="D111" s="8"/>
      <c r="E111" s="8"/>
      <c r="F111" s="8"/>
      <c r="G111" s="8"/>
      <c r="H111" s="8"/>
      <c r="I111" s="8"/>
      <c r="J111" s="8"/>
      <c r="K111" s="8"/>
      <c r="L111" s="8"/>
    </row>
    <row r="112" spans="1:12" x14ac:dyDescent="0.2">
      <c r="A112" s="8"/>
      <c r="B112" s="8"/>
      <c r="C112" s="8"/>
      <c r="D112" s="8"/>
      <c r="E112" s="8"/>
      <c r="F112" s="8"/>
      <c r="G112" s="8"/>
      <c r="H112" s="8"/>
      <c r="I112" s="8"/>
      <c r="J112" s="8"/>
      <c r="K112" s="8"/>
      <c r="L112" s="8"/>
    </row>
    <row r="113" spans="1:12" x14ac:dyDescent="0.2">
      <c r="A113" s="8"/>
      <c r="B113" s="8"/>
      <c r="C113" s="8"/>
      <c r="D113" s="8"/>
      <c r="E113" s="8"/>
      <c r="F113" s="8"/>
      <c r="G113" s="8"/>
      <c r="H113" s="8"/>
      <c r="I113" s="8"/>
      <c r="J113" s="8"/>
      <c r="K113" s="8"/>
      <c r="L113" s="8"/>
    </row>
    <row r="114" spans="1:12" x14ac:dyDescent="0.2">
      <c r="A114" s="8"/>
      <c r="B114" s="8"/>
      <c r="C114" s="8"/>
      <c r="D114" s="8"/>
      <c r="E114" s="8"/>
      <c r="F114" s="8"/>
      <c r="G114" s="8"/>
      <c r="H114" s="8"/>
      <c r="I114" s="8"/>
      <c r="J114" s="8"/>
      <c r="K114" s="8"/>
      <c r="L114" s="8"/>
    </row>
    <row r="115" spans="1:12" x14ac:dyDescent="0.2">
      <c r="A115" s="8"/>
      <c r="B115" s="8"/>
      <c r="C115" s="8"/>
      <c r="D115" s="8"/>
      <c r="E115" s="8"/>
      <c r="F115" s="8"/>
      <c r="G115" s="8"/>
      <c r="H115" s="8"/>
      <c r="I115" s="8"/>
      <c r="J115" s="8"/>
      <c r="K115" s="8"/>
      <c r="L115" s="8"/>
    </row>
    <row r="116" spans="1:12" x14ac:dyDescent="0.2">
      <c r="A116" s="8"/>
      <c r="B116" s="8"/>
      <c r="C116" s="8"/>
      <c r="D116" s="8"/>
      <c r="E116" s="8"/>
      <c r="F116" s="8"/>
      <c r="G116" s="8"/>
      <c r="H116" s="8"/>
      <c r="I116" s="8"/>
      <c r="J116" s="8"/>
      <c r="K116" s="8"/>
      <c r="L116" s="8"/>
    </row>
    <row r="117" spans="1:12" x14ac:dyDescent="0.2">
      <c r="A117" s="8"/>
      <c r="B117" s="8"/>
      <c r="C117" s="8"/>
      <c r="D117" s="8"/>
      <c r="E117" s="8"/>
      <c r="F117" s="8"/>
      <c r="G117" s="8"/>
      <c r="H117" s="8"/>
      <c r="I117" s="8"/>
      <c r="J117" s="8"/>
      <c r="K117" s="8"/>
      <c r="L117" s="8"/>
    </row>
    <row r="118" spans="1:12" x14ac:dyDescent="0.2">
      <c r="A118" s="8"/>
      <c r="B118" s="8"/>
      <c r="C118" s="8"/>
      <c r="D118" s="8"/>
      <c r="E118" s="8"/>
      <c r="F118" s="8"/>
      <c r="G118" s="8"/>
      <c r="H118" s="8"/>
      <c r="I118" s="8"/>
      <c r="J118" s="8"/>
      <c r="K118" s="8"/>
      <c r="L118" s="8"/>
    </row>
    <row r="119" spans="1:12" x14ac:dyDescent="0.2">
      <c r="A119" s="8"/>
      <c r="B119" s="8"/>
      <c r="C119" s="8"/>
      <c r="D119" s="8"/>
      <c r="E119" s="8"/>
      <c r="F119" s="8"/>
      <c r="G119" s="8"/>
      <c r="H119" s="8"/>
      <c r="I119" s="8"/>
      <c r="J119" s="8"/>
      <c r="K119" s="8"/>
      <c r="L119" s="8"/>
    </row>
    <row r="120" spans="1:12" x14ac:dyDescent="0.2">
      <c r="A120" s="8"/>
      <c r="B120" s="8"/>
      <c r="C120" s="8"/>
      <c r="D120" s="8"/>
      <c r="E120" s="8"/>
      <c r="F120" s="8"/>
      <c r="G120" s="8"/>
      <c r="H120" s="8"/>
      <c r="I120" s="8"/>
      <c r="J120" s="8"/>
      <c r="K120" s="8"/>
      <c r="L120" s="8"/>
    </row>
    <row r="121" spans="1:12" x14ac:dyDescent="0.2">
      <c r="A121" s="8"/>
      <c r="B121" s="8"/>
      <c r="C121" s="8"/>
      <c r="D121" s="8"/>
      <c r="E121" s="8"/>
      <c r="F121" s="8"/>
      <c r="G121" s="8"/>
      <c r="H121" s="8"/>
      <c r="I121" s="8"/>
      <c r="J121" s="8"/>
      <c r="K121" s="8"/>
      <c r="L121" s="8"/>
    </row>
    <row r="122" spans="1:12" x14ac:dyDescent="0.2">
      <c r="A122" s="8"/>
      <c r="B122" s="8"/>
      <c r="C122" s="8"/>
      <c r="D122" s="8"/>
      <c r="E122" s="8"/>
      <c r="F122" s="8"/>
      <c r="G122" s="8"/>
      <c r="H122" s="8"/>
      <c r="I122" s="8"/>
      <c r="J122" s="8"/>
      <c r="K122" s="8"/>
      <c r="L122" s="8"/>
    </row>
    <row r="123" spans="1:12" x14ac:dyDescent="0.2">
      <c r="A123" s="8"/>
      <c r="B123" s="8"/>
      <c r="C123" s="8"/>
      <c r="D123" s="8"/>
      <c r="E123" s="8"/>
      <c r="F123" s="8"/>
      <c r="G123" s="8"/>
      <c r="H123" s="8"/>
      <c r="I123" s="8"/>
      <c r="J123" s="8"/>
      <c r="K123" s="8"/>
      <c r="L123" s="8"/>
    </row>
    <row r="124" spans="1:12" x14ac:dyDescent="0.2">
      <c r="A124" s="8"/>
      <c r="B124" s="8"/>
      <c r="C124" s="8"/>
      <c r="D124" s="8"/>
      <c r="E124" s="8"/>
      <c r="F124" s="8"/>
      <c r="G124" s="8"/>
      <c r="H124" s="8"/>
      <c r="I124" s="8"/>
      <c r="J124" s="8"/>
      <c r="K124" s="8"/>
      <c r="L124" s="8"/>
    </row>
    <row r="125" spans="1:12" x14ac:dyDescent="0.2">
      <c r="A125" s="8"/>
      <c r="B125" s="8"/>
      <c r="C125" s="8"/>
      <c r="D125" s="8"/>
      <c r="E125" s="8"/>
      <c r="F125" s="8"/>
      <c r="G125" s="8"/>
      <c r="H125" s="8"/>
      <c r="I125" s="8"/>
      <c r="J125" s="8"/>
      <c r="K125" s="8"/>
      <c r="L125" s="8"/>
    </row>
    <row r="126" spans="1:12" x14ac:dyDescent="0.2">
      <c r="A126" s="8"/>
      <c r="B126" s="8"/>
      <c r="C126" s="8"/>
      <c r="D126" s="8"/>
      <c r="E126" s="8"/>
      <c r="F126" s="8"/>
      <c r="G126" s="8"/>
      <c r="H126" s="8"/>
      <c r="I126" s="8"/>
      <c r="J126" s="8"/>
      <c r="K126" s="8"/>
      <c r="L126" s="8"/>
    </row>
    <row r="127" spans="1:12" x14ac:dyDescent="0.2">
      <c r="A127" s="8"/>
      <c r="B127" s="8"/>
      <c r="C127" s="8"/>
      <c r="D127" s="8"/>
      <c r="E127" s="8"/>
      <c r="F127" s="8"/>
      <c r="G127" s="8"/>
      <c r="H127" s="8"/>
      <c r="I127" s="8"/>
      <c r="J127" s="8"/>
      <c r="K127" s="8"/>
      <c r="L127" s="8"/>
    </row>
    <row r="128" spans="1:12" x14ac:dyDescent="0.2">
      <c r="A128" s="8"/>
      <c r="B128" s="8"/>
      <c r="C128" s="8"/>
      <c r="D128" s="8"/>
      <c r="E128" s="8"/>
      <c r="F128" s="8"/>
      <c r="G128" s="8"/>
      <c r="H128" s="8"/>
      <c r="I128" s="8"/>
      <c r="J128" s="8"/>
      <c r="K128" s="8"/>
      <c r="L128" s="8"/>
    </row>
    <row r="129" spans="1:12" x14ac:dyDescent="0.2">
      <c r="A129" s="8"/>
      <c r="B129" s="8"/>
      <c r="C129" s="8"/>
      <c r="D129" s="8"/>
      <c r="E129" s="8"/>
      <c r="F129" s="8"/>
      <c r="G129" s="8"/>
      <c r="H129" s="8"/>
      <c r="I129" s="8"/>
      <c r="J129" s="8"/>
      <c r="K129" s="8"/>
      <c r="L129" s="8"/>
    </row>
    <row r="130" spans="1:12" x14ac:dyDescent="0.2">
      <c r="A130" s="8"/>
      <c r="B130" s="8"/>
      <c r="C130" s="8"/>
      <c r="D130" s="8"/>
      <c r="E130" s="8"/>
      <c r="F130" s="8"/>
      <c r="G130" s="8"/>
      <c r="H130" s="8"/>
      <c r="I130" s="8"/>
      <c r="J130" s="8"/>
      <c r="K130" s="8"/>
      <c r="L130" s="8"/>
    </row>
    <row r="131" spans="1:12" x14ac:dyDescent="0.2">
      <c r="A131" s="8"/>
      <c r="B131" s="8"/>
      <c r="C131" s="8"/>
      <c r="D131" s="8"/>
      <c r="E131" s="8"/>
      <c r="F131" s="8"/>
      <c r="G131" s="8"/>
      <c r="H131" s="8"/>
      <c r="I131" s="8"/>
      <c r="J131" s="8"/>
      <c r="K131" s="8"/>
      <c r="L131" s="8"/>
    </row>
    <row r="132" spans="1:12" x14ac:dyDescent="0.2">
      <c r="A132" s="8"/>
      <c r="B132" s="8"/>
      <c r="C132" s="8"/>
      <c r="D132" s="8"/>
      <c r="E132" s="8"/>
      <c r="F132" s="8"/>
      <c r="G132" s="8"/>
      <c r="H132" s="8"/>
      <c r="I132" s="8"/>
      <c r="J132" s="8"/>
      <c r="K132" s="8"/>
      <c r="L132" s="8"/>
    </row>
    <row r="133" spans="1:12" x14ac:dyDescent="0.2">
      <c r="A133" s="8"/>
      <c r="B133" s="8"/>
      <c r="C133" s="8"/>
      <c r="D133" s="8"/>
      <c r="E133" s="8"/>
      <c r="F133" s="8"/>
      <c r="G133" s="8"/>
      <c r="H133" s="8"/>
      <c r="I133" s="8"/>
      <c r="J133" s="8"/>
      <c r="K133" s="8"/>
      <c r="L133" s="8"/>
    </row>
    <row r="134" spans="1:12" x14ac:dyDescent="0.2">
      <c r="A134" s="8"/>
      <c r="B134" s="8"/>
      <c r="C134" s="8"/>
      <c r="D134" s="8"/>
      <c r="E134" s="8"/>
      <c r="F134" s="8"/>
      <c r="G134" s="8"/>
      <c r="H134" s="8"/>
      <c r="I134" s="8"/>
      <c r="J134" s="8"/>
      <c r="K134" s="8"/>
      <c r="L134" s="8"/>
    </row>
    <row r="135" spans="1:12" x14ac:dyDescent="0.2">
      <c r="A135" s="8"/>
      <c r="B135" s="8"/>
      <c r="C135" s="8"/>
      <c r="D135" s="8"/>
      <c r="E135" s="8"/>
      <c r="F135" s="8"/>
      <c r="G135" s="8"/>
      <c r="H135" s="8"/>
      <c r="I135" s="8"/>
      <c r="J135" s="8"/>
      <c r="K135" s="8"/>
      <c r="L135" s="8"/>
    </row>
    <row r="136" spans="1:12" x14ac:dyDescent="0.2">
      <c r="A136" s="8"/>
      <c r="B136" s="8"/>
      <c r="C136" s="8"/>
      <c r="D136" s="8"/>
      <c r="E136" s="8"/>
      <c r="F136" s="8"/>
      <c r="G136" s="8"/>
      <c r="H136" s="8"/>
      <c r="I136" s="8"/>
      <c r="J136" s="8"/>
      <c r="K136" s="8"/>
      <c r="L136" s="8"/>
    </row>
    <row r="137" spans="1:12" x14ac:dyDescent="0.2">
      <c r="A137" s="8"/>
      <c r="B137" s="8"/>
      <c r="C137" s="8"/>
      <c r="D137" s="8"/>
      <c r="E137" s="8"/>
      <c r="F137" s="8"/>
      <c r="G137" s="8"/>
      <c r="H137" s="8"/>
      <c r="I137" s="8"/>
      <c r="J137" s="8"/>
      <c r="K137" s="8"/>
      <c r="L137" s="8"/>
    </row>
    <row r="138" spans="1:12" x14ac:dyDescent="0.2">
      <c r="A138" s="8"/>
      <c r="B138" s="8"/>
      <c r="C138" s="8"/>
      <c r="D138" s="8"/>
      <c r="E138" s="8"/>
      <c r="F138" s="8"/>
      <c r="G138" s="8"/>
      <c r="H138" s="8"/>
      <c r="I138" s="8"/>
      <c r="J138" s="8"/>
      <c r="K138" s="8"/>
      <c r="L138" s="8"/>
    </row>
    <row r="139" spans="1:12" x14ac:dyDescent="0.2">
      <c r="A139" s="8"/>
      <c r="B139" s="8"/>
      <c r="C139" s="8"/>
      <c r="D139" s="8"/>
      <c r="E139" s="8"/>
      <c r="F139" s="8"/>
      <c r="G139" s="8"/>
      <c r="H139" s="8"/>
      <c r="I139" s="8"/>
      <c r="J139" s="8"/>
      <c r="K139" s="8"/>
      <c r="L139" s="8"/>
    </row>
    <row r="140" spans="1:12" x14ac:dyDescent="0.2">
      <c r="A140" s="8"/>
      <c r="B140" s="8"/>
      <c r="C140" s="8"/>
      <c r="D140" s="8"/>
      <c r="E140" s="8"/>
      <c r="F140" s="8"/>
      <c r="G140" s="8"/>
      <c r="H140" s="8"/>
      <c r="I140" s="8"/>
      <c r="J140" s="8"/>
      <c r="K140" s="8"/>
      <c r="L140" s="8"/>
    </row>
    <row r="141" spans="1:12" x14ac:dyDescent="0.2">
      <c r="A141" s="8"/>
      <c r="B141" s="8"/>
      <c r="C141" s="8"/>
      <c r="D141" s="8"/>
      <c r="E141" s="8"/>
      <c r="F141" s="8"/>
      <c r="G141" s="8"/>
      <c r="H141" s="8"/>
      <c r="I141" s="8"/>
      <c r="J141" s="8"/>
      <c r="K141" s="8"/>
      <c r="L141" s="8"/>
    </row>
    <row r="142" spans="1:12" x14ac:dyDescent="0.2">
      <c r="A142" s="8"/>
      <c r="B142" s="8"/>
      <c r="C142" s="8"/>
      <c r="D142" s="8"/>
      <c r="E142" s="8"/>
      <c r="F142" s="8"/>
      <c r="G142" s="8"/>
      <c r="H142" s="8"/>
      <c r="I142" s="8"/>
      <c r="J142" s="8"/>
      <c r="K142" s="8"/>
      <c r="L142" s="8"/>
    </row>
    <row r="143" spans="1:12" x14ac:dyDescent="0.2">
      <c r="A143" s="8"/>
      <c r="B143" s="8"/>
      <c r="C143" s="8"/>
      <c r="D143" s="8"/>
      <c r="E143" s="8"/>
      <c r="F143" s="8"/>
      <c r="G143" s="8"/>
      <c r="H143" s="8"/>
      <c r="I143" s="8"/>
      <c r="J143" s="8"/>
      <c r="K143" s="8"/>
      <c r="L143" s="8"/>
    </row>
    <row r="144" spans="1:12" x14ac:dyDescent="0.2">
      <c r="A144" s="8"/>
      <c r="B144" s="8"/>
      <c r="C144" s="8"/>
      <c r="D144" s="8"/>
      <c r="E144" s="8"/>
      <c r="F144" s="8"/>
      <c r="G144" s="8"/>
      <c r="H144" s="8"/>
      <c r="I144" s="8"/>
      <c r="J144" s="8"/>
      <c r="K144" s="8"/>
      <c r="L144" s="8"/>
    </row>
    <row r="145" spans="1:12" x14ac:dyDescent="0.2">
      <c r="A145" s="8"/>
      <c r="B145" s="8"/>
      <c r="C145" s="8"/>
      <c r="D145" s="8"/>
      <c r="E145" s="8"/>
      <c r="F145" s="8"/>
      <c r="G145" s="8"/>
      <c r="H145" s="8"/>
      <c r="I145" s="8"/>
      <c r="J145" s="8"/>
      <c r="K145" s="8"/>
      <c r="L145" s="8"/>
    </row>
    <row r="146" spans="1:12" x14ac:dyDescent="0.2">
      <c r="A146" s="8"/>
      <c r="B146" s="8"/>
      <c r="C146" s="8"/>
      <c r="D146" s="8"/>
      <c r="E146" s="8"/>
      <c r="F146" s="8"/>
      <c r="G146" s="8"/>
      <c r="H146" s="8"/>
      <c r="I146" s="8"/>
      <c r="J146" s="8"/>
      <c r="K146" s="8"/>
      <c r="L146" s="8"/>
    </row>
    <row r="147" spans="1:12" x14ac:dyDescent="0.2">
      <c r="A147" s="8"/>
      <c r="B147" s="8"/>
      <c r="C147" s="8"/>
      <c r="D147" s="8"/>
      <c r="E147" s="8"/>
      <c r="F147" s="8"/>
      <c r="G147" s="8"/>
      <c r="H147" s="8"/>
      <c r="I147" s="8"/>
      <c r="J147" s="8"/>
      <c r="K147" s="8"/>
      <c r="L147" s="8"/>
    </row>
    <row r="148" spans="1:12" x14ac:dyDescent="0.2">
      <c r="A148" s="8"/>
      <c r="B148" s="8"/>
      <c r="C148" s="8"/>
      <c r="D148" s="8"/>
      <c r="E148" s="8"/>
      <c r="F148" s="8"/>
      <c r="G148" s="8"/>
      <c r="H148" s="8"/>
      <c r="I148" s="8"/>
      <c r="J148" s="8"/>
      <c r="K148" s="8"/>
      <c r="L148" s="8"/>
    </row>
    <row r="149" spans="1:12" x14ac:dyDescent="0.2">
      <c r="A149" s="8"/>
      <c r="B149" s="8"/>
      <c r="C149" s="8"/>
      <c r="D149" s="8"/>
      <c r="E149" s="8"/>
      <c r="F149" s="8"/>
      <c r="G149" s="8"/>
      <c r="H149" s="8"/>
      <c r="I149" s="8"/>
      <c r="J149" s="8"/>
      <c r="K149" s="8"/>
      <c r="L149" s="8"/>
    </row>
    <row r="150" spans="1:12" x14ac:dyDescent="0.2">
      <c r="A150" s="8"/>
      <c r="B150" s="8"/>
      <c r="C150" s="8"/>
      <c r="D150" s="8"/>
      <c r="E150" s="8"/>
      <c r="F150" s="8"/>
      <c r="G150" s="8"/>
      <c r="H150" s="8"/>
      <c r="I150" s="8"/>
      <c r="J150" s="8"/>
      <c r="K150" s="8"/>
      <c r="L150" s="8"/>
    </row>
    <row r="151" spans="1:12" x14ac:dyDescent="0.2">
      <c r="A151" s="8"/>
      <c r="B151" s="8"/>
      <c r="C151" s="8"/>
      <c r="D151" s="8"/>
      <c r="E151" s="8"/>
      <c r="F151" s="8"/>
      <c r="G151" s="8"/>
      <c r="H151" s="8"/>
      <c r="I151" s="8"/>
      <c r="J151" s="8"/>
      <c r="K151" s="8"/>
      <c r="L151" s="8"/>
    </row>
    <row r="152" spans="1:12" x14ac:dyDescent="0.2">
      <c r="A152" s="8"/>
      <c r="B152" s="8"/>
      <c r="C152" s="8"/>
      <c r="D152" s="8"/>
      <c r="E152" s="8"/>
      <c r="F152" s="8"/>
      <c r="G152" s="8"/>
      <c r="H152" s="8"/>
      <c r="I152" s="8"/>
      <c r="J152" s="8"/>
      <c r="K152" s="8"/>
      <c r="L152" s="8"/>
    </row>
    <row r="153" spans="1:12" x14ac:dyDescent="0.2">
      <c r="A153" s="8"/>
      <c r="B153" s="8"/>
      <c r="C153" s="8"/>
      <c r="D153" s="8"/>
      <c r="E153" s="8"/>
      <c r="F153" s="8"/>
      <c r="G153" s="8"/>
      <c r="H153" s="8"/>
      <c r="I153" s="8"/>
      <c r="J153" s="8"/>
      <c r="K153" s="8"/>
      <c r="L153" s="8"/>
    </row>
    <row r="154" spans="1:12" x14ac:dyDescent="0.2">
      <c r="A154" s="8"/>
      <c r="B154" s="8"/>
      <c r="C154" s="8"/>
      <c r="D154" s="8"/>
      <c r="E154" s="8"/>
      <c r="F154" s="8"/>
      <c r="G154" s="8"/>
      <c r="H154" s="8"/>
      <c r="I154" s="8"/>
      <c r="J154" s="8"/>
      <c r="K154" s="8"/>
      <c r="L154" s="8"/>
    </row>
    <row r="155" spans="1:12" x14ac:dyDescent="0.2">
      <c r="A155" s="8"/>
      <c r="B155" s="8"/>
      <c r="C155" s="8"/>
      <c r="D155" s="8"/>
      <c r="E155" s="8"/>
      <c r="F155" s="8"/>
      <c r="G155" s="8"/>
      <c r="H155" s="8"/>
      <c r="I155" s="8"/>
      <c r="J155" s="8"/>
      <c r="K155" s="8"/>
      <c r="L155" s="8"/>
    </row>
    <row r="156" spans="1:12" x14ac:dyDescent="0.2">
      <c r="A156" s="8"/>
      <c r="B156" s="8"/>
      <c r="C156" s="8"/>
      <c r="D156" s="8"/>
      <c r="E156" s="8"/>
      <c r="F156" s="8"/>
      <c r="G156" s="8"/>
      <c r="H156" s="8"/>
      <c r="I156" s="8"/>
      <c r="J156" s="8"/>
      <c r="K156" s="8"/>
      <c r="L156" s="8"/>
    </row>
    <row r="157" spans="1:12" x14ac:dyDescent="0.2">
      <c r="A157" s="8"/>
      <c r="B157" s="8"/>
      <c r="C157" s="8"/>
      <c r="D157" s="8"/>
      <c r="E157" s="8"/>
      <c r="F157" s="8"/>
      <c r="G157" s="8"/>
      <c r="H157" s="8"/>
      <c r="I157" s="8"/>
      <c r="J157" s="8"/>
      <c r="K157" s="8"/>
      <c r="L157" s="8"/>
    </row>
    <row r="158" spans="1:12" x14ac:dyDescent="0.2">
      <c r="A158" s="8"/>
      <c r="B158" s="8"/>
      <c r="C158" s="8"/>
      <c r="D158" s="8"/>
      <c r="E158" s="8"/>
      <c r="F158" s="8"/>
      <c r="G158" s="8"/>
      <c r="H158" s="8"/>
      <c r="I158" s="8"/>
      <c r="J158" s="8"/>
      <c r="K158" s="8"/>
      <c r="L158" s="8"/>
    </row>
    <row r="159" spans="1:12" x14ac:dyDescent="0.2">
      <c r="A159" s="8"/>
      <c r="B159" s="8"/>
      <c r="C159" s="8"/>
      <c r="D159" s="8"/>
      <c r="E159" s="8"/>
      <c r="F159" s="8"/>
      <c r="G159" s="8"/>
      <c r="H159" s="8"/>
      <c r="I159" s="8"/>
      <c r="J159" s="8"/>
      <c r="K159" s="8"/>
      <c r="L159" s="8"/>
    </row>
    <row r="160" spans="1:12" x14ac:dyDescent="0.2">
      <c r="A160" s="8"/>
      <c r="B160" s="8"/>
      <c r="C160" s="8"/>
      <c r="D160" s="8"/>
      <c r="E160" s="8"/>
      <c r="F160" s="8"/>
      <c r="G160" s="8"/>
      <c r="H160" s="8"/>
      <c r="I160" s="8"/>
      <c r="J160" s="8"/>
      <c r="K160" s="8"/>
      <c r="L160" s="8"/>
    </row>
    <row r="161" spans="1:12" x14ac:dyDescent="0.2">
      <c r="A161" s="8"/>
      <c r="B161" s="8"/>
      <c r="C161" s="8"/>
      <c r="D161" s="8"/>
      <c r="E161" s="8"/>
      <c r="F161" s="8"/>
      <c r="G161" s="8"/>
      <c r="H161" s="8"/>
      <c r="I161" s="8"/>
      <c r="J161" s="8"/>
      <c r="K161" s="8"/>
      <c r="L161" s="8"/>
    </row>
    <row r="162" spans="1:12" x14ac:dyDescent="0.2">
      <c r="A162" s="8"/>
      <c r="B162" s="8"/>
      <c r="C162" s="8"/>
      <c r="D162" s="8"/>
      <c r="E162" s="8"/>
      <c r="F162" s="8"/>
      <c r="G162" s="8"/>
      <c r="H162" s="8"/>
      <c r="I162" s="8"/>
      <c r="J162" s="8"/>
      <c r="K162" s="8"/>
      <c r="L162" s="8"/>
    </row>
    <row r="163" spans="1:12" x14ac:dyDescent="0.2">
      <c r="A163" s="8"/>
      <c r="B163" s="8"/>
      <c r="C163" s="8"/>
      <c r="D163" s="8"/>
      <c r="E163" s="8"/>
      <c r="F163" s="8"/>
      <c r="G163" s="8"/>
      <c r="H163" s="8"/>
      <c r="I163" s="8"/>
      <c r="J163" s="8"/>
      <c r="K163" s="8"/>
      <c r="L163" s="8"/>
    </row>
    <row r="164" spans="1:12" x14ac:dyDescent="0.2">
      <c r="A164" s="8"/>
      <c r="B164" s="8"/>
      <c r="C164" s="8"/>
      <c r="D164" s="8"/>
      <c r="E164" s="8"/>
      <c r="F164" s="8"/>
      <c r="G164" s="8"/>
      <c r="H164" s="8"/>
      <c r="I164" s="8"/>
      <c r="J164" s="8"/>
      <c r="K164" s="8"/>
      <c r="L164" s="8"/>
    </row>
    <row r="165" spans="1:12" x14ac:dyDescent="0.2">
      <c r="A165" s="8"/>
      <c r="B165" s="8"/>
      <c r="C165" s="8"/>
      <c r="D165" s="8"/>
      <c r="E165" s="8"/>
      <c r="F165" s="8"/>
      <c r="G165" s="8"/>
      <c r="H165" s="8"/>
      <c r="I165" s="8"/>
      <c r="J165" s="8"/>
      <c r="K165" s="8"/>
      <c r="L165" s="8"/>
    </row>
    <row r="166" spans="1:12" x14ac:dyDescent="0.2">
      <c r="A166" s="8"/>
      <c r="B166" s="8"/>
      <c r="C166" s="8"/>
      <c r="D166" s="8"/>
      <c r="E166" s="8"/>
      <c r="F166" s="8"/>
      <c r="G166" s="8"/>
      <c r="H166" s="8"/>
      <c r="I166" s="8"/>
      <c r="J166" s="8"/>
      <c r="K166" s="8"/>
      <c r="L166" s="8"/>
    </row>
    <row r="167" spans="1:12" x14ac:dyDescent="0.2">
      <c r="A167" s="8"/>
      <c r="B167" s="8"/>
      <c r="C167" s="8"/>
      <c r="D167" s="8"/>
      <c r="E167" s="8"/>
      <c r="F167" s="8"/>
      <c r="G167" s="8"/>
      <c r="H167" s="8"/>
      <c r="I167" s="8"/>
      <c r="J167" s="8"/>
      <c r="K167" s="8"/>
      <c r="L167" s="8"/>
    </row>
    <row r="168" spans="1:12" x14ac:dyDescent="0.2">
      <c r="A168" s="8"/>
      <c r="B168" s="8"/>
      <c r="C168" s="8"/>
      <c r="D168" s="8"/>
      <c r="E168" s="8"/>
      <c r="F168" s="8"/>
      <c r="G168" s="8"/>
      <c r="H168" s="8"/>
      <c r="I168" s="8"/>
      <c r="J168" s="8"/>
      <c r="K168" s="8"/>
      <c r="L168" s="8"/>
    </row>
    <row r="169" spans="1:12" x14ac:dyDescent="0.2">
      <c r="A169" s="8"/>
      <c r="B169" s="8"/>
      <c r="C169" s="8"/>
      <c r="D169" s="8"/>
      <c r="E169" s="8"/>
      <c r="F169" s="8"/>
      <c r="G169" s="8"/>
      <c r="H169" s="8"/>
      <c r="I169" s="8"/>
      <c r="J169" s="8"/>
      <c r="K169" s="8"/>
      <c r="L169" s="8"/>
    </row>
    <row r="170" spans="1:12" x14ac:dyDescent="0.2">
      <c r="A170" s="8"/>
      <c r="B170" s="8"/>
      <c r="C170" s="8"/>
      <c r="D170" s="8"/>
      <c r="E170" s="8"/>
      <c r="F170" s="8"/>
      <c r="G170" s="8"/>
      <c r="H170" s="8"/>
      <c r="I170" s="8"/>
      <c r="J170" s="8"/>
      <c r="K170" s="8"/>
      <c r="L170" s="8"/>
    </row>
    <row r="171" spans="1:12" x14ac:dyDescent="0.2">
      <c r="A171" s="8"/>
      <c r="B171" s="8"/>
      <c r="C171" s="8"/>
      <c r="D171" s="8"/>
      <c r="E171" s="8"/>
      <c r="F171" s="8"/>
      <c r="G171" s="8"/>
      <c r="H171" s="8"/>
      <c r="I171" s="8"/>
      <c r="J171" s="8"/>
      <c r="K171" s="8"/>
      <c r="L171" s="8"/>
    </row>
    <row r="172" spans="1:12" x14ac:dyDescent="0.2">
      <c r="A172" s="8"/>
      <c r="B172" s="8"/>
      <c r="C172" s="8"/>
      <c r="D172" s="8"/>
      <c r="E172" s="8"/>
      <c r="F172" s="8"/>
      <c r="G172" s="8"/>
      <c r="H172" s="8"/>
      <c r="I172" s="8"/>
      <c r="J172" s="8"/>
      <c r="K172" s="8"/>
      <c r="L172" s="8"/>
    </row>
    <row r="173" spans="1:12" x14ac:dyDescent="0.2">
      <c r="A173" s="8"/>
      <c r="B173" s="8"/>
      <c r="C173" s="8"/>
      <c r="D173" s="8"/>
      <c r="E173" s="8"/>
      <c r="F173" s="8"/>
      <c r="G173" s="8"/>
      <c r="H173" s="8"/>
      <c r="I173" s="8"/>
      <c r="J173" s="8"/>
      <c r="K173" s="8"/>
      <c r="L173" s="8"/>
    </row>
    <row r="174" spans="1:12" x14ac:dyDescent="0.2">
      <c r="A174" s="8"/>
      <c r="B174" s="8"/>
      <c r="C174" s="8"/>
      <c r="D174" s="8"/>
      <c r="E174" s="8"/>
      <c r="F174" s="8"/>
      <c r="G174" s="8"/>
      <c r="H174" s="8"/>
      <c r="I174" s="8"/>
      <c r="J174" s="8"/>
      <c r="K174" s="8"/>
      <c r="L174" s="8"/>
    </row>
    <row r="175" spans="1:12" x14ac:dyDescent="0.2">
      <c r="A175" s="8"/>
      <c r="B175" s="8"/>
      <c r="C175" s="8"/>
      <c r="D175" s="8"/>
      <c r="E175" s="8"/>
      <c r="F175" s="8"/>
      <c r="G175" s="8"/>
      <c r="H175" s="8"/>
      <c r="I175" s="8"/>
      <c r="J175" s="8"/>
      <c r="K175" s="8"/>
      <c r="L175" s="8"/>
    </row>
    <row r="176" spans="1:12" x14ac:dyDescent="0.2">
      <c r="A176" s="8"/>
      <c r="B176" s="8"/>
      <c r="C176" s="8"/>
      <c r="D176" s="8"/>
      <c r="E176" s="8"/>
      <c r="F176" s="8"/>
      <c r="G176" s="8"/>
      <c r="H176" s="8"/>
      <c r="I176" s="8"/>
      <c r="J176" s="8"/>
      <c r="K176" s="8"/>
      <c r="L176" s="8"/>
    </row>
    <row r="177" spans="1:12" x14ac:dyDescent="0.2">
      <c r="A177" s="8"/>
      <c r="B177" s="8"/>
      <c r="C177" s="8"/>
      <c r="D177" s="8"/>
      <c r="E177" s="8"/>
      <c r="F177" s="8"/>
      <c r="G177" s="8"/>
      <c r="H177" s="8"/>
      <c r="I177" s="8"/>
      <c r="J177" s="8"/>
      <c r="K177" s="8"/>
      <c r="L177" s="8"/>
    </row>
    <row r="178" spans="1:12" x14ac:dyDescent="0.2">
      <c r="A178" s="8"/>
      <c r="B178" s="8"/>
      <c r="C178" s="8"/>
      <c r="D178" s="8"/>
      <c r="E178" s="8"/>
      <c r="F178" s="8"/>
      <c r="G178" s="8"/>
      <c r="H178" s="8"/>
      <c r="I178" s="8"/>
      <c r="J178" s="8"/>
      <c r="K178" s="8"/>
      <c r="L178" s="8"/>
    </row>
    <row r="179" spans="1:12" x14ac:dyDescent="0.2">
      <c r="A179" s="8"/>
      <c r="B179" s="8"/>
      <c r="C179" s="8"/>
      <c r="D179" s="8"/>
      <c r="E179" s="8"/>
      <c r="F179" s="8"/>
      <c r="G179" s="8"/>
      <c r="H179" s="8"/>
      <c r="I179" s="8"/>
      <c r="J179" s="8"/>
      <c r="K179" s="8"/>
      <c r="L179" s="8"/>
    </row>
    <row r="180" spans="1:12" x14ac:dyDescent="0.2">
      <c r="A180" s="8"/>
      <c r="B180" s="8"/>
      <c r="C180" s="8"/>
      <c r="D180" s="8"/>
      <c r="E180" s="8"/>
      <c r="F180" s="8"/>
      <c r="G180" s="8"/>
      <c r="H180" s="8"/>
      <c r="I180" s="8"/>
      <c r="J180" s="8"/>
      <c r="K180" s="8"/>
      <c r="L180" s="8"/>
    </row>
    <row r="181" spans="1:12" x14ac:dyDescent="0.2">
      <c r="A181" s="8"/>
      <c r="B181" s="8"/>
      <c r="C181" s="8"/>
      <c r="D181" s="8"/>
      <c r="E181" s="8"/>
      <c r="F181" s="8"/>
      <c r="G181" s="8"/>
      <c r="H181" s="8"/>
      <c r="I181" s="8"/>
      <c r="J181" s="8"/>
      <c r="K181" s="8"/>
      <c r="L181" s="8"/>
    </row>
    <row r="182" spans="1:12" x14ac:dyDescent="0.2">
      <c r="A182" s="8"/>
      <c r="B182" s="8"/>
      <c r="C182" s="8"/>
      <c r="D182" s="8"/>
      <c r="E182" s="8"/>
      <c r="F182" s="8"/>
      <c r="G182" s="8"/>
      <c r="H182" s="8"/>
      <c r="I182" s="8"/>
      <c r="J182" s="8"/>
      <c r="K182" s="8"/>
      <c r="L182" s="8"/>
    </row>
    <row r="183" spans="1:12" x14ac:dyDescent="0.2">
      <c r="A183" s="8"/>
      <c r="B183" s="8"/>
      <c r="C183" s="8"/>
      <c r="D183" s="8"/>
      <c r="E183" s="8"/>
      <c r="F183" s="8"/>
      <c r="G183" s="8"/>
      <c r="H183" s="8"/>
      <c r="I183" s="8"/>
      <c r="J183" s="8"/>
      <c r="K183" s="8"/>
      <c r="L183" s="8"/>
    </row>
    <row r="184" spans="1:12" x14ac:dyDescent="0.2">
      <c r="A184" s="8"/>
      <c r="B184" s="8"/>
      <c r="C184" s="8"/>
      <c r="D184" s="8"/>
      <c r="E184" s="8"/>
      <c r="F184" s="8"/>
      <c r="G184" s="8"/>
      <c r="H184" s="8"/>
      <c r="I184" s="8"/>
      <c r="J184" s="8"/>
      <c r="K184" s="8"/>
      <c r="L184" s="8"/>
    </row>
    <row r="185" spans="1:12" x14ac:dyDescent="0.2">
      <c r="A185" s="8"/>
      <c r="B185" s="8"/>
      <c r="C185" s="8"/>
      <c r="D185" s="8"/>
      <c r="E185" s="8"/>
      <c r="F185" s="8"/>
      <c r="G185" s="8"/>
      <c r="H185" s="8"/>
      <c r="I185" s="8"/>
      <c r="J185" s="8"/>
      <c r="K185" s="8"/>
      <c r="L185" s="8"/>
    </row>
    <row r="186" spans="1:12" x14ac:dyDescent="0.2">
      <c r="A186" s="8"/>
      <c r="B186" s="8"/>
      <c r="C186" s="8"/>
      <c r="D186" s="8"/>
      <c r="E186" s="8"/>
      <c r="F186" s="8"/>
      <c r="G186" s="8"/>
      <c r="H186" s="8"/>
      <c r="I186" s="8"/>
      <c r="J186" s="8"/>
      <c r="K186" s="8"/>
      <c r="L186" s="8"/>
    </row>
    <row r="187" spans="1:12" x14ac:dyDescent="0.2">
      <c r="A187" s="8"/>
      <c r="B187" s="8"/>
      <c r="C187" s="8"/>
      <c r="D187" s="8"/>
      <c r="E187" s="8"/>
      <c r="F187" s="8"/>
      <c r="G187" s="8"/>
      <c r="H187" s="8"/>
      <c r="I187" s="8"/>
      <c r="J187" s="8"/>
      <c r="K187" s="8"/>
      <c r="L187" s="8"/>
    </row>
    <row r="188" spans="1:12" x14ac:dyDescent="0.2">
      <c r="A188" s="8"/>
      <c r="B188" s="8"/>
      <c r="C188" s="8"/>
      <c r="D188" s="8"/>
      <c r="E188" s="8"/>
      <c r="F188" s="8"/>
      <c r="G188" s="8"/>
      <c r="H188" s="8"/>
      <c r="I188" s="8"/>
      <c r="J188" s="8"/>
      <c r="K188" s="8"/>
      <c r="L188" s="8"/>
    </row>
    <row r="189" spans="1:12" x14ac:dyDescent="0.2">
      <c r="A189" s="8"/>
      <c r="B189" s="8"/>
      <c r="C189" s="8"/>
      <c r="D189" s="8"/>
      <c r="E189" s="8"/>
      <c r="F189" s="8"/>
      <c r="G189" s="8"/>
      <c r="H189" s="8"/>
      <c r="I189" s="8"/>
      <c r="J189" s="8"/>
      <c r="K189" s="8"/>
      <c r="L189" s="8"/>
    </row>
    <row r="190" spans="1:12" x14ac:dyDescent="0.2">
      <c r="A190" s="8"/>
      <c r="B190" s="8"/>
      <c r="C190" s="8"/>
      <c r="D190" s="8"/>
      <c r="E190" s="8"/>
      <c r="F190" s="8"/>
      <c r="G190" s="8"/>
      <c r="H190" s="8"/>
      <c r="I190" s="8"/>
      <c r="J190" s="8"/>
      <c r="K190" s="8"/>
      <c r="L190" s="8"/>
    </row>
    <row r="191" spans="1:12" x14ac:dyDescent="0.2">
      <c r="A191" s="8"/>
      <c r="B191" s="8"/>
      <c r="C191" s="8"/>
      <c r="D191" s="8"/>
      <c r="E191" s="8"/>
      <c r="F191" s="8"/>
      <c r="G191" s="8"/>
      <c r="H191" s="8"/>
      <c r="I191" s="8"/>
      <c r="J191" s="8"/>
      <c r="K191" s="8"/>
      <c r="L191" s="8"/>
    </row>
    <row r="192" spans="1:12" x14ac:dyDescent="0.2">
      <c r="A192" s="8"/>
      <c r="B192" s="8"/>
      <c r="C192" s="8"/>
      <c r="D192" s="8"/>
      <c r="E192" s="8"/>
      <c r="F192" s="8"/>
      <c r="G192" s="8"/>
      <c r="H192" s="8"/>
      <c r="I192" s="8"/>
      <c r="J192" s="8"/>
      <c r="K192" s="8"/>
      <c r="L192" s="8"/>
    </row>
    <row r="193" spans="1:12" x14ac:dyDescent="0.2">
      <c r="A193" s="8"/>
      <c r="B193" s="8"/>
      <c r="C193" s="8"/>
      <c r="D193" s="8"/>
      <c r="E193" s="8"/>
      <c r="F193" s="8"/>
      <c r="G193" s="8"/>
      <c r="H193" s="8"/>
      <c r="I193" s="8"/>
      <c r="J193" s="8"/>
      <c r="K193" s="8"/>
      <c r="L193" s="8"/>
    </row>
    <row r="194" spans="1:12" x14ac:dyDescent="0.2">
      <c r="A194" s="8"/>
      <c r="B194" s="8"/>
      <c r="C194" s="8"/>
      <c r="D194" s="8"/>
      <c r="E194" s="8"/>
      <c r="F194" s="8"/>
      <c r="G194" s="8"/>
      <c r="H194" s="8"/>
      <c r="I194" s="8"/>
      <c r="J194" s="8"/>
      <c r="K194" s="8"/>
      <c r="L194" s="8"/>
    </row>
    <row r="195" spans="1:12" x14ac:dyDescent="0.2">
      <c r="A195" s="8"/>
      <c r="B195" s="8"/>
      <c r="C195" s="8"/>
      <c r="D195" s="8"/>
      <c r="E195" s="8"/>
      <c r="F195" s="8"/>
      <c r="G195" s="8"/>
      <c r="H195" s="8"/>
      <c r="I195" s="8"/>
      <c r="J195" s="8"/>
      <c r="K195" s="8"/>
      <c r="L195" s="8"/>
    </row>
    <row r="196" spans="1:12" x14ac:dyDescent="0.2">
      <c r="A196" s="8"/>
      <c r="B196" s="8"/>
      <c r="C196" s="8"/>
      <c r="D196" s="8"/>
      <c r="E196" s="8"/>
      <c r="F196" s="8"/>
      <c r="G196" s="8"/>
      <c r="H196" s="8"/>
      <c r="I196" s="8"/>
      <c r="J196" s="8"/>
      <c r="K196" s="8"/>
      <c r="L196" s="8"/>
    </row>
    <row r="197" spans="1:12" x14ac:dyDescent="0.2">
      <c r="A197" s="8"/>
      <c r="B197" s="8"/>
      <c r="C197" s="8"/>
      <c r="D197" s="8"/>
      <c r="E197" s="8"/>
      <c r="F197" s="8"/>
      <c r="G197" s="8"/>
      <c r="H197" s="8"/>
      <c r="I197" s="8"/>
      <c r="J197" s="8"/>
      <c r="K197" s="8"/>
      <c r="L197" s="8"/>
    </row>
    <row r="198" spans="1:12" x14ac:dyDescent="0.2">
      <c r="A198" s="8"/>
      <c r="B198" s="8"/>
      <c r="C198" s="8"/>
      <c r="D198" s="8"/>
      <c r="E198" s="8"/>
      <c r="F198" s="8"/>
      <c r="G198" s="8"/>
      <c r="H198" s="8"/>
      <c r="I198" s="8"/>
      <c r="J198" s="8"/>
      <c r="K198" s="8"/>
      <c r="L198" s="8"/>
    </row>
    <row r="199" spans="1:12" x14ac:dyDescent="0.2">
      <c r="A199" s="8"/>
      <c r="B199" s="8"/>
      <c r="C199" s="8"/>
      <c r="D199" s="8"/>
      <c r="E199" s="8"/>
      <c r="F199" s="8"/>
      <c r="G199" s="8"/>
      <c r="H199" s="8"/>
      <c r="I199" s="8"/>
      <c r="J199" s="8"/>
      <c r="K199" s="8"/>
      <c r="L199" s="8"/>
    </row>
    <row r="200" spans="1:12" x14ac:dyDescent="0.2">
      <c r="A200" s="8"/>
      <c r="B200" s="8"/>
      <c r="C200" s="8"/>
      <c r="D200" s="8"/>
      <c r="E200" s="8"/>
      <c r="F200" s="8"/>
      <c r="G200" s="8"/>
      <c r="H200" s="8"/>
      <c r="I200" s="8"/>
      <c r="J200" s="8"/>
      <c r="K200" s="8"/>
      <c r="L200" s="8"/>
    </row>
    <row r="201" spans="1:12" x14ac:dyDescent="0.2">
      <c r="A201" s="8"/>
      <c r="B201" s="8"/>
      <c r="C201" s="8"/>
      <c r="D201" s="8"/>
      <c r="E201" s="8"/>
      <c r="F201" s="8"/>
      <c r="G201" s="8"/>
      <c r="H201" s="8"/>
      <c r="I201" s="8"/>
      <c r="J201" s="8"/>
      <c r="K201" s="8"/>
      <c r="L201" s="8"/>
    </row>
    <row r="202" spans="1:12" x14ac:dyDescent="0.2">
      <c r="A202" s="8"/>
      <c r="B202" s="8"/>
      <c r="C202" s="8"/>
      <c r="D202" s="8"/>
      <c r="E202" s="8"/>
      <c r="F202" s="8"/>
      <c r="G202" s="8"/>
      <c r="H202" s="8"/>
      <c r="I202" s="8"/>
      <c r="J202" s="8"/>
      <c r="K202" s="8"/>
      <c r="L202" s="8"/>
    </row>
    <row r="203" spans="1:12" x14ac:dyDescent="0.2">
      <c r="A203" s="8"/>
      <c r="B203" s="8"/>
      <c r="C203" s="8"/>
      <c r="D203" s="8"/>
      <c r="E203" s="8"/>
      <c r="F203" s="8"/>
      <c r="G203" s="8"/>
      <c r="H203" s="8"/>
      <c r="I203" s="8"/>
      <c r="J203" s="8"/>
      <c r="K203" s="8"/>
      <c r="L203" s="8"/>
    </row>
    <row r="204" spans="1:12" x14ac:dyDescent="0.2">
      <c r="A204" s="8"/>
      <c r="B204" s="8"/>
      <c r="C204" s="8"/>
      <c r="D204" s="8"/>
      <c r="E204" s="8"/>
      <c r="F204" s="8"/>
      <c r="G204" s="8"/>
      <c r="H204" s="8"/>
      <c r="I204" s="8"/>
      <c r="J204" s="8"/>
      <c r="K204" s="8"/>
      <c r="L204" s="8"/>
    </row>
    <row r="205" spans="1:12" x14ac:dyDescent="0.2">
      <c r="A205" s="8"/>
      <c r="B205" s="8"/>
      <c r="C205" s="8"/>
      <c r="D205" s="8"/>
      <c r="E205" s="8"/>
      <c r="F205" s="8"/>
      <c r="G205" s="8"/>
      <c r="H205" s="8"/>
      <c r="I205" s="8"/>
      <c r="J205" s="8"/>
      <c r="K205" s="8"/>
      <c r="L205" s="8"/>
    </row>
    <row r="206" spans="1:12" x14ac:dyDescent="0.2">
      <c r="A206" s="8"/>
      <c r="B206" s="8"/>
      <c r="C206" s="8"/>
      <c r="D206" s="8"/>
      <c r="E206" s="8"/>
      <c r="F206" s="8"/>
      <c r="G206" s="8"/>
      <c r="H206" s="8"/>
      <c r="I206" s="8"/>
      <c r="J206" s="8"/>
      <c r="K206" s="8"/>
      <c r="L206" s="8"/>
    </row>
    <row r="207" spans="1:12" x14ac:dyDescent="0.2">
      <c r="A207" s="8"/>
      <c r="B207" s="8"/>
      <c r="C207" s="8"/>
      <c r="D207" s="8"/>
      <c r="E207" s="8"/>
      <c r="F207" s="8"/>
      <c r="G207" s="8"/>
      <c r="H207" s="8"/>
      <c r="I207" s="8"/>
      <c r="J207" s="8"/>
      <c r="K207" s="8"/>
      <c r="L207" s="8"/>
    </row>
    <row r="208" spans="1:12" x14ac:dyDescent="0.2">
      <c r="A208" s="8"/>
      <c r="B208" s="8"/>
      <c r="C208" s="8"/>
      <c r="D208" s="8"/>
      <c r="E208" s="8"/>
      <c r="F208" s="8"/>
      <c r="G208" s="8"/>
      <c r="H208" s="8"/>
      <c r="I208" s="8"/>
      <c r="J208" s="8"/>
      <c r="K208" s="8"/>
      <c r="L208" s="8"/>
    </row>
    <row r="209" spans="1:12" x14ac:dyDescent="0.2">
      <c r="A209" s="8"/>
      <c r="B209" s="8"/>
      <c r="C209" s="8"/>
      <c r="D209" s="8"/>
      <c r="E209" s="8"/>
      <c r="F209" s="8"/>
      <c r="G209" s="8"/>
      <c r="H209" s="8"/>
      <c r="I209" s="8"/>
      <c r="J209" s="8"/>
      <c r="K209" s="8"/>
      <c r="L209" s="8"/>
    </row>
    <row r="210" spans="1:12" x14ac:dyDescent="0.2">
      <c r="A210" s="8"/>
      <c r="B210" s="8"/>
      <c r="C210" s="8"/>
      <c r="D210" s="8"/>
      <c r="E210" s="8"/>
      <c r="F210" s="8"/>
      <c r="G210" s="8"/>
      <c r="H210" s="8"/>
      <c r="I210" s="8"/>
      <c r="J210" s="8"/>
      <c r="K210" s="8"/>
      <c r="L210" s="8"/>
    </row>
    <row r="211" spans="1:12" x14ac:dyDescent="0.2">
      <c r="A211" s="8"/>
      <c r="B211" s="8"/>
      <c r="C211" s="8"/>
      <c r="D211" s="8"/>
      <c r="E211" s="8"/>
      <c r="F211" s="8"/>
      <c r="G211" s="8"/>
      <c r="H211" s="8"/>
      <c r="I211" s="8"/>
      <c r="J211" s="8"/>
      <c r="K211" s="8"/>
      <c r="L211" s="8"/>
    </row>
    <row r="212" spans="1:12" x14ac:dyDescent="0.2">
      <c r="A212" s="8"/>
      <c r="B212" s="8"/>
      <c r="C212" s="8"/>
      <c r="D212" s="8"/>
      <c r="E212" s="8"/>
      <c r="F212" s="8"/>
      <c r="G212" s="8"/>
      <c r="H212" s="8"/>
      <c r="I212" s="8"/>
      <c r="J212" s="8"/>
      <c r="K212" s="8"/>
      <c r="L212" s="8"/>
    </row>
    <row r="213" spans="1:12" x14ac:dyDescent="0.2">
      <c r="A213" s="8"/>
      <c r="B213" s="8"/>
      <c r="C213" s="8"/>
      <c r="D213" s="8"/>
      <c r="E213" s="8"/>
      <c r="F213" s="8"/>
      <c r="G213" s="8"/>
      <c r="H213" s="8"/>
      <c r="I213" s="8"/>
      <c r="J213" s="8"/>
      <c r="K213" s="8"/>
      <c r="L213" s="8"/>
    </row>
    <row r="214" spans="1:12" x14ac:dyDescent="0.2">
      <c r="A214" s="8"/>
      <c r="B214" s="8"/>
      <c r="C214" s="8"/>
      <c r="D214" s="8"/>
      <c r="E214" s="8"/>
      <c r="F214" s="8"/>
      <c r="G214" s="8"/>
      <c r="H214" s="8"/>
      <c r="I214" s="8"/>
      <c r="J214" s="8"/>
      <c r="K214" s="8"/>
      <c r="L214" s="8"/>
    </row>
    <row r="215" spans="1:12" x14ac:dyDescent="0.2">
      <c r="A215" s="8"/>
      <c r="B215" s="8"/>
      <c r="C215" s="8"/>
      <c r="D215" s="8"/>
      <c r="E215" s="8"/>
      <c r="F215" s="8"/>
      <c r="G215" s="8"/>
      <c r="H215" s="8"/>
      <c r="I215" s="8"/>
      <c r="J215" s="8"/>
      <c r="K215" s="8"/>
      <c r="L215" s="8"/>
    </row>
    <row r="216" spans="1:12" x14ac:dyDescent="0.2">
      <c r="A216" s="8"/>
      <c r="B216" s="8"/>
      <c r="C216" s="8"/>
      <c r="D216" s="8"/>
      <c r="E216" s="8"/>
      <c r="F216" s="8"/>
      <c r="G216" s="8"/>
      <c r="H216" s="8"/>
      <c r="I216" s="8"/>
      <c r="J216" s="8"/>
      <c r="K216" s="8"/>
      <c r="L216" s="8"/>
    </row>
    <row r="217" spans="1:12" x14ac:dyDescent="0.2">
      <c r="A217" s="8"/>
      <c r="B217" s="8"/>
      <c r="C217" s="8"/>
      <c r="D217" s="8"/>
      <c r="E217" s="8"/>
      <c r="F217" s="8"/>
      <c r="G217" s="8"/>
      <c r="H217" s="8"/>
      <c r="I217" s="8"/>
      <c r="J217" s="8"/>
      <c r="K217" s="8"/>
      <c r="L217" s="8"/>
    </row>
  </sheetData>
  <mergeCells count="10">
    <mergeCell ref="A54:L54"/>
    <mergeCell ref="A55:L55"/>
    <mergeCell ref="A53:L53"/>
    <mergeCell ref="A32:L32"/>
    <mergeCell ref="A33:L33"/>
    <mergeCell ref="A27:L27"/>
    <mergeCell ref="A28:L28"/>
    <mergeCell ref="A29:L29"/>
    <mergeCell ref="A30:L30"/>
    <mergeCell ref="A31:L31"/>
  </mergeCells>
  <pageMargins left="0.70866141732283472" right="0.70866141732283472" top="0.74803149606299213" bottom="0.74803149606299213" header="0.31496062992125984" footer="0.31496062992125984"/>
  <pageSetup paperSize="9" scale="67" orientation="portrait" r:id="rId1"/>
  <ignoredErrors>
    <ignoredError sqref="B69 C69:K6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6"/>
  <sheetViews>
    <sheetView workbookViewId="0"/>
  </sheetViews>
  <sheetFormatPr defaultRowHeight="14.25" x14ac:dyDescent="0.2"/>
  <cols>
    <col min="1" max="1" width="16.375" customWidth="1"/>
    <col min="2" max="2" width="18" customWidth="1"/>
    <col min="3" max="3" width="7.2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26" width="9" style="8"/>
  </cols>
  <sheetData>
    <row r="1" spans="1:14" ht="19.5" x14ac:dyDescent="0.2">
      <c r="A1" s="15" t="s">
        <v>245</v>
      </c>
    </row>
    <row r="2" spans="1:14" ht="34.5" thickBot="1" x14ac:dyDescent="0.25">
      <c r="A2" s="5" t="s">
        <v>70</v>
      </c>
      <c r="B2" s="5" t="s">
        <v>71</v>
      </c>
      <c r="C2" s="1" t="s">
        <v>72</v>
      </c>
      <c r="D2" s="1" t="s">
        <v>73</v>
      </c>
      <c r="E2" s="1" t="s">
        <v>74</v>
      </c>
      <c r="F2" s="1" t="s">
        <v>75</v>
      </c>
      <c r="G2" s="1" t="s">
        <v>76</v>
      </c>
      <c r="H2" s="1" t="s">
        <v>77</v>
      </c>
      <c r="I2" s="1" t="s">
        <v>34</v>
      </c>
      <c r="J2" s="1" t="s">
        <v>78</v>
      </c>
      <c r="K2" s="1" t="s">
        <v>79</v>
      </c>
      <c r="L2" s="1" t="s">
        <v>80</v>
      </c>
      <c r="M2" s="1" t="s">
        <v>65</v>
      </c>
      <c r="N2" s="2" t="s">
        <v>81</v>
      </c>
    </row>
    <row r="3" spans="1:14" ht="15.75" thickTop="1" thickBot="1" x14ac:dyDescent="0.25">
      <c r="A3" s="76" t="s">
        <v>163</v>
      </c>
      <c r="B3" s="41" t="s">
        <v>164</v>
      </c>
      <c r="C3" s="52" t="s">
        <v>165</v>
      </c>
      <c r="D3" s="4" t="s">
        <v>166</v>
      </c>
      <c r="E3" s="32" t="s">
        <v>91</v>
      </c>
      <c r="F3" s="37" t="s">
        <v>167</v>
      </c>
      <c r="G3" s="38" t="s">
        <v>167</v>
      </c>
      <c r="H3" s="37" t="s">
        <v>167</v>
      </c>
      <c r="I3" s="38" t="s">
        <v>167</v>
      </c>
      <c r="J3" s="37" t="s">
        <v>167</v>
      </c>
      <c r="K3" s="39" t="s">
        <v>38</v>
      </c>
      <c r="L3" s="4" t="s">
        <v>168</v>
      </c>
      <c r="M3" s="32" t="s">
        <v>67</v>
      </c>
      <c r="N3" s="40">
        <v>43101</v>
      </c>
    </row>
    <row r="4" spans="1:14" ht="15" thickBot="1" x14ac:dyDescent="0.25">
      <c r="A4" s="76" t="s">
        <v>169</v>
      </c>
      <c r="B4" s="41" t="s">
        <v>170</v>
      </c>
      <c r="C4" s="52" t="s">
        <v>171</v>
      </c>
      <c r="D4" s="4" t="s">
        <v>82</v>
      </c>
      <c r="E4" s="32" t="s">
        <v>82</v>
      </c>
      <c r="F4" s="37" t="s">
        <v>87</v>
      </c>
      <c r="G4" s="38" t="s">
        <v>167</v>
      </c>
      <c r="H4" s="37"/>
      <c r="I4" s="38" t="s">
        <v>167</v>
      </c>
      <c r="J4" s="37" t="s">
        <v>167</v>
      </c>
      <c r="K4" s="39" t="s">
        <v>38</v>
      </c>
      <c r="L4" s="4" t="s">
        <v>172</v>
      </c>
      <c r="M4" s="32" t="s">
        <v>84</v>
      </c>
      <c r="N4" s="40" t="s">
        <v>85</v>
      </c>
    </row>
    <row r="5" spans="1:14" ht="15" thickBot="1" x14ac:dyDescent="0.25">
      <c r="A5" s="76" t="s">
        <v>173</v>
      </c>
      <c r="B5" s="41" t="s">
        <v>174</v>
      </c>
      <c r="C5" s="52" t="s">
        <v>175</v>
      </c>
      <c r="D5" s="4" t="s">
        <v>82</v>
      </c>
      <c r="E5" s="32" t="s">
        <v>82</v>
      </c>
      <c r="F5" s="37" t="s">
        <v>167</v>
      </c>
      <c r="G5" s="38" t="s">
        <v>167</v>
      </c>
      <c r="H5" s="37" t="s">
        <v>167</v>
      </c>
      <c r="I5" s="38" t="s">
        <v>167</v>
      </c>
      <c r="J5" s="37" t="s">
        <v>167</v>
      </c>
      <c r="K5" s="39" t="s">
        <v>38</v>
      </c>
      <c r="L5" s="4" t="s">
        <v>85</v>
      </c>
      <c r="M5" s="32" t="s">
        <v>84</v>
      </c>
      <c r="N5" s="40" t="s">
        <v>85</v>
      </c>
    </row>
    <row r="6" spans="1:14" ht="15" thickBot="1" x14ac:dyDescent="0.25">
      <c r="A6" s="76" t="s">
        <v>176</v>
      </c>
      <c r="B6" s="41" t="s">
        <v>177</v>
      </c>
      <c r="C6" s="52" t="s">
        <v>178</v>
      </c>
      <c r="D6" s="4" t="s">
        <v>82</v>
      </c>
      <c r="E6" s="32" t="s">
        <v>82</v>
      </c>
      <c r="F6" s="37"/>
      <c r="G6" s="38"/>
      <c r="H6" s="37"/>
      <c r="I6" s="38"/>
      <c r="J6" s="37"/>
      <c r="K6" s="39" t="s">
        <v>38</v>
      </c>
      <c r="L6" s="4">
        <v>600</v>
      </c>
      <c r="M6" s="32" t="s">
        <v>84</v>
      </c>
      <c r="N6" s="40" t="s">
        <v>85</v>
      </c>
    </row>
    <row r="7" spans="1:14" ht="15" thickBot="1" x14ac:dyDescent="0.25">
      <c r="A7" s="76" t="s">
        <v>179</v>
      </c>
      <c r="B7" s="41" t="s">
        <v>180</v>
      </c>
      <c r="C7" s="52" t="s">
        <v>181</v>
      </c>
      <c r="D7" s="4" t="s">
        <v>131</v>
      </c>
      <c r="E7" s="32" t="s">
        <v>86</v>
      </c>
      <c r="F7" s="37" t="s">
        <v>167</v>
      </c>
      <c r="G7" s="38" t="s">
        <v>167</v>
      </c>
      <c r="H7" s="37"/>
      <c r="I7" s="38" t="s">
        <v>167</v>
      </c>
      <c r="J7" s="37" t="s">
        <v>167</v>
      </c>
      <c r="K7" s="39" t="s">
        <v>38</v>
      </c>
      <c r="L7" s="4" t="s">
        <v>182</v>
      </c>
      <c r="M7" s="32" t="s">
        <v>67</v>
      </c>
      <c r="N7" s="40">
        <v>41974</v>
      </c>
    </row>
    <row r="8" spans="1:14" ht="15" thickBot="1" x14ac:dyDescent="0.25">
      <c r="A8" s="76" t="s">
        <v>183</v>
      </c>
      <c r="B8" s="41" t="s">
        <v>184</v>
      </c>
      <c r="C8" s="52" t="s">
        <v>185</v>
      </c>
      <c r="D8" s="4" t="s">
        <v>82</v>
      </c>
      <c r="E8" s="32" t="s">
        <v>82</v>
      </c>
      <c r="F8" s="37" t="s">
        <v>167</v>
      </c>
      <c r="G8" s="38" t="s">
        <v>167</v>
      </c>
      <c r="H8" s="37" t="s">
        <v>167</v>
      </c>
      <c r="I8" s="38" t="s">
        <v>167</v>
      </c>
      <c r="J8" s="37" t="s">
        <v>167</v>
      </c>
      <c r="K8" s="39" t="s">
        <v>38</v>
      </c>
      <c r="L8" s="4" t="s">
        <v>186</v>
      </c>
      <c r="M8" s="32" t="s">
        <v>84</v>
      </c>
      <c r="N8" s="40" t="s">
        <v>85</v>
      </c>
    </row>
    <row r="9" spans="1:14" ht="15" thickBot="1" x14ac:dyDescent="0.25">
      <c r="A9" s="76" t="s">
        <v>187</v>
      </c>
      <c r="B9" s="41" t="s">
        <v>188</v>
      </c>
      <c r="C9" s="52" t="s">
        <v>189</v>
      </c>
      <c r="D9" s="4" t="s">
        <v>82</v>
      </c>
      <c r="E9" s="32" t="s">
        <v>82</v>
      </c>
      <c r="F9" s="37" t="s">
        <v>167</v>
      </c>
      <c r="G9" s="38" t="s">
        <v>167</v>
      </c>
      <c r="H9" s="37"/>
      <c r="I9" s="38" t="s">
        <v>167</v>
      </c>
      <c r="J9" s="37" t="s">
        <v>167</v>
      </c>
      <c r="K9" s="39" t="s">
        <v>38</v>
      </c>
      <c r="L9" s="4" t="s">
        <v>190</v>
      </c>
      <c r="M9" s="32" t="s">
        <v>84</v>
      </c>
      <c r="N9" s="40" t="s">
        <v>85</v>
      </c>
    </row>
    <row r="10" spans="1:14" ht="15" thickBot="1" x14ac:dyDescent="0.25">
      <c r="A10" s="78" t="s">
        <v>348</v>
      </c>
      <c r="B10" s="41" t="s">
        <v>191</v>
      </c>
      <c r="C10" s="52" t="s">
        <v>192</v>
      </c>
      <c r="D10" s="4" t="s">
        <v>82</v>
      </c>
      <c r="E10" s="32" t="s">
        <v>82</v>
      </c>
      <c r="F10" s="37" t="s">
        <v>167</v>
      </c>
      <c r="G10" s="38" t="s">
        <v>167</v>
      </c>
      <c r="H10" s="37" t="s">
        <v>167</v>
      </c>
      <c r="I10" s="38" t="s">
        <v>167</v>
      </c>
      <c r="J10" s="37" t="s">
        <v>167</v>
      </c>
      <c r="K10" s="39" t="s">
        <v>38</v>
      </c>
      <c r="L10" s="4" t="s">
        <v>193</v>
      </c>
      <c r="M10" s="32" t="s">
        <v>84</v>
      </c>
      <c r="N10" s="40" t="s">
        <v>85</v>
      </c>
    </row>
    <row r="11" spans="1:14" ht="15" thickBot="1" x14ac:dyDescent="0.25">
      <c r="A11" s="76" t="s">
        <v>194</v>
      </c>
      <c r="B11" s="41" t="s">
        <v>195</v>
      </c>
      <c r="C11" s="52" t="s">
        <v>181</v>
      </c>
      <c r="D11" s="4" t="s">
        <v>82</v>
      </c>
      <c r="E11" s="32" t="s">
        <v>82</v>
      </c>
      <c r="F11" s="37" t="s">
        <v>167</v>
      </c>
      <c r="G11" s="38" t="s">
        <v>167</v>
      </c>
      <c r="H11" s="37" t="s">
        <v>167</v>
      </c>
      <c r="I11" s="38" t="s">
        <v>167</v>
      </c>
      <c r="J11" s="37" t="s">
        <v>167</v>
      </c>
      <c r="K11" s="39" t="s">
        <v>38</v>
      </c>
      <c r="L11" s="4" t="s">
        <v>196</v>
      </c>
      <c r="M11" s="32" t="s">
        <v>84</v>
      </c>
      <c r="N11" s="40" t="s">
        <v>85</v>
      </c>
    </row>
    <row r="12" spans="1:14" ht="15" thickBot="1" x14ac:dyDescent="0.25">
      <c r="A12" s="126" t="s">
        <v>197</v>
      </c>
      <c r="B12" s="129" t="s">
        <v>198</v>
      </c>
      <c r="C12" s="52" t="s">
        <v>199</v>
      </c>
      <c r="D12" s="4" t="s">
        <v>200</v>
      </c>
      <c r="E12" s="32" t="s">
        <v>201</v>
      </c>
      <c r="F12" s="37" t="s">
        <v>87</v>
      </c>
      <c r="G12" s="38" t="s">
        <v>167</v>
      </c>
      <c r="H12" s="37" t="s">
        <v>167</v>
      </c>
      <c r="I12" s="38" t="s">
        <v>167</v>
      </c>
      <c r="J12" s="37" t="s">
        <v>167</v>
      </c>
      <c r="K12" s="39" t="s">
        <v>38</v>
      </c>
      <c r="L12" s="4" t="s">
        <v>202</v>
      </c>
      <c r="M12" s="32" t="s">
        <v>67</v>
      </c>
      <c r="N12" s="40">
        <v>42460</v>
      </c>
    </row>
    <row r="13" spans="1:14" ht="15" thickBot="1" x14ac:dyDescent="0.25">
      <c r="A13" s="127"/>
      <c r="B13" s="130"/>
      <c r="C13" s="52" t="s">
        <v>203</v>
      </c>
      <c r="D13" s="4" t="s">
        <v>200</v>
      </c>
      <c r="E13" s="32" t="s">
        <v>201</v>
      </c>
      <c r="F13" s="37" t="s">
        <v>87</v>
      </c>
      <c r="G13" s="38" t="s">
        <v>167</v>
      </c>
      <c r="H13" s="37" t="s">
        <v>167</v>
      </c>
      <c r="I13" s="38" t="s">
        <v>167</v>
      </c>
      <c r="J13" s="37" t="s">
        <v>167</v>
      </c>
      <c r="K13" s="39" t="s">
        <v>38</v>
      </c>
      <c r="L13" s="4" t="s">
        <v>204</v>
      </c>
      <c r="M13" s="32" t="s">
        <v>67</v>
      </c>
      <c r="N13" s="40">
        <v>43555</v>
      </c>
    </row>
    <row r="14" spans="1:14" ht="15" thickBot="1" x14ac:dyDescent="0.25">
      <c r="A14" s="127"/>
      <c r="B14" s="130"/>
      <c r="C14" s="52" t="s">
        <v>205</v>
      </c>
      <c r="D14" s="4" t="s">
        <v>200</v>
      </c>
      <c r="E14" s="32" t="s">
        <v>201</v>
      </c>
      <c r="F14" s="37" t="s">
        <v>87</v>
      </c>
      <c r="G14" s="38" t="s">
        <v>167</v>
      </c>
      <c r="H14" s="37" t="s">
        <v>167</v>
      </c>
      <c r="I14" s="38" t="s">
        <v>167</v>
      </c>
      <c r="J14" s="37" t="s">
        <v>167</v>
      </c>
      <c r="K14" s="39" t="s">
        <v>38</v>
      </c>
      <c r="L14" s="4" t="s">
        <v>204</v>
      </c>
      <c r="M14" s="32" t="s">
        <v>67</v>
      </c>
      <c r="N14" s="40">
        <v>43555</v>
      </c>
    </row>
    <row r="15" spans="1:14" ht="15" thickBot="1" x14ac:dyDescent="0.25">
      <c r="A15" s="127"/>
      <c r="B15" s="130"/>
      <c r="C15" s="52" t="s">
        <v>206</v>
      </c>
      <c r="D15" s="4" t="s">
        <v>200</v>
      </c>
      <c r="E15" s="32" t="s">
        <v>201</v>
      </c>
      <c r="F15" s="37" t="s">
        <v>87</v>
      </c>
      <c r="G15" s="38" t="s">
        <v>167</v>
      </c>
      <c r="H15" s="37" t="s">
        <v>167</v>
      </c>
      <c r="I15" s="38" t="s">
        <v>167</v>
      </c>
      <c r="J15" s="37" t="s">
        <v>167</v>
      </c>
      <c r="K15" s="39" t="s">
        <v>38</v>
      </c>
      <c r="L15" s="4" t="s">
        <v>204</v>
      </c>
      <c r="M15" s="32" t="s">
        <v>67</v>
      </c>
      <c r="N15" s="40">
        <v>43555</v>
      </c>
    </row>
    <row r="16" spans="1:14" ht="15" thickBot="1" x14ac:dyDescent="0.25">
      <c r="A16" s="127"/>
      <c r="B16" s="130"/>
      <c r="C16" s="52" t="s">
        <v>207</v>
      </c>
      <c r="D16" s="4" t="s">
        <v>200</v>
      </c>
      <c r="E16" s="32" t="s">
        <v>201</v>
      </c>
      <c r="F16" s="37" t="s">
        <v>87</v>
      </c>
      <c r="G16" s="38" t="s">
        <v>167</v>
      </c>
      <c r="H16" s="37" t="s">
        <v>167</v>
      </c>
      <c r="I16" s="38" t="s">
        <v>167</v>
      </c>
      <c r="J16" s="37" t="s">
        <v>167</v>
      </c>
      <c r="K16" s="39" t="s">
        <v>38</v>
      </c>
      <c r="L16" s="4" t="s">
        <v>204</v>
      </c>
      <c r="M16" s="32" t="s">
        <v>67</v>
      </c>
      <c r="N16" s="40">
        <v>43555</v>
      </c>
    </row>
    <row r="17" spans="1:15" ht="15" thickBot="1" x14ac:dyDescent="0.25">
      <c r="A17" s="127"/>
      <c r="B17" s="130"/>
      <c r="C17" s="52" t="s">
        <v>208</v>
      </c>
      <c r="D17" s="4" t="s">
        <v>200</v>
      </c>
      <c r="E17" s="32" t="s">
        <v>201</v>
      </c>
      <c r="F17" s="37" t="s">
        <v>87</v>
      </c>
      <c r="G17" s="38" t="s">
        <v>167</v>
      </c>
      <c r="H17" s="37" t="s">
        <v>167</v>
      </c>
      <c r="I17" s="38" t="s">
        <v>167</v>
      </c>
      <c r="J17" s="37" t="s">
        <v>167</v>
      </c>
      <c r="K17" s="39" t="s">
        <v>38</v>
      </c>
      <c r="L17" s="4" t="s">
        <v>204</v>
      </c>
      <c r="M17" s="32" t="s">
        <v>67</v>
      </c>
      <c r="N17" s="40">
        <v>43555</v>
      </c>
    </row>
    <row r="18" spans="1:15" ht="15" thickBot="1" x14ac:dyDescent="0.25">
      <c r="A18" s="127"/>
      <c r="B18" s="130"/>
      <c r="C18" s="52" t="s">
        <v>209</v>
      </c>
      <c r="D18" s="4" t="s">
        <v>200</v>
      </c>
      <c r="E18" s="32" t="s">
        <v>201</v>
      </c>
      <c r="F18" s="37" t="s">
        <v>87</v>
      </c>
      <c r="G18" s="38" t="s">
        <v>167</v>
      </c>
      <c r="H18" s="37" t="s">
        <v>167</v>
      </c>
      <c r="I18" s="38" t="s">
        <v>167</v>
      </c>
      <c r="J18" s="37" t="s">
        <v>167</v>
      </c>
      <c r="K18" s="39" t="s">
        <v>38</v>
      </c>
      <c r="L18" s="4" t="s">
        <v>204</v>
      </c>
      <c r="M18" s="32" t="s">
        <v>67</v>
      </c>
      <c r="N18" s="40">
        <v>43555</v>
      </c>
    </row>
    <row r="19" spans="1:15" ht="15" thickBot="1" x14ac:dyDescent="0.25">
      <c r="A19" s="127"/>
      <c r="B19" s="130"/>
      <c r="C19" s="52" t="s">
        <v>210</v>
      </c>
      <c r="D19" s="4" t="s">
        <v>200</v>
      </c>
      <c r="E19" s="32" t="s">
        <v>201</v>
      </c>
      <c r="F19" s="37" t="s">
        <v>87</v>
      </c>
      <c r="G19" s="38" t="s">
        <v>167</v>
      </c>
      <c r="H19" s="37" t="s">
        <v>167</v>
      </c>
      <c r="I19" s="38" t="s">
        <v>167</v>
      </c>
      <c r="J19" s="37" t="s">
        <v>167</v>
      </c>
      <c r="K19" s="39" t="s">
        <v>38</v>
      </c>
      <c r="L19" s="4" t="s">
        <v>204</v>
      </c>
      <c r="M19" s="32" t="s">
        <v>67</v>
      </c>
      <c r="N19" s="40">
        <v>43921</v>
      </c>
    </row>
    <row r="20" spans="1:15" ht="15" thickBot="1" x14ac:dyDescent="0.25">
      <c r="A20" s="127"/>
      <c r="B20" s="130"/>
      <c r="C20" s="52" t="s">
        <v>211</v>
      </c>
      <c r="D20" s="4" t="s">
        <v>200</v>
      </c>
      <c r="E20" s="32" t="s">
        <v>201</v>
      </c>
      <c r="F20" s="37" t="s">
        <v>87</v>
      </c>
      <c r="G20" s="38" t="s">
        <v>167</v>
      </c>
      <c r="H20" s="37" t="s">
        <v>167</v>
      </c>
      <c r="I20" s="38" t="s">
        <v>167</v>
      </c>
      <c r="J20" s="37" t="s">
        <v>167</v>
      </c>
      <c r="K20" s="39" t="s">
        <v>38</v>
      </c>
      <c r="L20" s="4" t="s">
        <v>204</v>
      </c>
      <c r="M20" s="32" t="s">
        <v>67</v>
      </c>
      <c r="N20" s="40">
        <v>43921</v>
      </c>
    </row>
    <row r="21" spans="1:15" ht="15" thickBot="1" x14ac:dyDescent="0.25">
      <c r="A21" s="127"/>
      <c r="B21" s="130"/>
      <c r="C21" s="52" t="s">
        <v>212</v>
      </c>
      <c r="D21" s="4" t="s">
        <v>200</v>
      </c>
      <c r="E21" s="32" t="s">
        <v>201</v>
      </c>
      <c r="F21" s="37" t="s">
        <v>87</v>
      </c>
      <c r="G21" s="38" t="s">
        <v>167</v>
      </c>
      <c r="H21" s="37" t="s">
        <v>167</v>
      </c>
      <c r="I21" s="38" t="s">
        <v>167</v>
      </c>
      <c r="J21" s="37" t="s">
        <v>167</v>
      </c>
      <c r="K21" s="39" t="s">
        <v>38</v>
      </c>
      <c r="L21" s="4" t="s">
        <v>204</v>
      </c>
      <c r="M21" s="32" t="s">
        <v>67</v>
      </c>
      <c r="N21" s="40">
        <v>43921</v>
      </c>
    </row>
    <row r="22" spans="1:15" ht="15" thickBot="1" x14ac:dyDescent="0.25">
      <c r="A22" s="128"/>
      <c r="B22" s="131"/>
      <c r="C22" s="52" t="s">
        <v>213</v>
      </c>
      <c r="D22" s="4" t="s">
        <v>200</v>
      </c>
      <c r="E22" s="32" t="s">
        <v>201</v>
      </c>
      <c r="F22" s="37" t="s">
        <v>87</v>
      </c>
      <c r="G22" s="38" t="s">
        <v>167</v>
      </c>
      <c r="H22" s="37" t="s">
        <v>167</v>
      </c>
      <c r="I22" s="38" t="s">
        <v>167</v>
      </c>
      <c r="J22" s="37" t="s">
        <v>167</v>
      </c>
      <c r="K22" s="39" t="s">
        <v>38</v>
      </c>
      <c r="L22" s="4" t="s">
        <v>204</v>
      </c>
      <c r="M22" s="32" t="s">
        <v>67</v>
      </c>
      <c r="N22" s="40">
        <v>43921</v>
      </c>
    </row>
    <row r="23" spans="1:15" ht="15" thickBot="1" x14ac:dyDescent="0.25">
      <c r="A23" s="76" t="s">
        <v>214</v>
      </c>
      <c r="B23" s="41" t="s">
        <v>174</v>
      </c>
      <c r="C23" s="52" t="s">
        <v>215</v>
      </c>
      <c r="D23" s="4" t="s">
        <v>82</v>
      </c>
      <c r="E23" s="32" t="s">
        <v>82</v>
      </c>
      <c r="F23" s="37" t="s">
        <v>167</v>
      </c>
      <c r="G23" s="38" t="s">
        <v>167</v>
      </c>
      <c r="H23" s="37" t="s">
        <v>167</v>
      </c>
      <c r="I23" s="38" t="s">
        <v>167</v>
      </c>
      <c r="J23" s="37" t="s">
        <v>167</v>
      </c>
      <c r="K23" s="39" t="s">
        <v>38</v>
      </c>
      <c r="L23" s="4" t="s">
        <v>216</v>
      </c>
      <c r="M23" s="32" t="s">
        <v>84</v>
      </c>
      <c r="N23" s="40" t="s">
        <v>85</v>
      </c>
    </row>
    <row r="24" spans="1:15" ht="15" thickBot="1" x14ac:dyDescent="0.25">
      <c r="A24" s="76" t="s">
        <v>217</v>
      </c>
      <c r="B24" s="41" t="s">
        <v>218</v>
      </c>
      <c r="C24" s="52" t="s">
        <v>215</v>
      </c>
      <c r="D24" s="4" t="s">
        <v>82</v>
      </c>
      <c r="E24" s="32" t="s">
        <v>82</v>
      </c>
      <c r="F24" s="37" t="s">
        <v>167</v>
      </c>
      <c r="G24" s="38" t="s">
        <v>167</v>
      </c>
      <c r="H24" s="37" t="s">
        <v>167</v>
      </c>
      <c r="I24" s="38" t="s">
        <v>167</v>
      </c>
      <c r="J24" s="37" t="s">
        <v>167</v>
      </c>
      <c r="K24" s="39" t="s">
        <v>38</v>
      </c>
      <c r="L24" s="4" t="s">
        <v>219</v>
      </c>
      <c r="M24" s="32" t="s">
        <v>84</v>
      </c>
      <c r="N24" s="40">
        <v>42825</v>
      </c>
    </row>
    <row r="25" spans="1:15" ht="15" thickBot="1" x14ac:dyDescent="0.25">
      <c r="A25" s="76" t="s">
        <v>220</v>
      </c>
      <c r="B25" s="41" t="s">
        <v>218</v>
      </c>
      <c r="C25" s="52" t="s">
        <v>221</v>
      </c>
      <c r="D25" s="4" t="s">
        <v>82</v>
      </c>
      <c r="E25" s="32" t="s">
        <v>82</v>
      </c>
      <c r="F25" s="37" t="s">
        <v>167</v>
      </c>
      <c r="G25" s="38" t="s">
        <v>167</v>
      </c>
      <c r="H25" s="37" t="s">
        <v>167</v>
      </c>
      <c r="I25" s="38" t="s">
        <v>167</v>
      </c>
      <c r="J25" s="37" t="s">
        <v>167</v>
      </c>
      <c r="K25" s="39" t="s">
        <v>38</v>
      </c>
      <c r="L25" s="4" t="s">
        <v>222</v>
      </c>
      <c r="M25" s="32" t="s">
        <v>84</v>
      </c>
      <c r="N25" s="40">
        <v>43465</v>
      </c>
    </row>
    <row r="26" spans="1:15" ht="23.25" thickBot="1" x14ac:dyDescent="0.25">
      <c r="A26" s="76" t="s">
        <v>223</v>
      </c>
      <c r="B26" s="41" t="s">
        <v>224</v>
      </c>
      <c r="C26" s="52" t="s">
        <v>225</v>
      </c>
      <c r="D26" s="4" t="s">
        <v>82</v>
      </c>
      <c r="E26" s="32" t="s">
        <v>82</v>
      </c>
      <c r="F26" s="37" t="s">
        <v>87</v>
      </c>
      <c r="G26" s="38" t="s">
        <v>167</v>
      </c>
      <c r="H26" s="37" t="s">
        <v>167</v>
      </c>
      <c r="I26" s="38" t="s">
        <v>167</v>
      </c>
      <c r="J26" s="37" t="s">
        <v>167</v>
      </c>
      <c r="K26" s="39" t="s">
        <v>38</v>
      </c>
      <c r="L26" s="4" t="s">
        <v>226</v>
      </c>
      <c r="M26" s="32" t="s">
        <v>84</v>
      </c>
      <c r="N26" s="40" t="s">
        <v>85</v>
      </c>
    </row>
    <row r="27" spans="1:15" ht="15" thickBot="1" x14ac:dyDescent="0.25">
      <c r="A27" s="76" t="s">
        <v>227</v>
      </c>
      <c r="B27" s="41" t="s">
        <v>218</v>
      </c>
      <c r="C27" s="52" t="s">
        <v>228</v>
      </c>
      <c r="D27" s="4" t="s">
        <v>82</v>
      </c>
      <c r="E27" s="32" t="s">
        <v>82</v>
      </c>
      <c r="F27" s="37" t="s">
        <v>167</v>
      </c>
      <c r="G27" s="38" t="s">
        <v>167</v>
      </c>
      <c r="H27" s="37" t="s">
        <v>167</v>
      </c>
      <c r="I27" s="38" t="s">
        <v>167</v>
      </c>
      <c r="J27" s="37" t="s">
        <v>167</v>
      </c>
      <c r="K27" s="39" t="s">
        <v>38</v>
      </c>
      <c r="L27" s="4" t="s">
        <v>229</v>
      </c>
      <c r="M27" s="32" t="s">
        <v>84</v>
      </c>
      <c r="N27" s="40" t="s">
        <v>85</v>
      </c>
    </row>
    <row r="28" spans="1:15" ht="15" thickBot="1" x14ac:dyDescent="0.25">
      <c r="A28" s="76" t="s">
        <v>230</v>
      </c>
      <c r="B28" s="41" t="s">
        <v>231</v>
      </c>
      <c r="C28" s="52" t="s">
        <v>232</v>
      </c>
      <c r="D28" s="4" t="s">
        <v>233</v>
      </c>
      <c r="E28" s="32" t="s">
        <v>201</v>
      </c>
      <c r="F28" s="37" t="s">
        <v>167</v>
      </c>
      <c r="G28" s="38" t="s">
        <v>167</v>
      </c>
      <c r="H28" s="37" t="s">
        <v>167</v>
      </c>
      <c r="I28" s="38" t="s">
        <v>167</v>
      </c>
      <c r="J28" s="37" t="s">
        <v>167</v>
      </c>
      <c r="K28" s="39" t="s">
        <v>38</v>
      </c>
      <c r="L28" s="4" t="s">
        <v>85</v>
      </c>
      <c r="M28" s="32" t="s">
        <v>67</v>
      </c>
      <c r="N28" s="40">
        <v>41609</v>
      </c>
    </row>
    <row r="29" spans="1:15" ht="15" thickBot="1" x14ac:dyDescent="0.25">
      <c r="A29" s="126" t="s">
        <v>234</v>
      </c>
      <c r="B29" s="129" t="s">
        <v>149</v>
      </c>
      <c r="C29" s="52" t="s">
        <v>199</v>
      </c>
      <c r="D29" s="4" t="s">
        <v>131</v>
      </c>
      <c r="E29" s="32" t="s">
        <v>86</v>
      </c>
      <c r="F29" s="37" t="s">
        <v>87</v>
      </c>
      <c r="G29" s="38" t="s">
        <v>167</v>
      </c>
      <c r="H29" s="37"/>
      <c r="I29" s="38" t="s">
        <v>167</v>
      </c>
      <c r="J29" s="37" t="s">
        <v>167</v>
      </c>
      <c r="K29" s="39" t="s">
        <v>38</v>
      </c>
      <c r="L29" s="4">
        <v>160</v>
      </c>
      <c r="M29" s="32" t="s">
        <v>67</v>
      </c>
      <c r="N29" s="40" t="s">
        <v>85</v>
      </c>
    </row>
    <row r="30" spans="1:15" ht="15" thickBot="1" x14ac:dyDescent="0.25">
      <c r="A30" s="128"/>
      <c r="B30" s="131"/>
      <c r="C30" s="52" t="s">
        <v>203</v>
      </c>
      <c r="D30" s="4" t="s">
        <v>131</v>
      </c>
      <c r="E30" s="32" t="s">
        <v>86</v>
      </c>
      <c r="F30" s="37" t="s">
        <v>87</v>
      </c>
      <c r="G30" s="38" t="s">
        <v>167</v>
      </c>
      <c r="H30" s="37"/>
      <c r="I30" s="38" t="s">
        <v>167</v>
      </c>
      <c r="J30" s="37" t="s">
        <v>167</v>
      </c>
      <c r="K30" s="39" t="s">
        <v>38</v>
      </c>
      <c r="L30" s="4">
        <v>160</v>
      </c>
      <c r="M30" s="32" t="s">
        <v>67</v>
      </c>
      <c r="N30" s="40" t="s">
        <v>85</v>
      </c>
    </row>
    <row r="31" spans="1:15" ht="23.25" thickBot="1" x14ac:dyDescent="0.25">
      <c r="A31" s="76" t="s">
        <v>121</v>
      </c>
      <c r="B31" s="41" t="s">
        <v>139</v>
      </c>
      <c r="C31" s="52" t="s">
        <v>208</v>
      </c>
      <c r="D31" s="4" t="s">
        <v>131</v>
      </c>
      <c r="E31" s="32" t="s">
        <v>235</v>
      </c>
      <c r="F31" s="37"/>
      <c r="G31" s="38" t="s">
        <v>83</v>
      </c>
      <c r="H31" s="37"/>
      <c r="I31" s="38" t="s">
        <v>83</v>
      </c>
      <c r="J31" s="37" t="s">
        <v>83</v>
      </c>
      <c r="K31" s="39" t="s">
        <v>38</v>
      </c>
      <c r="L31" s="4">
        <v>125</v>
      </c>
      <c r="M31" s="32" t="s">
        <v>67</v>
      </c>
      <c r="N31" s="40" t="s">
        <v>85</v>
      </c>
    </row>
    <row r="32" spans="1:15" ht="23.25" thickBot="1" x14ac:dyDescent="0.25">
      <c r="A32" s="76" t="s">
        <v>246</v>
      </c>
      <c r="B32" s="77" t="s">
        <v>247</v>
      </c>
      <c r="C32" s="56" t="s">
        <v>248</v>
      </c>
      <c r="D32" s="55" t="s">
        <v>82</v>
      </c>
      <c r="E32" s="57" t="s">
        <v>82</v>
      </c>
      <c r="F32" s="37" t="s">
        <v>249</v>
      </c>
      <c r="G32" s="58"/>
      <c r="H32" s="59"/>
      <c r="I32" s="58"/>
      <c r="J32" s="59"/>
      <c r="K32" s="57" t="s">
        <v>38</v>
      </c>
      <c r="L32" s="60">
        <v>75</v>
      </c>
      <c r="M32" s="61" t="s">
        <v>84</v>
      </c>
      <c r="N32" s="62" t="s">
        <v>85</v>
      </c>
      <c r="O32" s="75"/>
    </row>
    <row r="33" spans="1:14" ht="23.25" thickBot="1" x14ac:dyDescent="0.25">
      <c r="A33" s="76" t="s">
        <v>236</v>
      </c>
      <c r="B33" s="41" t="s">
        <v>150</v>
      </c>
      <c r="C33" s="52" t="s">
        <v>181</v>
      </c>
      <c r="D33" s="4" t="s">
        <v>82</v>
      </c>
      <c r="E33" s="32" t="s">
        <v>82</v>
      </c>
      <c r="F33" s="37" t="s">
        <v>167</v>
      </c>
      <c r="G33" s="38" t="s">
        <v>167</v>
      </c>
      <c r="H33" s="37"/>
      <c r="I33" s="38" t="s">
        <v>167</v>
      </c>
      <c r="J33" s="37" t="s">
        <v>167</v>
      </c>
      <c r="K33" s="39" t="s">
        <v>38</v>
      </c>
      <c r="L33" s="4">
        <v>270</v>
      </c>
      <c r="M33" s="32" t="s">
        <v>84</v>
      </c>
      <c r="N33" s="40" t="s">
        <v>85</v>
      </c>
    </row>
    <row r="34" spans="1:14" ht="23.25" thickBot="1" x14ac:dyDescent="0.25">
      <c r="A34" s="76" t="s">
        <v>237</v>
      </c>
      <c r="B34" s="41" t="s">
        <v>238</v>
      </c>
      <c r="C34" s="52" t="s">
        <v>181</v>
      </c>
      <c r="D34" s="4" t="s">
        <v>82</v>
      </c>
      <c r="E34" s="32" t="s">
        <v>82</v>
      </c>
      <c r="F34" s="37" t="s">
        <v>167</v>
      </c>
      <c r="G34" s="38" t="s">
        <v>167</v>
      </c>
      <c r="H34" s="37"/>
      <c r="I34" s="38" t="s">
        <v>167</v>
      </c>
      <c r="J34" s="37" t="s">
        <v>167</v>
      </c>
      <c r="K34" s="39" t="s">
        <v>38</v>
      </c>
      <c r="L34" s="4" t="s">
        <v>85</v>
      </c>
      <c r="M34" s="32" t="s">
        <v>84</v>
      </c>
      <c r="N34" s="40" t="s">
        <v>85</v>
      </c>
    </row>
    <row r="35" spans="1:14" ht="15" thickBot="1" x14ac:dyDescent="0.25">
      <c r="A35" s="76" t="s">
        <v>126</v>
      </c>
      <c r="B35" s="41" t="s">
        <v>239</v>
      </c>
      <c r="C35" s="52" t="s">
        <v>240</v>
      </c>
      <c r="D35" s="4" t="s">
        <v>82</v>
      </c>
      <c r="E35" s="32" t="s">
        <v>82</v>
      </c>
      <c r="F35" s="37" t="s">
        <v>87</v>
      </c>
      <c r="G35" s="38" t="s">
        <v>83</v>
      </c>
      <c r="H35" s="37" t="s">
        <v>83</v>
      </c>
      <c r="I35" s="38" t="s">
        <v>83</v>
      </c>
      <c r="J35" s="37" t="s">
        <v>83</v>
      </c>
      <c r="K35" s="39" t="s">
        <v>38</v>
      </c>
      <c r="L35" s="4">
        <v>18</v>
      </c>
      <c r="M35" s="32" t="s">
        <v>84</v>
      </c>
      <c r="N35" s="40" t="s">
        <v>85</v>
      </c>
    </row>
    <row r="36" spans="1:14" ht="15" thickBot="1" x14ac:dyDescent="0.25">
      <c r="A36" s="76" t="s">
        <v>241</v>
      </c>
      <c r="B36" s="41" t="s">
        <v>89</v>
      </c>
      <c r="C36" s="52" t="s">
        <v>181</v>
      </c>
      <c r="D36" s="4" t="s">
        <v>82</v>
      </c>
      <c r="E36" s="32" t="s">
        <v>82</v>
      </c>
      <c r="F36" s="37"/>
      <c r="G36" s="38"/>
      <c r="H36" s="37"/>
      <c r="I36" s="38"/>
      <c r="J36" s="37"/>
      <c r="K36" s="39" t="s">
        <v>38</v>
      </c>
      <c r="L36" s="4" t="s">
        <v>85</v>
      </c>
      <c r="M36" s="32" t="s">
        <v>84</v>
      </c>
      <c r="N36" s="40" t="s">
        <v>85</v>
      </c>
    </row>
    <row r="37" spans="1:14" ht="15" thickBot="1" x14ac:dyDescent="0.25">
      <c r="A37" s="76" t="s">
        <v>242</v>
      </c>
      <c r="B37" s="41" t="s">
        <v>243</v>
      </c>
      <c r="C37" s="52" t="s">
        <v>228</v>
      </c>
      <c r="D37" s="4" t="s">
        <v>82</v>
      </c>
      <c r="E37" s="32" t="s">
        <v>82</v>
      </c>
      <c r="F37" s="37" t="s">
        <v>167</v>
      </c>
      <c r="G37" s="38" t="s">
        <v>167</v>
      </c>
      <c r="H37" s="37"/>
      <c r="I37" s="38" t="s">
        <v>167</v>
      </c>
      <c r="J37" s="37" t="s">
        <v>167</v>
      </c>
      <c r="K37" s="39" t="s">
        <v>38</v>
      </c>
      <c r="L37" s="4" t="s">
        <v>244</v>
      </c>
      <c r="M37" s="32" t="s">
        <v>84</v>
      </c>
      <c r="N37" s="40" t="s">
        <v>85</v>
      </c>
    </row>
    <row r="38" spans="1:14" s="8" customFormat="1" x14ac:dyDescent="0.2"/>
    <row r="39" spans="1:14" s="8" customFormat="1" x14ac:dyDescent="0.2"/>
    <row r="40" spans="1:14" s="8" customFormat="1" x14ac:dyDescent="0.2"/>
    <row r="41" spans="1:14" s="8" customFormat="1" x14ac:dyDescent="0.2"/>
    <row r="42" spans="1:14" s="8" customFormat="1" x14ac:dyDescent="0.2"/>
    <row r="43" spans="1:14" s="8" customFormat="1" x14ac:dyDescent="0.2"/>
    <row r="44" spans="1:14" s="8" customFormat="1" x14ac:dyDescent="0.2"/>
    <row r="45" spans="1:14" s="8" customFormat="1" x14ac:dyDescent="0.2"/>
    <row r="46" spans="1:14" s="8" customFormat="1" x14ac:dyDescent="0.2"/>
    <row r="47" spans="1:14" s="8" customFormat="1" x14ac:dyDescent="0.2"/>
    <row r="48" spans="1:14"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sheetData>
  <mergeCells count="4">
    <mergeCell ref="A12:A22"/>
    <mergeCell ref="B12:B22"/>
    <mergeCell ref="A29:A30"/>
    <mergeCell ref="B29:B30"/>
  </mergeCells>
  <pageMargins left="0.70866141732283472" right="0.70866141732283472" top="0.74803149606299213" bottom="0.74803149606299213" header="0.31496062992125984" footer="0.31496062992125984"/>
  <pageSetup paperSize="9" scale="61"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2"/>
  <sheetViews>
    <sheetView workbookViewId="0"/>
  </sheetViews>
  <sheetFormatPr defaultRowHeight="14.25" x14ac:dyDescent="0.2"/>
  <cols>
    <col min="1" max="1" width="24" bestFit="1" customWidth="1"/>
    <col min="2" max="2" width="27" bestFit="1" customWidth="1"/>
    <col min="3" max="3" width="12.75" customWidth="1"/>
    <col min="4" max="4" width="15.5" customWidth="1"/>
    <col min="5" max="5" width="12" customWidth="1"/>
    <col min="6" max="30" width="9" style="8"/>
  </cols>
  <sheetData>
    <row r="1" spans="1:5" s="8" customFormat="1" ht="19.5" x14ac:dyDescent="0.2">
      <c r="A1" s="15" t="s">
        <v>291</v>
      </c>
    </row>
    <row r="2" spans="1:5" x14ac:dyDescent="0.2">
      <c r="A2" s="119" t="s">
        <v>55</v>
      </c>
      <c r="B2" s="132" t="s">
        <v>92</v>
      </c>
      <c r="C2" s="134" t="s">
        <v>73</v>
      </c>
      <c r="D2" s="134" t="s">
        <v>93</v>
      </c>
      <c r="E2" s="117" t="s">
        <v>80</v>
      </c>
    </row>
    <row r="3" spans="1:5" ht="15" thickBot="1" x14ac:dyDescent="0.25">
      <c r="A3" s="120"/>
      <c r="B3" s="133"/>
      <c r="C3" s="135"/>
      <c r="D3" s="135"/>
      <c r="E3" s="118"/>
    </row>
    <row r="4" spans="1:5" ht="24" thickTop="1" thickBot="1" x14ac:dyDescent="0.25">
      <c r="A4" s="34" t="s">
        <v>259</v>
      </c>
      <c r="B4" s="36" t="s">
        <v>260</v>
      </c>
      <c r="C4" s="70" t="s">
        <v>101</v>
      </c>
      <c r="D4" s="42" t="s">
        <v>261</v>
      </c>
      <c r="E4" s="65">
        <v>4.0199999999999996</v>
      </c>
    </row>
    <row r="5" spans="1:5" ht="23.25" thickBot="1" x14ac:dyDescent="0.25">
      <c r="A5" s="34" t="s">
        <v>262</v>
      </c>
      <c r="B5" s="36" t="s">
        <v>263</v>
      </c>
      <c r="C5" s="70" t="s">
        <v>101</v>
      </c>
      <c r="D5" s="42" t="s">
        <v>261</v>
      </c>
      <c r="E5" s="66">
        <v>50</v>
      </c>
    </row>
    <row r="6" spans="1:5" ht="23.25" thickBot="1" x14ac:dyDescent="0.25">
      <c r="A6" s="34" t="s">
        <v>264</v>
      </c>
      <c r="B6" s="36" t="s">
        <v>265</v>
      </c>
      <c r="C6" s="70" t="s">
        <v>101</v>
      </c>
      <c r="D6" s="42" t="s">
        <v>261</v>
      </c>
      <c r="E6" s="51">
        <v>0.505</v>
      </c>
    </row>
    <row r="7" spans="1:5" ht="15" thickBot="1" x14ac:dyDescent="0.25">
      <c r="A7" s="34" t="s">
        <v>266</v>
      </c>
      <c r="B7" s="36" t="s">
        <v>267</v>
      </c>
      <c r="C7" s="70" t="s">
        <v>82</v>
      </c>
      <c r="D7" s="42" t="s">
        <v>82</v>
      </c>
      <c r="E7" s="66">
        <v>46</v>
      </c>
    </row>
    <row r="8" spans="1:5" ht="23.25" thickBot="1" x14ac:dyDescent="0.25">
      <c r="A8" s="34" t="s">
        <v>268</v>
      </c>
      <c r="B8" s="41" t="s">
        <v>269</v>
      </c>
      <c r="C8" s="70" t="s">
        <v>82</v>
      </c>
      <c r="D8" s="42" t="s">
        <v>82</v>
      </c>
      <c r="E8" s="66">
        <v>66</v>
      </c>
    </row>
    <row r="9" spans="1:5" ht="23.25" thickBot="1" x14ac:dyDescent="0.25">
      <c r="A9" s="34" t="s">
        <v>270</v>
      </c>
      <c r="B9" s="36" t="s">
        <v>271</v>
      </c>
      <c r="C9" s="70" t="s">
        <v>272</v>
      </c>
      <c r="D9" s="42" t="s">
        <v>273</v>
      </c>
      <c r="E9" s="65">
        <v>1.03</v>
      </c>
    </row>
    <row r="10" spans="1:5" ht="15" thickBot="1" x14ac:dyDescent="0.25">
      <c r="A10" s="34" t="s">
        <v>349</v>
      </c>
      <c r="B10" s="36" t="s">
        <v>140</v>
      </c>
      <c r="C10" s="70" t="s">
        <v>82</v>
      </c>
      <c r="D10" s="42" t="s">
        <v>82</v>
      </c>
      <c r="E10" s="66">
        <v>80.5</v>
      </c>
    </row>
    <row r="11" spans="1:5" ht="23.25" thickBot="1" x14ac:dyDescent="0.25">
      <c r="A11" s="34" t="s">
        <v>275</v>
      </c>
      <c r="B11" s="36" t="s">
        <v>263</v>
      </c>
      <c r="C11" s="70" t="s">
        <v>101</v>
      </c>
      <c r="D11" s="42" t="s">
        <v>261</v>
      </c>
      <c r="E11" s="66">
        <v>20.7</v>
      </c>
    </row>
    <row r="12" spans="1:5" ht="15" thickBot="1" x14ac:dyDescent="0.25">
      <c r="A12" s="34" t="s">
        <v>276</v>
      </c>
      <c r="B12" s="36" t="s">
        <v>277</v>
      </c>
      <c r="C12" s="70" t="s">
        <v>82</v>
      </c>
      <c r="D12" s="42" t="s">
        <v>82</v>
      </c>
      <c r="E12" s="66">
        <v>70</v>
      </c>
    </row>
    <row r="13" spans="1:5" ht="23.25" thickBot="1" x14ac:dyDescent="0.25">
      <c r="A13" s="34" t="s">
        <v>278</v>
      </c>
      <c r="B13" s="36" t="s">
        <v>271</v>
      </c>
      <c r="C13" s="70" t="s">
        <v>272</v>
      </c>
      <c r="D13" s="42" t="s">
        <v>273</v>
      </c>
      <c r="E13" s="51">
        <v>3.09</v>
      </c>
    </row>
    <row r="14" spans="1:5" ht="23.25" thickBot="1" x14ac:dyDescent="0.25">
      <c r="A14" s="34" t="s">
        <v>279</v>
      </c>
      <c r="B14" s="36" t="s">
        <v>263</v>
      </c>
      <c r="C14" s="70" t="s">
        <v>101</v>
      </c>
      <c r="D14" s="42" t="s">
        <v>261</v>
      </c>
      <c r="E14" s="66">
        <v>28.8</v>
      </c>
    </row>
    <row r="15" spans="1:5" ht="23.25" thickBot="1" x14ac:dyDescent="0.25">
      <c r="A15" s="34" t="s">
        <v>280</v>
      </c>
      <c r="B15" s="36" t="s">
        <v>263</v>
      </c>
      <c r="C15" s="70" t="s">
        <v>101</v>
      </c>
      <c r="D15" s="42" t="s">
        <v>261</v>
      </c>
      <c r="E15" s="66">
        <v>28.8</v>
      </c>
    </row>
    <row r="16" spans="1:5" ht="15" thickBot="1" x14ac:dyDescent="0.25">
      <c r="A16" s="34" t="s">
        <v>281</v>
      </c>
      <c r="B16" s="36" t="s">
        <v>218</v>
      </c>
      <c r="C16" s="70" t="s">
        <v>82</v>
      </c>
      <c r="D16" s="42" t="s">
        <v>82</v>
      </c>
      <c r="E16" s="66">
        <v>34.5</v>
      </c>
    </row>
    <row r="17" spans="1:5" ht="23.25" thickBot="1" x14ac:dyDescent="0.25">
      <c r="A17" s="34" t="s">
        <v>282</v>
      </c>
      <c r="B17" s="36" t="s">
        <v>265</v>
      </c>
      <c r="C17" s="70" t="s">
        <v>101</v>
      </c>
      <c r="D17" s="42" t="s">
        <v>261</v>
      </c>
      <c r="E17" s="66">
        <v>0.5</v>
      </c>
    </row>
    <row r="18" spans="1:5" ht="23.25" thickBot="1" x14ac:dyDescent="0.25">
      <c r="A18" s="34" t="s">
        <v>283</v>
      </c>
      <c r="B18" s="36" t="s">
        <v>271</v>
      </c>
      <c r="C18" s="70" t="s">
        <v>272</v>
      </c>
      <c r="D18" s="42" t="s">
        <v>273</v>
      </c>
      <c r="E18" s="65">
        <v>1.03</v>
      </c>
    </row>
    <row r="19" spans="1:5" ht="15" thickBot="1" x14ac:dyDescent="0.25">
      <c r="A19" s="34" t="s">
        <v>284</v>
      </c>
      <c r="B19" s="36" t="s">
        <v>285</v>
      </c>
      <c r="C19" s="70" t="s">
        <v>286</v>
      </c>
      <c r="D19" s="42" t="s">
        <v>287</v>
      </c>
      <c r="E19" s="66">
        <v>2.5</v>
      </c>
    </row>
    <row r="20" spans="1:5" ht="15" thickBot="1" x14ac:dyDescent="0.25">
      <c r="A20" s="34" t="s">
        <v>288</v>
      </c>
      <c r="B20" s="36" t="s">
        <v>289</v>
      </c>
      <c r="C20" s="70" t="s">
        <v>82</v>
      </c>
      <c r="D20" s="42" t="s">
        <v>82</v>
      </c>
      <c r="E20" s="51">
        <v>90.75</v>
      </c>
    </row>
    <row r="21" spans="1:5" ht="23.25" thickBot="1" x14ac:dyDescent="0.25">
      <c r="A21" s="34" t="s">
        <v>290</v>
      </c>
      <c r="B21" s="36" t="s">
        <v>271</v>
      </c>
      <c r="C21" s="70" t="s">
        <v>272</v>
      </c>
      <c r="D21" s="42" t="s">
        <v>273</v>
      </c>
      <c r="E21" s="51">
        <v>8.24</v>
      </c>
    </row>
    <row r="22" spans="1:5" s="8" customFormat="1" ht="15" thickBot="1" x14ac:dyDescent="0.25">
      <c r="A22" s="34" t="s">
        <v>68</v>
      </c>
      <c r="B22" s="36"/>
      <c r="C22" s="70"/>
      <c r="D22" s="42"/>
      <c r="E22" s="73">
        <f>SUM(E4:E21)</f>
        <v>536.96499999999992</v>
      </c>
    </row>
    <row r="23" spans="1:5" s="8" customFormat="1" x14ac:dyDescent="0.2"/>
    <row r="24" spans="1:5" s="8" customFormat="1" x14ac:dyDescent="0.2"/>
    <row r="25" spans="1:5" s="8" customFormat="1" x14ac:dyDescent="0.2"/>
    <row r="26" spans="1:5" s="8" customFormat="1" x14ac:dyDescent="0.2"/>
    <row r="27" spans="1:5" s="8" customFormat="1" x14ac:dyDescent="0.2"/>
    <row r="28" spans="1:5" s="8" customFormat="1" x14ac:dyDescent="0.2"/>
    <row r="29" spans="1:5" s="8" customFormat="1" x14ac:dyDescent="0.2"/>
    <row r="30" spans="1:5" s="8" customFormat="1" x14ac:dyDescent="0.2"/>
    <row r="31" spans="1:5" s="8" customFormat="1" x14ac:dyDescent="0.2"/>
    <row r="32" spans="1:5" s="8" customFormat="1" x14ac:dyDescent="0.2"/>
    <row r="33" s="8" customFormat="1" x14ac:dyDescent="0.2"/>
    <row r="34" s="8" customFormat="1" x14ac:dyDescent="0.2"/>
    <row r="35" s="8" customFormat="1" x14ac:dyDescent="0.2"/>
    <row r="36" s="8" customFormat="1" x14ac:dyDescent="0.2"/>
    <row r="37" s="8" customFormat="1" x14ac:dyDescent="0.2"/>
    <row r="38" s="8" customFormat="1" x14ac:dyDescent="0.2"/>
    <row r="39" s="8" customFormat="1" x14ac:dyDescent="0.2"/>
    <row r="40" s="8" customFormat="1" x14ac:dyDescent="0.2"/>
    <row r="41" s="8" customFormat="1" x14ac:dyDescent="0.2"/>
    <row r="42" s="8" customFormat="1" x14ac:dyDescent="0.2"/>
    <row r="43" s="8" customFormat="1" x14ac:dyDescent="0.2"/>
    <row r="44" s="8" customFormat="1" x14ac:dyDescent="0.2"/>
    <row r="45" s="8" customFormat="1" x14ac:dyDescent="0.2"/>
    <row r="46" s="8" customFormat="1" x14ac:dyDescent="0.2"/>
    <row r="47" s="8" customFormat="1" x14ac:dyDescent="0.2"/>
    <row r="48"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sheetData>
  <mergeCells count="5">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8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EMOPlanningReport2012" ma:contentTypeID="0x0101009BE89D58CAF0934CA32A20BCFFD353DC0C009F83B7FC33ABA34988B57D8AF295A8DB" ma:contentTypeVersion="3" ma:contentTypeDescription="" ma:contentTypeScope="" ma:versionID="9cd21b3465f728986957204dc39a6131">
  <xsd:schema xmlns:xsd="http://www.w3.org/2001/XMLSchema" xmlns:xs="http://www.w3.org/2001/XMLSchema" xmlns:p="http://schemas.microsoft.com/office/2006/metadata/properties" xmlns:ns2="a14523ce-dede-483e-883a-2d83261080bd" xmlns:ns3="ce692c08-f357-45c2-9e88-f247d327c609" xmlns:ns4="e2d38c9d-4f5e-4160-99d5-19c4e3f106eb" targetNamespace="http://schemas.microsoft.com/office/2006/metadata/properties" ma:root="true" ma:fieldsID="b8074b3161c1f3a31b21767adc343c9b" ns2:_="" ns3:_="" ns4:_="">
    <xsd:import namespace="a14523ce-dede-483e-883a-2d83261080bd"/>
    <xsd:import namespace="ce692c08-f357-45c2-9e88-f247d327c609"/>
    <xsd:import namespace="e2d38c9d-4f5e-4160-99d5-19c4e3f106eb"/>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element ref="ns3:PlanningCategoryOne" minOccurs="0"/>
                <xsd:element ref="ns3:PlanningCategoryTwo" minOccurs="0"/>
                <xsd:element ref="ns4:WP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2dd86e-c501-407b-9061-5b157ff49a25}" ma:internalName="TaxCatchAll" ma:showField="CatchAllData"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2dd86e-c501-407b-9061-5b157ff49a25}" ma:internalName="TaxCatchAllLabel" ma:readOnly="true" ma:showField="CatchAllDataLabel"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e692c08-f357-45c2-9e88-f247d327c609" elementFormDefault="qualified">
    <xsd:import namespace="http://schemas.microsoft.com/office/2006/documentManagement/types"/>
    <xsd:import namespace="http://schemas.microsoft.com/office/infopath/2007/PartnerControls"/>
    <xsd:element name="PlanningCategoryOne" ma:index="20" nillable="true" ma:displayName="Category One" ma:list="{78a47a24-56c4-4fe8-b29b-f58673bfa683}" ma:internalName="PlanningCategoryOne" ma:showField="Title" ma:web="{ce692c08-f357-45c2-9e88-f247d327c609}">
      <xsd:simpleType>
        <xsd:restriction base="dms:Lookup"/>
      </xsd:simpleType>
    </xsd:element>
    <xsd:element name="PlanningCategoryTwo" ma:index="21" nillable="true" ma:displayName="Category Two" ma:list="{db4fa042-8cf8-4b01-a199-ff85c64b5da2}" ma:internalName="PlanningCategoryTwo" ma:showField="Title" ma:web="{ce692c08-f357-45c2-9e88-f247d327c60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2d38c9d-4f5e-4160-99d5-19c4e3f106eb" elementFormDefault="qualified">
    <xsd:import namespace="http://schemas.microsoft.com/office/2006/documentManagement/types"/>
    <xsd:import namespace="http://schemas.microsoft.com/office/infopath/2007/PartnerControls"/>
    <xsd:element name="WP_x0020_Status" ma:index="22" nillable="true" ma:displayName="WP Status" ma:default="N/A" ma:format="Dropdown" ma:internalName="WP_x0020_Status">
      <xsd:simpleType>
        <xsd:restriction base="dms:Choice">
          <xsd:enumeration value="Not started"/>
          <xsd:enumeration value="Started"/>
          <xsd:enumeration value="Approved"/>
          <xsd:enumeration value="No lead assigned"/>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29</AccountId>
        <AccountType/>
      </UserInfo>
    </AEMOCustodian>
    <ArchiveDocument xmlns="a14523ce-dede-483e-883a-2d83261080bd">false</ArchiveDocument>
    <PlanningCategoryTwo xmlns="ce692c08-f357-45c2-9e88-f247d327c609" xsi:nil="true"/>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PlanningCategoryOne xmlns="ce692c08-f357-45c2-9e88-f247d327c609">14</PlanningCategoryOne>
    <WP_x0020_Status xmlns="e2d38c9d-4f5e-4160-99d5-19c4e3f106eb">Started</WP_x0020_Status>
    <TaxCatchAll xmlns="a14523ce-dede-483e-883a-2d83261080bd">
      <Value>5</Value>
    </TaxCatchAll>
    <AEMODescription xmlns="a14523ce-dede-483e-883a-2d83261080bd" xsi:nil="true"/>
    <_dlc_DocId xmlns="a14523ce-dede-483e-883a-2d83261080bd">PLANREP2012-16-64</_dlc_DocId>
    <_dlc_DocIdUrl xmlns="a14523ce-dede-483e-883a-2d83261080bd">
      <Url>http://sharedocs/sites/planreports2012/esoo/_layouts/DocIdRedir.aspx?ID=PLANREP2012-16-64</Url>
      <Description>PLANREP2012-16-64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04485D27-7720-4C31-9BA1-4786DCF13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ce692c08-f357-45c2-9e88-f247d327c609"/>
    <ds:schemaRef ds:uri="e2d38c9d-4f5e-4160-99d5-19c4e3f10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C00A19-1E06-4A7A-B16C-5BCBDE245219}">
  <ds:schemaRefs>
    <ds:schemaRef ds:uri="http://purl.org/dc/terms/"/>
    <ds:schemaRef ds:uri="e2d38c9d-4f5e-4160-99d5-19c4e3f106eb"/>
    <ds:schemaRef ds:uri="http://schemas.microsoft.com/office/2006/documentManagement/types"/>
    <ds:schemaRef ds:uri="http://www.w3.org/XML/1998/namespace"/>
    <ds:schemaRef ds:uri="ce692c08-f357-45c2-9e88-f247d327c609"/>
    <ds:schemaRef ds:uri="http://schemas.openxmlformats.org/package/2006/metadata/core-properties"/>
    <ds:schemaRef ds:uri="http://schemas.microsoft.com/office/2006/metadata/properties"/>
    <ds:schemaRef ds:uri="a14523ce-dede-483e-883a-2d83261080bd"/>
    <ds:schemaRef ds:uri="http://purl.org/dc/elements/1.1/"/>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653548F-0D32-4877-9CB2-BA6C2C28B84C}">
  <ds:schemaRefs>
    <ds:schemaRef ds:uri="http://schemas.microsoft.com/sharepoint/v3/contenttype/forms"/>
  </ds:schemaRefs>
</ds:datastoreItem>
</file>

<file path=customXml/itemProps4.xml><?xml version="1.0" encoding="utf-8"?>
<ds:datastoreItem xmlns:ds="http://schemas.openxmlformats.org/officeDocument/2006/customXml" ds:itemID="{302B4DED-5544-4DF6-AD4A-8F91790FD065}">
  <ds:schemaRefs>
    <ds:schemaRef ds:uri="http://schemas.microsoft.com/sharepoint/events"/>
  </ds:schemaRefs>
</ds:datastoreItem>
</file>

<file path=customXml/itemProps5.xml><?xml version="1.0" encoding="utf-8"?>
<ds:datastoreItem xmlns:ds="http://schemas.openxmlformats.org/officeDocument/2006/customXml" ds:itemID="{EFC5E4F0-297F-4184-B012-4A3F5B94B5B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All Regions Summary</vt:lpstr>
      <vt:lpstr>South Australia Summary</vt:lpstr>
      <vt:lpstr>Background Information</vt:lpstr>
      <vt:lpstr>Existing S &amp; SS Generation</vt:lpstr>
      <vt:lpstr>Existing Wind Generation</vt:lpstr>
      <vt:lpstr>Summer Scheduled Capacities</vt:lpstr>
      <vt:lpstr>Winter Scheduled Capacities</vt:lpstr>
      <vt:lpstr>New Developments</vt:lpstr>
      <vt:lpstr>Existing NS Generation</vt:lpstr>
      <vt:lpstr>'Background Information'!_Ref299617328</vt:lpstr>
      <vt:lpstr>'Background Information'!_Ref299617355</vt:lpstr>
      <vt:lpstr>'Background Information'!_Ref300142025</vt:lpstr>
      <vt:lpstr>'All Regions Summary'!Print_Area</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Nathan White</cp:lastModifiedBy>
  <cp:lastPrinted>2012-06-18T05:09:29Z</cp:lastPrinted>
  <dcterms:created xsi:type="dcterms:W3CDTF">2012-04-11T09:30:44Z</dcterms:created>
  <dcterms:modified xsi:type="dcterms:W3CDTF">2012-07-28T11:51:57Z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0x0101009BE89D58CAF0934CA32A20BCFFD353DC0C009F83B7FC33ABA34988B57D8AF295A8DB</vt:lpwstr>
  </property>
  <property fmtid="{D5CDD505-2E9C-101B-9397-08002B2CF9AE}" pid="3" name="_dlc_DocIdItemGuid">
    <vt:lpwstr>6637da03-448b-4dbe-bc9f-2f6106a8baf7</vt:lpwstr>
  </property>
  <property fmtid="{D5CDD505-2E9C-101B-9397-08002B2CF9AE}" pid="4" name="AEMODocumentType">
    <vt:lpwstr>5;#Publication|8ae4cf81-fd7c-4b5d-880f-3ad9d29fca1a</vt:lpwstr>
  </property>
  <property fmtid="{D5CDD505-2E9C-101B-9397-08002B2CF9AE}" pid="5" name="AEMOKeywords">
    <vt:lpwstr/>
  </property>
</Properties>
</file>