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haredocs/sites/planning/mm/Documents/ESOO/2015 ESOO Update - SA/Website to Publish/"/>
    </mc:Choice>
  </mc:AlternateContent>
  <bookViews>
    <workbookView xWindow="0" yWindow="0" windowWidth="25380" windowHeight="12000" tabRatio="883" activeTab="1"/>
  </bookViews>
  <sheets>
    <sheet name="New South Wales Summary" sheetId="14" r:id="rId1"/>
    <sheet name="Change Log" sheetId="15" r:id="rId2"/>
    <sheet name="Existing S &amp; SS Generation" sheetId="10" r:id="rId3"/>
    <sheet name="Summer Scheduled Capacities" sheetId="2" r:id="rId4"/>
    <sheet name="Winter Scheduled Capacities" sheetId="3" r:id="rId5"/>
    <sheet name="New Developments" sheetId="6" r:id="rId6"/>
    <sheet name="Non-Scheduled Generation" sheetId="7" r:id="rId7"/>
    <sheet name="Background Information" sheetId="11" r:id="rId8"/>
    <sheet name="Disclaimer" sheetId="16" r:id="rId9"/>
  </sheets>
  <definedNames>
    <definedName name="_xlnm._FilterDatabase" localSheetId="5" hidden="1">'New Developments'!$A$2:$N$37</definedName>
    <definedName name="_xlnm._FilterDatabase" localSheetId="6" hidden="1">'Non-Scheduled Generation'!$A$2:$E$3</definedName>
    <definedName name="_Ref299617328" localSheetId="7">'Background Information'!$B$34</definedName>
    <definedName name="_Ref299617355" localSheetId="7">'Background Information'!$B$26</definedName>
    <definedName name="_Ref300142025" localSheetId="7">'Background Information'!$B$47</definedName>
    <definedName name="_Ref300142047" localSheetId="7">'Background Information'!#REF!</definedName>
  </definedNames>
  <calcPr calcId="152511"/>
</workbook>
</file>

<file path=xl/calcChain.xml><?xml version="1.0" encoding="utf-8"?>
<calcChain xmlns="http://schemas.openxmlformats.org/spreadsheetml/2006/main">
  <c r="C76" i="2" l="1"/>
  <c r="D76" i="2"/>
  <c r="E76" i="2"/>
  <c r="F76" i="2"/>
  <c r="G76" i="2"/>
  <c r="H76" i="2"/>
  <c r="I76" i="2"/>
  <c r="J76" i="2"/>
  <c r="K76" i="2"/>
  <c r="B76" i="2"/>
  <c r="C72" i="3"/>
  <c r="D72" i="3"/>
  <c r="E72" i="3"/>
  <c r="F72" i="3"/>
  <c r="G72" i="3"/>
  <c r="H72" i="3"/>
  <c r="I72" i="3"/>
  <c r="J72" i="3"/>
  <c r="K72" i="3"/>
  <c r="B72" i="3"/>
  <c r="B75" i="2" l="1"/>
  <c r="C75" i="2" l="1"/>
  <c r="C59" i="2" s="1"/>
  <c r="D75" i="2"/>
  <c r="D59" i="2" s="1"/>
  <c r="E75" i="2"/>
  <c r="E59" i="2" s="1"/>
  <c r="F75" i="2"/>
  <c r="F59" i="2" s="1"/>
  <c r="G75" i="2"/>
  <c r="G59" i="2" s="1"/>
  <c r="H75" i="2"/>
  <c r="H59" i="2" s="1"/>
  <c r="I75" i="2"/>
  <c r="I59" i="2" s="1"/>
  <c r="J75" i="2"/>
  <c r="J59" i="2" s="1"/>
  <c r="K75" i="2"/>
  <c r="K59" i="2" s="1"/>
  <c r="B59" i="2"/>
  <c r="C71" i="3"/>
  <c r="C56" i="3" s="1"/>
  <c r="D71" i="3"/>
  <c r="D56" i="3" s="1"/>
  <c r="E71" i="3"/>
  <c r="E56" i="3" s="1"/>
  <c r="F71" i="3"/>
  <c r="G71" i="3"/>
  <c r="G56" i="3" s="1"/>
  <c r="H71" i="3"/>
  <c r="H56" i="3" s="1"/>
  <c r="I71" i="3"/>
  <c r="I56" i="3" s="1"/>
  <c r="J71" i="3"/>
  <c r="J56" i="3" s="1"/>
  <c r="K71" i="3"/>
  <c r="K56" i="3" s="1"/>
  <c r="B71" i="3"/>
  <c r="F56" i="3"/>
  <c r="B56" i="3"/>
  <c r="K57" i="3" l="1"/>
  <c r="C57" i="3"/>
  <c r="D57" i="3"/>
  <c r="E57" i="3"/>
  <c r="F57" i="3"/>
  <c r="G57" i="3"/>
  <c r="H57" i="3"/>
  <c r="I57" i="3"/>
  <c r="J57" i="3"/>
  <c r="B57" i="3"/>
  <c r="C60" i="2"/>
  <c r="D60" i="2"/>
  <c r="E60" i="2"/>
  <c r="F60" i="2"/>
  <c r="G60" i="2"/>
  <c r="H60" i="2"/>
  <c r="I60" i="2"/>
  <c r="J60" i="2"/>
  <c r="K60" i="2"/>
  <c r="B60" i="2"/>
  <c r="K58" i="3" l="1"/>
  <c r="J61" i="2"/>
  <c r="G58" i="3"/>
  <c r="C58" i="3"/>
  <c r="I58" i="3"/>
  <c r="E58" i="3"/>
  <c r="B58" i="3"/>
  <c r="J58" i="3"/>
  <c r="F58" i="3"/>
  <c r="H58" i="3"/>
  <c r="D58" i="3"/>
  <c r="K61" i="2"/>
  <c r="G61" i="2"/>
  <c r="C61" i="2"/>
  <c r="F61" i="2"/>
  <c r="I61" i="2"/>
  <c r="E61" i="2"/>
  <c r="B61" i="2"/>
  <c r="H61" i="2"/>
  <c r="D61" i="2"/>
  <c r="E31" i="2"/>
  <c r="C67" i="7" l="1"/>
  <c r="D31" i="10" l="1"/>
  <c r="D29" i="3" l="1"/>
  <c r="C29" i="3"/>
  <c r="B31" i="2" l="1"/>
  <c r="E29" i="3"/>
  <c r="F29" i="3"/>
  <c r="G29" i="3"/>
  <c r="H29" i="3"/>
  <c r="I29" i="3"/>
  <c r="J29" i="3"/>
  <c r="K29" i="3"/>
  <c r="B29" i="3"/>
  <c r="C31" i="2"/>
  <c r="D31" i="2"/>
  <c r="F31" i="2"/>
  <c r="G31" i="2"/>
  <c r="H31" i="2"/>
  <c r="I31" i="2"/>
  <c r="J31" i="2"/>
  <c r="K31" i="2"/>
</calcChain>
</file>

<file path=xl/sharedStrings.xml><?xml version="1.0" encoding="utf-8"?>
<sst xmlns="http://schemas.openxmlformats.org/spreadsheetml/2006/main" count="1168" uniqueCount="459">
  <si>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</si>
  <si>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</si>
  <si>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</si>
  <si>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</si>
  <si>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</si>
  <si>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</si>
  <si>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</si>
  <si>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</si>
  <si>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</si>
  <si>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</si>
  <si>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</si>
  <si>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</si>
  <si>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</si>
  <si>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</si>
  <si>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</si>
  <si>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</si>
  <si>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</si>
  <si>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</si>
  <si>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</si>
  <si>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</si>
  <si>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</si>
  <si>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</si>
  <si>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</si>
  <si>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</si>
  <si>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</si>
  <si>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</si>
  <si>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</si>
  <si>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</si>
  <si>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</si>
  <si>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</si>
  <si>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</si>
  <si>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</si>
  <si>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</si>
  <si>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Power Station</t>
  </si>
  <si>
    <t>–16</t>
  </si>
  <si>
    <t>–17</t>
  </si>
  <si>
    <t>–18</t>
  </si>
  <si>
    <t>–19</t>
  </si>
  <si>
    <t>–20</t>
  </si>
  <si>
    <t>–21</t>
  </si>
  <si>
    <t>Dispatch Type</t>
  </si>
  <si>
    <t>Barcaldine</t>
  </si>
  <si>
    <t>S</t>
  </si>
  <si>
    <t>Total</t>
  </si>
  <si>
    <t>Unit ID</t>
  </si>
  <si>
    <t>Fuel Type</t>
  </si>
  <si>
    <t>Generation Type</t>
  </si>
  <si>
    <t>Land</t>
  </si>
  <si>
    <t>Equip</t>
  </si>
  <si>
    <t>Plan</t>
  </si>
  <si>
    <t>Date</t>
  </si>
  <si>
    <t>Unit Status</t>
  </si>
  <si>
    <t>Nameplate Capacity (MW)</t>
  </si>
  <si>
    <t>Wind</t>
  </si>
  <si>
    <t>SS</t>
  </si>
  <si>
    <t>TBA</t>
  </si>
  <si>
    <t>ERM Power Limited</t>
  </si>
  <si>
    <t>OCGT</t>
  </si>
  <si>
    <t>ü</t>
  </si>
  <si>
    <t>AGL Energy</t>
  </si>
  <si>
    <t>Infigen Energy</t>
  </si>
  <si>
    <t>Solar</t>
  </si>
  <si>
    <t>CCGT</t>
  </si>
  <si>
    <t>Owner</t>
  </si>
  <si>
    <t>Technology Type</t>
  </si>
  <si>
    <t>Black Coal</t>
  </si>
  <si>
    <t>Coal Seam Methane</t>
  </si>
  <si>
    <t>Compression Reciprocating Engine</t>
  </si>
  <si>
    <t>Unit Numbers and Nameplate Capacity (MW)</t>
  </si>
  <si>
    <t>Installed</t>
  </si>
  <si>
    <t>Capacity (MW)</t>
  </si>
  <si>
    <t>2 x 25</t>
  </si>
  <si>
    <t>Project Station</t>
  </si>
  <si>
    <t>Bayswater</t>
  </si>
  <si>
    <t>Blowering</t>
  </si>
  <si>
    <t>Colongra</t>
  </si>
  <si>
    <t>Eraring</t>
  </si>
  <si>
    <t>Gunning</t>
  </si>
  <si>
    <t>Guthega</t>
  </si>
  <si>
    <t>Hume NSW</t>
  </si>
  <si>
    <t>Hunter Valley GT</t>
  </si>
  <si>
    <t>Liddell</t>
  </si>
  <si>
    <t>Mt Piper</t>
  </si>
  <si>
    <t>Redbank</t>
  </si>
  <si>
    <t>Shoalhaven</t>
  </si>
  <si>
    <t>Smithfield Energy Facility</t>
  </si>
  <si>
    <t>Tallawarra</t>
  </si>
  <si>
    <t>Tumut 3</t>
  </si>
  <si>
    <t>Upper Tumut</t>
  </si>
  <si>
    <t>Uranquinty</t>
  </si>
  <si>
    <t>Vales Point B</t>
  </si>
  <si>
    <t>Wallerawang C</t>
  </si>
  <si>
    <t>Woodlawn Wind Farm</t>
  </si>
  <si>
    <t>Project</t>
  </si>
  <si>
    <t>Bango Wind Farm</t>
  </si>
  <si>
    <t>Bango Wind Farm Pty Ltd</t>
  </si>
  <si>
    <t>Infratil Energy Australia Pty Ltd</t>
  </si>
  <si>
    <t>All Units</t>
  </si>
  <si>
    <t>Natural Gas Pipeline</t>
  </si>
  <si>
    <t>Snowy Hydro Ltd</t>
  </si>
  <si>
    <t>Bayswater B</t>
  </si>
  <si>
    <t>Ben Lomond</t>
  </si>
  <si>
    <t>1-67</t>
  </si>
  <si>
    <t>Boco Rock Wind Farm Pty Ltd</t>
  </si>
  <si>
    <t>Bodangora Wind Farm</t>
  </si>
  <si>
    <t>Box Hill</t>
  </si>
  <si>
    <t>NS</t>
  </si>
  <si>
    <t>station</t>
  </si>
  <si>
    <t>Capital 2 Wind Farm</t>
  </si>
  <si>
    <t>Units 1-33</t>
  </si>
  <si>
    <t>PV panels</t>
  </si>
  <si>
    <t>Capital Solar Farm</t>
  </si>
  <si>
    <t>Collector</t>
  </si>
  <si>
    <t>Ratch Australia</t>
  </si>
  <si>
    <t>Station</t>
  </si>
  <si>
    <t>Conroys Gap</t>
  </si>
  <si>
    <t>1-15</t>
  </si>
  <si>
    <t>Crookwell Development Pty Ltd</t>
  </si>
  <si>
    <t>Crudine Ridge Wind Farm</t>
  </si>
  <si>
    <t>Crudine Ridge Wind Farm Pty Ltd</t>
  </si>
  <si>
    <t>Dalton</t>
  </si>
  <si>
    <t>AGL</t>
  </si>
  <si>
    <t>1-2</t>
  </si>
  <si>
    <t>Flyers Creek Wind Farm</t>
  </si>
  <si>
    <t>Glen Innes Wind Farm</t>
  </si>
  <si>
    <t>Glen Innes WindPower Pty Ltd</t>
  </si>
  <si>
    <t>Units 1-25</t>
  </si>
  <si>
    <t>Gloucester Gas Project</t>
  </si>
  <si>
    <t>Natural Gas - Unprocessed</t>
  </si>
  <si>
    <t>1-100</t>
  </si>
  <si>
    <t>Gullen Range</t>
  </si>
  <si>
    <t>Gullen Range Wind Farm Pty Ltd</t>
  </si>
  <si>
    <t>Kyoto Energy Park</t>
  </si>
  <si>
    <t>Pamada Pty Ltd</t>
  </si>
  <si>
    <t>Liverpool Range Wind Farm</t>
  </si>
  <si>
    <t>Manildra Photovoltaic Solar Farm</t>
  </si>
  <si>
    <t>Fuel Oil</t>
  </si>
  <si>
    <t>Sapphire Wind Farm</t>
  </si>
  <si>
    <t>Sapphire Wind Farm Pty Ltd</t>
  </si>
  <si>
    <t>Silverton Wind Farm</t>
  </si>
  <si>
    <t>Silverton Wind Farm Developments Pty Ltd</t>
  </si>
  <si>
    <t>Taralga</t>
  </si>
  <si>
    <t>Tomago GT</t>
  </si>
  <si>
    <t>Uungula Wind Farm</t>
  </si>
  <si>
    <t>Uungula Wind Farm Pty Ltd</t>
  </si>
  <si>
    <t>Wellington</t>
  </si>
  <si>
    <t>White Rock Wind Farm</t>
  </si>
  <si>
    <t>White Rock Wind Farm Pty Ltd</t>
  </si>
  <si>
    <t>1-119</t>
  </si>
  <si>
    <t>Yass Valley Wind Farm</t>
  </si>
  <si>
    <t>Projects under development – New South Wales</t>
  </si>
  <si>
    <t>4 x 660</t>
  </si>
  <si>
    <t>Steam Sub Critical</t>
  </si>
  <si>
    <t>Hydro - Gravity</t>
  </si>
  <si>
    <t>Water</t>
  </si>
  <si>
    <t>Delta Electricity</t>
  </si>
  <si>
    <t>Gunning Wind Energy Developments</t>
  </si>
  <si>
    <t>31 x 1.5</t>
  </si>
  <si>
    <t>2 x 30</t>
  </si>
  <si>
    <t>1 x 29</t>
  </si>
  <si>
    <t>4 x 500</t>
  </si>
  <si>
    <t>2 x 700</t>
  </si>
  <si>
    <t>Redbank Energy Ltd</t>
  </si>
  <si>
    <t>1 x 143.8</t>
  </si>
  <si>
    <t>Pump Storage</t>
  </si>
  <si>
    <t>Smithfield Power Partnership</t>
  </si>
  <si>
    <t>1 x 420</t>
  </si>
  <si>
    <t>6 x 250</t>
  </si>
  <si>
    <t>4 x 166</t>
  </si>
  <si>
    <t>2 x 660</t>
  </si>
  <si>
    <t>Woodlawn Wind Pty Ltd</t>
  </si>
  <si>
    <t>23 x 2.1</t>
  </si>
  <si>
    <t>1 x 62
3 x 36.3</t>
  </si>
  <si>
    <t>4 x 181</t>
  </si>
  <si>
    <t>101 Miller St</t>
  </si>
  <si>
    <t>Cogent Energy</t>
  </si>
  <si>
    <t>Spark Ignition  Reciprocating Engine</t>
  </si>
  <si>
    <t>133 Castleragh St</t>
  </si>
  <si>
    <t>40 Mount St</t>
  </si>
  <si>
    <t>Appin</t>
  </si>
  <si>
    <t>EDL CSM NSW Pty Ltd</t>
  </si>
  <si>
    <t>Waste Coal Mine Gas</t>
  </si>
  <si>
    <t>Awaba</t>
  </si>
  <si>
    <t>Landfill Methane / Landfill Gas</t>
  </si>
  <si>
    <t>Bankstown Sports Club</t>
  </si>
  <si>
    <t>Diesel</t>
  </si>
  <si>
    <t>Belconnen</t>
  </si>
  <si>
    <t>EDL LFG ACT Pty Ltd</t>
  </si>
  <si>
    <t>Blackmores</t>
  </si>
  <si>
    <t>Blayney</t>
  </si>
  <si>
    <t>Broadwater</t>
  </si>
  <si>
    <t>Bagasse</t>
  </si>
  <si>
    <t>Broken Hill GT</t>
  </si>
  <si>
    <t>Essential Energy</t>
  </si>
  <si>
    <t>Brown Mountain</t>
  </si>
  <si>
    <t>Burrendong</t>
  </si>
  <si>
    <t>Burrinjuck</t>
  </si>
  <si>
    <t>Capital Wind Farm</t>
  </si>
  <si>
    <t>Renewable Power Ventures Pty Ltd</t>
  </si>
  <si>
    <t>Charlestown Square Cogeneration</t>
  </si>
  <si>
    <t>GPT RE Limited</t>
  </si>
  <si>
    <t>Condong</t>
  </si>
  <si>
    <t>Copeton</t>
  </si>
  <si>
    <t>Crookwell</t>
  </si>
  <si>
    <t>EarthPower Biomass Plant</t>
  </si>
  <si>
    <t>EarthPower Technologies Sydney Pty Ltd</t>
  </si>
  <si>
    <t>Eastern Creek</t>
  </si>
  <si>
    <t>EDL LFG NSW Pty Ltd</t>
  </si>
  <si>
    <t>Eastern Creek 2 Gas Utilisation Facility</t>
  </si>
  <si>
    <t>Eraring GT</t>
  </si>
  <si>
    <t>Erskine Park</t>
  </si>
  <si>
    <t>Glenbawn</t>
  </si>
  <si>
    <t>Grange Avenue</t>
  </si>
  <si>
    <t>Hunter Economic Zone</t>
  </si>
  <si>
    <t>Jacks Gully</t>
  </si>
  <si>
    <t>Jindabyne</t>
  </si>
  <si>
    <t>Jounama</t>
  </si>
  <si>
    <t>Keepit</t>
  </si>
  <si>
    <t>Kooragang</t>
  </si>
  <si>
    <t>Ausgrid</t>
  </si>
  <si>
    <t>Lucas Heights I</t>
  </si>
  <si>
    <t>Mugga Lane</t>
  </si>
  <si>
    <t>Nine Network Willoughby</t>
  </si>
  <si>
    <t>Nine Network</t>
  </si>
  <si>
    <t>Nymboida</t>
  </si>
  <si>
    <t>Oaky</t>
  </si>
  <si>
    <t>Pindari</t>
  </si>
  <si>
    <t>St George Leagues Club</t>
  </si>
  <si>
    <t>Summer Hill</t>
  </si>
  <si>
    <t>Tahmoor</t>
  </si>
  <si>
    <t>Envirogen Pty Lld</t>
  </si>
  <si>
    <t>The Drop</t>
  </si>
  <si>
    <t>Pacific Hydro Investments Pty Ltd</t>
  </si>
  <si>
    <t>Tower</t>
  </si>
  <si>
    <t>UNSW</t>
  </si>
  <si>
    <t>West Illawarra Leagues Club</t>
  </si>
  <si>
    <t>Wests Illawarra Leagues Club</t>
  </si>
  <si>
    <t>West Nowra Landfill Gas Power Generation Facility</t>
  </si>
  <si>
    <t>Western Suburbs League Club Campbelltown</t>
  </si>
  <si>
    <t>Santos</t>
  </si>
  <si>
    <t>Woodlawn Bioreactor Energy Generation</t>
  </si>
  <si>
    <t>Veolia Environmental Services Aust P/L</t>
  </si>
  <si>
    <t>Wyangala A</t>
  </si>
  <si>
    <t>Hydro Power Pty Ltd</t>
  </si>
  <si>
    <t>Wyangala B</t>
  </si>
  <si>
    <t>Existing non-scheduled generation – New South Wales</t>
  </si>
  <si>
    <t>Summer aggregate available scheduled and semi-scheduled generation – New South Wales (MW)</t>
  </si>
  <si>
    <t>Winter aggregate available scheduled and semi-scheduled generation – New South Wales (MW)</t>
  </si>
  <si>
    <t>Committed project developments</t>
  </si>
  <si>
    <t>Plant limitations</t>
  </si>
  <si>
    <t>New South Wales Summary</t>
  </si>
  <si>
    <t>Firm Wind Capacity</t>
  </si>
  <si>
    <r>
      <t xml:space="preserve">Summer aggregate scheduled and </t>
    </r>
    <r>
      <rPr>
        <b/>
        <u/>
        <sz val="15"/>
        <color rgb="FFF47321"/>
        <rFont val="Arial"/>
        <family val="2"/>
      </rPr>
      <t>firm</t>
    </r>
    <r>
      <rPr>
        <b/>
        <sz val="15"/>
        <color rgb="FFF47321"/>
        <rFont val="Arial"/>
        <family val="2"/>
      </rPr>
      <t xml:space="preserve"> semi-scheduled generation – New South Wales (MW)</t>
    </r>
  </si>
  <si>
    <r>
      <t xml:space="preserve">Winter aggregate scheduled and </t>
    </r>
    <r>
      <rPr>
        <b/>
        <u/>
        <sz val="15"/>
        <color rgb="FFF47321"/>
        <rFont val="Arial"/>
        <family val="2"/>
      </rPr>
      <t>firm</t>
    </r>
    <r>
      <rPr>
        <b/>
        <sz val="15"/>
        <color rgb="FFF47321"/>
        <rFont val="Arial"/>
        <family val="2"/>
      </rPr>
      <t xml:space="preserve"> semi-scheduled generation – New South Wales (MW)</t>
    </r>
  </si>
  <si>
    <t>4 x 720</t>
  </si>
  <si>
    <t>Publication Date:</t>
  </si>
  <si>
    <t>New South Wales Change Log</t>
  </si>
  <si>
    <t>Teralba</t>
  </si>
  <si>
    <t>Committed Projects</t>
  </si>
  <si>
    <t>Wind - Onshore</t>
  </si>
  <si>
    <t>1 x 80</t>
  </si>
  <si>
    <t>4 x 82
4 x 72</t>
  </si>
  <si>
    <t>Origin Energy Uranquinty Power Pty Ltd</t>
  </si>
  <si>
    <t>2 x 80
2 x 40</t>
  </si>
  <si>
    <t>56 x 2.5
17 x 1.5</t>
  </si>
  <si>
    <t>Committed</t>
  </si>
  <si>
    <t>20 Bond Street</t>
  </si>
  <si>
    <t>LMS Energy Pty Ltd</t>
  </si>
  <si>
    <t>Belrose</t>
  </si>
  <si>
    <t>Cullerin Range Wind Farm</t>
  </si>
  <si>
    <t>Cullerin Range Wind Farm Pty Ltd</t>
  </si>
  <si>
    <t>Biomass recycled municipal and industrial material</t>
  </si>
  <si>
    <t>Glennies Creek</t>
  </si>
  <si>
    <t>Envirogen Oaky Pty Ltd</t>
  </si>
  <si>
    <t>Lucas Heights II Stage 2</t>
  </si>
  <si>
    <t>Envirogen Pty Ltd</t>
  </si>
  <si>
    <t>Steam Super Critical</t>
  </si>
  <si>
    <t>AGL Energy Limited</t>
  </si>
  <si>
    <t>Capital East Solar Farm P1</t>
  </si>
  <si>
    <t>Chipping Norton Waste to Energy</t>
  </si>
  <si>
    <t>Benedict Industries PL</t>
  </si>
  <si>
    <t>Conroys Gap Wind Farm Pty Ltd</t>
  </si>
  <si>
    <t>Inverters 1-66</t>
  </si>
  <si>
    <t>Moree Solar Farm</t>
  </si>
  <si>
    <t>Nyngan</t>
  </si>
  <si>
    <t>Rye Park Wind Farm</t>
  </si>
  <si>
    <t>125-159</t>
  </si>
  <si>
    <t>1-105</t>
  </si>
  <si>
    <t>CBD Energy/Banco Santander</t>
  </si>
  <si>
    <t>Yass Valley Wind Farm Pty Ltd</t>
  </si>
  <si>
    <t>Com</t>
  </si>
  <si>
    <t>Rugby Wind Farm</t>
  </si>
  <si>
    <t>Wind Lab Developments</t>
  </si>
  <si>
    <t>1-52</t>
  </si>
  <si>
    <t>Disclaimer</t>
  </si>
  <si>
    <t xml:space="preserve">This document is subject to an important disclaimer that limits or excludes AEMO's liability. </t>
  </si>
  <si>
    <t>Existing &amp; committed scheduled and semi-scheduled generation</t>
  </si>
  <si>
    <t xml:space="preserve">The table above lists the latest winter capacities for New South Wales generation. </t>
  </si>
  <si>
    <t>Please read the full disclaimer on the 'Disclaimer' tab of this workbook.</t>
  </si>
  <si>
    <t>Important Notice</t>
  </si>
  <si>
    <t>Purpose</t>
  </si>
  <si>
    <r>
      <t>·</t>
    </r>
    <r>
      <rPr>
        <sz val="7"/>
        <color theme="1"/>
        <rFont val="Times New Roman"/>
        <family val="1"/>
      </rPr>
      <t xml:space="preserve">       </t>
    </r>
    <r>
      <rPr>
        <sz val="9"/>
        <color theme="1"/>
        <rFont val="Arial"/>
        <family val="2"/>
      </rPr>
      <t>make no representation or warranty, express or implied, as to the currency, accuracy, reliability or completeness of the information in this publication; and</t>
    </r>
  </si>
  <si>
    <r>
      <t>·</t>
    </r>
    <r>
      <rPr>
        <sz val="7"/>
        <color theme="1"/>
        <rFont val="Times New Roman"/>
        <family val="1"/>
      </rPr>
      <t xml:space="preserve">       </t>
    </r>
    <r>
      <rPr>
        <sz val="9"/>
        <color theme="1"/>
        <rFont val="Arial"/>
        <family val="2"/>
      </rPr>
      <t>are not liable (whether by reason of negligence or otherwise) for any statements, opinions, information or other matters contained in or derived from this publication, or any omissions from it, or in respect of a person’s use of the information in this publication.</t>
    </r>
  </si>
  <si>
    <t>AEMO acknowledges the support, co-operation and contribution of all participants in providing data and information used in this publication.</t>
  </si>
  <si>
    <t>Summer aggregate available semi-scheduled generation</t>
  </si>
  <si>
    <t>Winter aggregate available semi-scheduled generation</t>
  </si>
  <si>
    <t>The purpose of this publication is to provide technical, market data and information regarding opportunities in the National Electricity Market. </t>
  </si>
  <si>
    <t>AEMO has made every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National Electricity Market might require, and does not amount to a recommendation of any investment.</t>
  </si>
  <si>
    <t>Anyone proposing to use the information in this publication (including information and reports from third parties) should independently verify and check its accuracy, completeness and suitability for purpose, and obtain independent and specific advice from appropriate experts.</t>
  </si>
  <si>
    <t>Accordingly, to the maximum extent permitted by law, AEMO and its officers, employees and consultants involved in the preparation of this publication:</t>
  </si>
  <si>
    <t xml:space="preserve">Acknowledgement </t>
  </si>
  <si>
    <t xml:space="preserve">Copyright </t>
  </si>
  <si>
    <r>
      <rPr>
        <b/>
        <sz val="9"/>
        <color theme="1"/>
        <rFont val="Arial"/>
        <family val="2"/>
      </rPr>
      <t>Gullen Range Wind Farm</t>
    </r>
    <r>
      <rPr>
        <sz val="9"/>
        <color theme="1"/>
        <rFont val="Arial"/>
        <family val="2"/>
      </rPr>
      <t>: Gullen Range Wind Farm Pty Ltd advises that this is a committed project. Construction at the site has commenced and commissioning is planned for July 2014.</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</si>
  <si>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</si>
  <si>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</si>
  <si>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</si>
  <si>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</si>
  <si>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</si>
  <si>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</si>
  <si>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To produce the supply-demand outlook, AEMO — in consultation with the Jurisdictional Planning Bodies (JPBs) — undertakes the following:</t>
  </si>
  <si>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</si>
  <si>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</si>
  <si>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t>Proposed projects can be at different stages of development, and are categorised as follows:</t>
  </si>
  <si>
    <r>
      <t>·</t>
    </r>
    <r>
      <rPr>
        <sz val="7"/>
        <color theme="1"/>
        <rFont val="Times New Roman"/>
        <family val="1"/>
      </rPr>
      <t xml:space="preserve">      </t>
    </r>
    <r>
      <rPr>
        <sz val="9"/>
        <color theme="1"/>
        <rFont val="Arial"/>
        <family val="2"/>
      </rPr>
      <t>Committed projects, representing generation that is considered to be proceeding.</t>
    </r>
  </si>
  <si>
    <r>
      <t>·</t>
    </r>
    <r>
      <rPr>
        <sz val="7"/>
        <color theme="1"/>
        <rFont val="Times New Roman"/>
        <family val="1"/>
      </rPr>
      <t xml:space="preserve">      </t>
    </r>
    <r>
      <rPr>
        <sz val="9"/>
        <color theme="1"/>
        <rFont val="Arial"/>
        <family val="2"/>
      </rPr>
      <t>Proposed projects, which are further identified as either:</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</si>
  <si>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</si>
  <si>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 xml:space="preserve"> -</t>
    </r>
    <r>
      <rPr>
        <sz val="7"/>
        <color theme="1"/>
        <rFont val="Times New Roman"/>
        <family val="1"/>
      </rPr>
      <t xml:space="preserve">     </t>
    </r>
    <r>
      <rPr>
        <sz val="9"/>
        <color theme="1"/>
        <rFont val="Arial"/>
        <family val="2"/>
      </rPr>
      <t>Publicly announced proposals, representing generation at an early stage of development.</t>
    </r>
  </si>
  <si>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</si>
  <si>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t>Lists all updates to new development projects and existing generation information since the 2012 ESOO published 9 August 2012.</t>
  </si>
  <si>
    <t>The table above lists the latest summer capacities for New South Wales generation. Summer conditions relate to statistically predicted contribution under 10% POE maximum demand conditions.</t>
  </si>
  <si>
    <r>
      <rPr>
        <b/>
        <sz val="9"/>
        <color theme="1"/>
        <rFont val="Arial"/>
        <family val="2"/>
      </rPr>
      <t>Capital East Solar Farm P1</t>
    </r>
    <r>
      <rPr>
        <sz val="9"/>
        <color theme="1"/>
        <rFont val="Arial"/>
        <family val="2"/>
      </rPr>
      <t>: Infigen's Capital East Solar Farm demonstration facility is a committed project. Construction at site has commenced.</t>
    </r>
  </si>
  <si>
    <t>EnergyAustralia</t>
  </si>
  <si>
    <t>67 x 1.8</t>
  </si>
  <si>
    <t>21 x 2
21 x 1.8
9 x 3</t>
  </si>
  <si>
    <t>Boco Rock Wind Farm</t>
  </si>
  <si>
    <r>
      <rPr>
        <b/>
        <sz val="9"/>
        <color theme="1"/>
        <rFont val="Arial"/>
        <family val="2"/>
      </rPr>
      <t>Taralga Wind Farm</t>
    </r>
    <r>
      <rPr>
        <sz val="9"/>
        <color theme="1"/>
        <rFont val="Arial"/>
        <family val="2"/>
      </rPr>
      <t>: CBD Energy/Banco Santander advises that this 106.7 MW Wind Farm is a committed project. Construction at the site has commenced and commissioning is planned for October 2014.</t>
    </r>
  </si>
  <si>
    <t>Hydro - Gravity/Run of River</t>
  </si>
  <si>
    <r>
      <rPr>
        <b/>
        <sz val="9"/>
        <color theme="1"/>
        <rFont val="Arial"/>
        <family val="2"/>
      </rPr>
      <t>Boco Rock Wind Farm</t>
    </r>
    <r>
      <rPr>
        <sz val="9"/>
        <color theme="1"/>
        <rFont val="Arial"/>
        <family val="2"/>
      </rPr>
      <t>: Boco Rock Wind Farm Pty Ltd advises that this is a committed project. Construction of the first phase of 113 MW at the site has commenced and commissioning is planned for December 2014.</t>
    </r>
  </si>
  <si>
    <t>EPURON Pty Ltd</t>
  </si>
  <si>
    <t>Zhenfa Canberra Solar Farm One Pty Ltd</t>
  </si>
  <si>
    <t>OneSun Capital</t>
  </si>
  <si>
    <t>Elementus Energy Pty Ltd</t>
  </si>
  <si>
    <t>Royalla Solar Farm</t>
  </si>
  <si>
    <t>Royalla Asset Pty Ltd ATF Royalla Asset Trust</t>
  </si>
  <si>
    <t>1-249</t>
  </si>
  <si>
    <r>
      <rPr>
        <b/>
        <sz val="9"/>
        <color theme="1"/>
        <rFont val="Arial"/>
        <family val="2"/>
      </rPr>
      <t>Capital East Solar Farm P1</t>
    </r>
    <r>
      <rPr>
        <sz val="9"/>
        <color theme="1"/>
        <rFont val="Arial"/>
        <family val="2"/>
      </rPr>
      <t>: Infigen's Capital East Solar Farm (0.13 MW) demonstration facility project is was completed in June 2013.</t>
    </r>
  </si>
  <si>
    <r>
      <rPr>
        <b/>
        <sz val="9"/>
        <color theme="1"/>
        <rFont val="Arial"/>
        <family val="2"/>
      </rPr>
      <t xml:space="preserve">Royalla Solar Farm: </t>
    </r>
    <r>
      <rPr>
        <sz val="9"/>
        <color theme="1"/>
        <rFont val="Arial"/>
        <family val="2"/>
      </rPr>
      <t xml:space="preserve">Royalla Asset Pty Ltd ATF Royalla Asset Trust advises that </t>
    </r>
    <r>
      <rPr>
        <b/>
        <sz val="9"/>
        <color theme="1"/>
        <rFont val="Arial"/>
        <family val="2"/>
      </rPr>
      <t>Royalla Solar Farm</t>
    </r>
    <r>
      <rPr>
        <sz val="9"/>
        <color theme="1"/>
        <rFont val="Arial"/>
        <family val="2"/>
      </rPr>
      <t xml:space="preserve"> (20 MW) in ACT is now classified as a committed project, and construction at the site has commenced, with full commissioning planned for August 2014.</t>
    </r>
  </si>
  <si>
    <r>
      <rPr>
        <b/>
        <sz val="9"/>
        <color theme="1"/>
        <rFont val="Arial"/>
        <family val="2"/>
      </rPr>
      <t xml:space="preserve">Onesun Capital Solar Farm: </t>
    </r>
    <r>
      <rPr>
        <sz val="9"/>
        <color theme="1"/>
        <rFont val="Arial"/>
        <family val="2"/>
      </rPr>
      <t xml:space="preserve">Elementus Energy Pty Ltd advises that </t>
    </r>
    <r>
      <rPr>
        <b/>
        <sz val="9"/>
        <color theme="1"/>
        <rFont val="Arial"/>
        <family val="2"/>
      </rPr>
      <t>Onesun Capital Solar Farm</t>
    </r>
    <r>
      <rPr>
        <sz val="9"/>
        <color theme="1"/>
        <rFont val="Arial"/>
        <family val="2"/>
      </rPr>
      <t xml:space="preserve"> (7 MW) in ACT expects construction to commence in June 2014, with full commissioning planned for April 2015. </t>
    </r>
  </si>
  <si>
    <r>
      <rPr>
        <b/>
        <sz val="9"/>
        <color theme="1"/>
        <rFont val="Arial"/>
        <family val="2"/>
      </rPr>
      <t xml:space="preserve">Mugga Lane Solar Facility: </t>
    </r>
    <r>
      <rPr>
        <sz val="9"/>
        <color theme="1"/>
        <rFont val="Arial"/>
        <family val="2"/>
      </rPr>
      <t xml:space="preserve">Zhenfa Canberra Solar Farm One Pty Ltd advises that </t>
    </r>
    <r>
      <rPr>
        <b/>
        <sz val="9"/>
        <color theme="1"/>
        <rFont val="Arial"/>
        <family val="2"/>
      </rPr>
      <t>Mugga Lane Solar Facility</t>
    </r>
    <r>
      <rPr>
        <sz val="9"/>
        <color theme="1"/>
        <rFont val="Arial"/>
        <family val="2"/>
      </rPr>
      <t xml:space="preserve"> (13 MW) in ACT expects construction to commence in June 2014, with full commissioning planned for Q4 2014. </t>
    </r>
  </si>
  <si>
    <r>
      <rPr>
        <b/>
        <sz val="9"/>
        <color theme="1"/>
        <rFont val="Arial"/>
        <family val="2"/>
      </rPr>
      <t>Broken Hill:</t>
    </r>
    <r>
      <rPr>
        <sz val="9"/>
        <color theme="1"/>
        <rFont val="Arial"/>
        <family val="2"/>
      </rPr>
      <t xml:space="preserve"> AGL Energy Limited advises that both the </t>
    </r>
    <r>
      <rPr>
        <b/>
        <sz val="9"/>
        <color theme="1"/>
        <rFont val="Arial"/>
        <family val="2"/>
      </rPr>
      <t xml:space="preserve">Broken Hill </t>
    </r>
    <r>
      <rPr>
        <sz val="9"/>
        <color theme="1"/>
        <rFont val="Arial"/>
        <family val="2"/>
      </rPr>
      <t>(53 MW) large-scale solar photovoltaic (PV) project is set to proceed after achieving financial close. Construction of the Broken Hill project is expected to commence in July 2014, and is scheduled to be completed around November 2015</t>
    </r>
  </si>
  <si>
    <r>
      <rPr>
        <b/>
        <sz val="9"/>
        <color theme="1"/>
        <rFont val="Arial"/>
        <family val="2"/>
      </rPr>
      <t>Nyngan:</t>
    </r>
    <r>
      <rPr>
        <sz val="9"/>
        <color theme="1"/>
        <rFont val="Arial"/>
        <family val="2"/>
      </rPr>
      <t xml:space="preserve"> AGL Energy Limited advises that both the </t>
    </r>
    <r>
      <rPr>
        <b/>
        <sz val="9"/>
        <color theme="1"/>
        <rFont val="Arial"/>
        <family val="2"/>
      </rPr>
      <t xml:space="preserve">Nyngan </t>
    </r>
    <r>
      <rPr>
        <sz val="9"/>
        <color theme="1"/>
        <rFont val="Arial"/>
        <family val="2"/>
      </rPr>
      <t>(102 MW) large-scale solar photovoltaic (PV) projects is set to proceed after achieving financial close. Construction of the Nyngan project is expected to commence in February 2014, with completion scheduled by mid 2015.</t>
    </r>
  </si>
  <si>
    <t>New South Wales existing and potential new developments by generation type (MW)</t>
  </si>
  <si>
    <t>Coal</t>
  </si>
  <si>
    <t>Other</t>
  </si>
  <si>
    <t>New South Wales existing and potential new developments by generation type (MW) data</t>
  </si>
  <si>
    <t>Biomass</t>
  </si>
  <si>
    <r>
      <rPr>
        <b/>
        <sz val="9"/>
        <color theme="1"/>
        <rFont val="Arial"/>
        <family val="2"/>
      </rPr>
      <t xml:space="preserve">Jupiter Wind Farm Project: </t>
    </r>
    <r>
      <rPr>
        <sz val="9"/>
        <color theme="1"/>
        <rFont val="Arial"/>
        <family val="2"/>
      </rPr>
      <t>EPYC Pty Ltd has announced the Jupiter Wind Farm Project (up to 100 wind turbines). If approved, construction and commissioning of the wind farm near Tarago would be completed by the end of 2016. The capacity of the project is yet to be advised.</t>
    </r>
  </si>
  <si>
    <r>
      <rPr>
        <b/>
        <sz val="9"/>
        <color theme="1"/>
        <rFont val="Arial"/>
        <family val="2"/>
      </rPr>
      <t xml:space="preserve">Wallerawang C: </t>
    </r>
    <r>
      <rPr>
        <sz val="9"/>
        <color theme="1"/>
        <rFont val="Arial"/>
        <family val="2"/>
      </rPr>
      <t>EnergyAustralia advises that Wallerawang C unit 7 (500 MW black coal) has been removed from service in January 2014. Unit 8 (500 MW) will remain available until the end of March 2014, and will then be placed on a three-month recall should market conditions change.</t>
    </r>
  </si>
  <si>
    <t>Jupiter Wind Farm</t>
  </si>
  <si>
    <t>EPYC Pty Ltd</t>
  </si>
  <si>
    <t>81 x 1.26</t>
  </si>
  <si>
    <r>
      <rPr>
        <b/>
        <sz val="9"/>
        <color theme="1"/>
        <rFont val="Arial"/>
        <family val="2"/>
      </rPr>
      <t xml:space="preserve">Nyngan Solar Plant: </t>
    </r>
    <r>
      <rPr>
        <sz val="9"/>
        <color theme="1"/>
        <rFont val="Arial"/>
        <family val="2"/>
      </rPr>
      <t>AGL Engergy Limited advises the Nyngan Solar Plant</t>
    </r>
    <r>
      <rPr>
        <b/>
        <sz val="10"/>
        <color theme="1"/>
        <rFont val="Arial"/>
        <family val="2"/>
      </rPr>
      <t xml:space="preserve"> </t>
    </r>
    <r>
      <rPr>
        <sz val="10"/>
        <color theme="1"/>
        <rFont val="Arial"/>
        <family val="2"/>
      </rPr>
      <t>(102 MW solar) is now classified as a committed project. Construction has commenced, and full commissioning is planned for July 2015.</t>
    </r>
  </si>
  <si>
    <t>Origin Energy Eraring Pty Ltd</t>
  </si>
  <si>
    <t>Green State Power Pty Ltd</t>
  </si>
  <si>
    <t>up to 90</t>
  </si>
  <si>
    <t>Broken Hill Solar Plant</t>
  </si>
  <si>
    <t>AGL PV Solar Development Pty Limited</t>
  </si>
  <si>
    <t>Capital Solar Farm Pty Ltd</t>
  </si>
  <si>
    <t>Inverters 1 - 34</t>
  </si>
  <si>
    <t>Crookwell 2 Wind Farm</t>
  </si>
  <si>
    <t>Crookwell 3 Wind Farm</t>
  </si>
  <si>
    <t>tba</t>
  </si>
  <si>
    <t>Units 1-24</t>
  </si>
  <si>
    <t>Units 1-288</t>
  </si>
  <si>
    <t>Mugga Lane Solar Park</t>
  </si>
  <si>
    <t>1-77</t>
  </si>
  <si>
    <t>Paling Yards Wind Farm</t>
  </si>
  <si>
    <t>Union Fenosa Wind Australia Pty Ltd</t>
  </si>
  <si>
    <t>Units 1-55</t>
  </si>
  <si>
    <t>Wilga Park Power Station B</t>
  </si>
  <si>
    <t>40 X 1.325</t>
  </si>
  <si>
    <t>Cape Byron Power</t>
  </si>
  <si>
    <t>Stotts Creek</t>
  </si>
  <si>
    <t>LMS ENERGY Pty Ltd</t>
  </si>
  <si>
    <t>Warragamba HEPS</t>
  </si>
  <si>
    <t>Wilga Park Power Station A</t>
  </si>
  <si>
    <t>Wyong</t>
  </si>
  <si>
    <r>
      <rPr>
        <b/>
        <sz val="9"/>
        <color theme="1"/>
        <rFont val="Arial"/>
        <family val="2"/>
      </rPr>
      <t>Boco Rock Wind Farm</t>
    </r>
    <r>
      <rPr>
        <sz val="9"/>
        <color theme="1"/>
        <rFont val="Arial"/>
        <family val="2"/>
      </rPr>
      <t>: Boco Rock Wind Farm Pty Ltd advises that Boco Rock Wind Farm (113 MW) is a committed project. Construction of the first phase at the site has commenced and commissioning is planned for March 2015.</t>
    </r>
  </si>
  <si>
    <r>
      <rPr>
        <b/>
        <sz val="9"/>
        <color theme="1"/>
        <rFont val="Arial"/>
        <family val="2"/>
      </rPr>
      <t>Broken Hill Solar Plant</t>
    </r>
    <r>
      <rPr>
        <sz val="9"/>
        <color theme="1"/>
        <rFont val="Arial"/>
        <family val="2"/>
      </rPr>
      <t>: AGL PV Solar Development Pty Limited advises that Broken Hill Solar Plant (53 MW) is a committed project. Construction of the 53 MW at the site is to commence in July 2014 and commissioning is planned for August 2015.</t>
    </r>
  </si>
  <si>
    <t>Nyngan (Solar)</t>
  </si>
  <si>
    <t>Total (Wind)</t>
  </si>
  <si>
    <t>Total (Solar)</t>
  </si>
  <si>
    <t>Firm Solar Capacity</t>
  </si>
  <si>
    <t>56 X 1</t>
  </si>
  <si>
    <t>Status / Type</t>
  </si>
  <si>
    <t xml:space="preserve">Gas other </t>
  </si>
  <si>
    <t>Geo-thermal</t>
  </si>
  <si>
    <t>Publicly announced</t>
  </si>
  <si>
    <t>Withdrawn</t>
  </si>
  <si>
    <t>AEMO publishes the Electricity Statement of Opportunities in accordance with clause 3.13.3(q) of the National Electricity Rules (Rules). This publication has been prepared by AEMO using information available at 31 July 2014, unless otherwise specified. Information made available after 31 July 2014 may have been included in this publication where practical.</t>
  </si>
  <si>
    <r>
      <rPr>
        <b/>
        <sz val="9"/>
        <rFont val="Arial"/>
        <family val="2"/>
      </rPr>
      <t xml:space="preserve">Moree Solar Farm: </t>
    </r>
    <r>
      <rPr>
        <sz val="9"/>
        <rFont val="Arial"/>
        <family val="2"/>
      </rPr>
      <t>Moree Solar Farm advises that Moree Soalr Farm (56 MW) is a committed project. Construction is to commence in July 2014 and commissioning is planned for February 2016.</t>
    </r>
  </si>
  <si>
    <r>
      <rPr>
        <b/>
        <sz val="9"/>
        <rFont val="Arial"/>
        <family val="2"/>
      </rPr>
      <t xml:space="preserve">OneSun Capital: </t>
    </r>
    <r>
      <rPr>
        <sz val="9"/>
        <rFont val="Arial"/>
        <family val="2"/>
      </rPr>
      <t>Elementus Energy Pty Ltd advises that OneSun Capital (10 MW) construction is to commence in October 2014 and commissioning is planned for April 2015.</t>
    </r>
  </si>
  <si>
    <r>
      <t xml:space="preserve">Due to the intermittent nature of sunlight, solar generation capacities are de-rated to account for the output most likely to be available during times of maximum demand. AEMO refers to this as the "firm contribution" from solar generators during peak periods. For 2014–15 this figures is </t>
    </r>
    <r>
      <rPr>
        <b/>
        <sz val="9"/>
        <color theme="1"/>
        <rFont val="Arial"/>
        <family val="2"/>
      </rPr>
      <t>25%</t>
    </r>
    <r>
      <rPr>
        <sz val="9"/>
        <color theme="1"/>
        <rFont val="Arial"/>
        <family val="2"/>
      </rPr>
      <t xml:space="preserve"> of the installed capacity during summer and winter, based on the new generation contribution factors published by AEMO in the 2013 Planning Assumptions.</t>
    </r>
  </si>
  <si>
    <r>
      <t xml:space="preserve">The two tables below have been included to better represent supply availability in New South Wales, by taking into account the firm contribution by wind. The </t>
    </r>
    <r>
      <rPr>
        <i/>
        <sz val="9"/>
        <color theme="1"/>
        <rFont val="Arial"/>
        <family val="2"/>
      </rPr>
      <t>Summer aggregate scheduled and firm semi-scheduled generation</t>
    </r>
    <r>
      <rPr>
        <sz val="9"/>
        <color theme="1"/>
        <rFont val="Arial"/>
        <family val="2"/>
      </rPr>
      <t xml:space="preserve"> table presents scheduled generation and aggregated firm wind generation.  The </t>
    </r>
    <r>
      <rPr>
        <i/>
        <sz val="9"/>
        <color theme="1"/>
        <rFont val="Arial"/>
        <family val="2"/>
      </rPr>
      <t>Summer aggregate available semi-scheduled generation</t>
    </r>
    <r>
      <rPr>
        <sz val="9"/>
        <color theme="1"/>
        <rFont val="Arial"/>
        <family val="2"/>
      </rPr>
      <t xml:space="preserve"> table lists the total available capacity for semi-scheduled wind generation for the summer period. The total refers to the maximum amount that the wind farms can generate at the summer reference temperatures.</t>
    </r>
  </si>
  <si>
    <r>
      <t xml:space="preserve">The two tables below have been included to better represent supply availability in New South Wales, by taking into account the firm contribution by wind. The </t>
    </r>
    <r>
      <rPr>
        <i/>
        <sz val="9"/>
        <color theme="1"/>
        <rFont val="Arial"/>
        <family val="2"/>
      </rPr>
      <t>Winter aggregate scheduled and firm semi-scheduled generation</t>
    </r>
    <r>
      <rPr>
        <sz val="9"/>
        <color theme="1"/>
        <rFont val="Arial"/>
        <family val="2"/>
      </rPr>
      <t xml:space="preserve"> table presents scheduled generation and aggregated firm wind generation.  The </t>
    </r>
    <r>
      <rPr>
        <i/>
        <sz val="9"/>
        <color theme="1"/>
        <rFont val="Arial"/>
        <family val="2"/>
      </rPr>
      <t>Winter aggregate available semi-scheduled generation</t>
    </r>
    <r>
      <rPr>
        <sz val="9"/>
        <color theme="1"/>
        <rFont val="Arial"/>
        <family val="2"/>
      </rPr>
      <t xml:space="preserve"> table lists the total available capacity for semi-scheduled wind generation for the winter period. The total refers to the maximum amount that the wind farms can generate at the winter reference temperatures.</t>
    </r>
  </si>
  <si>
    <r>
      <rPr>
        <b/>
        <sz val="9"/>
        <color theme="1"/>
        <rFont val="Arial"/>
        <family val="2"/>
      </rPr>
      <t xml:space="preserve">Royalla Solar Farm: </t>
    </r>
    <r>
      <rPr>
        <sz val="9"/>
        <color theme="1"/>
        <rFont val="Arial"/>
        <family val="2"/>
      </rPr>
      <t>Royalla Asset Pty Ltd ATF Royalla Asset Trust advises that Royalla Solar Farm</t>
    </r>
    <r>
      <rPr>
        <b/>
        <sz val="10"/>
        <color theme="1"/>
        <rFont val="Arial"/>
        <family val="2"/>
      </rPr>
      <t xml:space="preserve"> </t>
    </r>
    <r>
      <rPr>
        <sz val="10"/>
        <color theme="1"/>
        <rFont val="Arial"/>
        <family val="2"/>
      </rPr>
      <t>(20 MW) is a committed project. Construction has commenced, and full commissioning is planned for February 2015.</t>
    </r>
  </si>
  <si>
    <r>
      <rPr>
        <b/>
        <sz val="9"/>
        <color theme="1"/>
        <rFont val="Arial"/>
        <family val="2"/>
      </rPr>
      <t>Boco Rock Wind Farm</t>
    </r>
    <r>
      <rPr>
        <sz val="9"/>
        <color theme="1"/>
        <rFont val="Arial"/>
        <family val="2"/>
      </rPr>
      <t>: Boco Rock Wind Farm Pty Ltd advises that Boco Rock Wind Farm (113 MW) is a committed project. Construction of the first phase at the site has commenced and commissioning is planned for January 2015.</t>
    </r>
  </si>
  <si>
    <r>
      <rPr>
        <b/>
        <sz val="9"/>
        <rFont val="Arial"/>
        <family val="2"/>
      </rPr>
      <t xml:space="preserve">Moree Solar Farm: </t>
    </r>
    <r>
      <rPr>
        <sz val="9"/>
        <rFont val="Arial"/>
        <family val="2"/>
      </rPr>
      <t>Moree Solar Farm advises that Moree Soalr Farm (56 MW) is a committed project. Construction commenced in November 2014 and commissioning is planned for February 2016.</t>
    </r>
  </si>
  <si>
    <r>
      <rPr>
        <b/>
        <sz val="9"/>
        <color theme="1"/>
        <rFont val="Arial"/>
        <family val="2"/>
      </rPr>
      <t>Taralga Wind Farm</t>
    </r>
    <r>
      <rPr>
        <sz val="9"/>
        <color theme="1"/>
        <rFont val="Arial"/>
        <family val="2"/>
      </rPr>
      <t>: CBD Energy/Banco Santander advises that Taralga Wind Farm (106.7 MW) is a committed project. Construction at the site has commenced and commissioning is planned for May 2015.</t>
    </r>
  </si>
  <si>
    <r>
      <rPr>
        <b/>
        <sz val="9"/>
        <color theme="1"/>
        <rFont val="Arial"/>
        <family val="2"/>
      </rPr>
      <t>Gullen Range Wind Farm</t>
    </r>
    <r>
      <rPr>
        <sz val="9"/>
        <color theme="1"/>
        <rFont val="Arial"/>
        <family val="2"/>
      </rPr>
      <t>: Gullen Range Wind Farm Pty Ltd advises that Gullen Range Wind Farm (165.5 MW) project has been completed and in full commercial operation since November 2014.</t>
    </r>
  </si>
  <si>
    <r>
      <rPr>
        <b/>
        <sz val="9"/>
        <rFont val="Arial"/>
        <family val="2"/>
      </rPr>
      <t>Boco Rock Wind Farm</t>
    </r>
    <r>
      <rPr>
        <sz val="9"/>
        <rFont val="Arial"/>
        <family val="2"/>
      </rPr>
      <t>: Boco Rock Wind Farm Pty Ltd advises that Boco Rock Wind Farm (113 MW) has been completed and in full commercial operation since March 2015.</t>
    </r>
  </si>
  <si>
    <r>
      <rPr>
        <b/>
        <sz val="9"/>
        <rFont val="Arial"/>
        <family val="2"/>
      </rPr>
      <t xml:space="preserve">Royalla Solar Farm: </t>
    </r>
    <r>
      <rPr>
        <sz val="9"/>
        <rFont val="Arial"/>
        <family val="2"/>
      </rPr>
      <t>Royalla Asset Pty Ltd ATF Royalla Asset Trust advises that Royalla Solar Farm</t>
    </r>
    <r>
      <rPr>
        <b/>
        <sz val="10"/>
        <rFont val="Arial"/>
        <family val="2"/>
      </rPr>
      <t xml:space="preserve"> </t>
    </r>
    <r>
      <rPr>
        <sz val="10"/>
        <rFont val="Arial"/>
        <family val="2"/>
      </rPr>
      <t>(20 MW) has been completed and in full commercial operation since February 2015.</t>
    </r>
  </si>
  <si>
    <r>
      <rPr>
        <b/>
        <sz val="9"/>
        <rFont val="Arial"/>
        <family val="2"/>
      </rPr>
      <t>Taralga Wind Farm</t>
    </r>
    <r>
      <rPr>
        <sz val="9"/>
        <rFont val="Arial"/>
        <family val="2"/>
      </rPr>
      <t>: CBD Energy/Banco Santander advises that Taralga Wind Farm (106.7 MW) is under construction and full commercial operation is planned for May 2015.</t>
    </r>
  </si>
  <si>
    <t>Full Commercial Use Date</t>
  </si>
  <si>
    <r>
      <rPr>
        <b/>
        <sz val="9"/>
        <color theme="1"/>
        <rFont val="Arial"/>
        <family val="2"/>
      </rPr>
      <t>Gullen Range Solar Project</t>
    </r>
    <r>
      <rPr>
        <sz val="9"/>
        <color theme="1"/>
        <rFont val="Arial"/>
        <family val="2"/>
      </rPr>
      <t xml:space="preserve">: Goldwind Australia Pty Ltd advises has announced plans to add a solar plant at the Gullen Range wind farm site. </t>
    </r>
  </si>
  <si>
    <r>
      <rPr>
        <b/>
        <sz val="9"/>
        <rFont val="Arial"/>
        <family val="2"/>
      </rPr>
      <t xml:space="preserve">Moree Solar Farm: </t>
    </r>
    <r>
      <rPr>
        <sz val="9"/>
        <rFont val="Arial"/>
        <family val="2"/>
      </rPr>
      <t>Moree Solar Farm advises that Moree Solar Farm (56 MW) is under construction since November 2014 and full commercial operation is planned for the end of March 2016.</t>
    </r>
  </si>
  <si>
    <t>Sydney Catchment Authority</t>
  </si>
  <si>
    <t>Adv</t>
  </si>
  <si>
    <t>Units 1-28</t>
  </si>
  <si>
    <t>Units 1-42</t>
  </si>
  <si>
    <t>1-56</t>
  </si>
  <si>
    <t>Trustpower</t>
  </si>
  <si>
    <t>1- 126</t>
  </si>
  <si>
    <t>1-124</t>
  </si>
  <si>
    <r>
      <t xml:space="preserve">Due to the intermittent nature of wind, wind generation capacities are de-rated to account for the output most likely to be available during times of maximum demand. AEMO refers to this as the "firm contribution" from wind generators during peak periods. For 2014–15 these figures are </t>
    </r>
    <r>
      <rPr>
        <b/>
        <sz val="9"/>
        <color theme="1"/>
        <rFont val="Arial"/>
        <family val="2"/>
      </rPr>
      <t>1.2%</t>
    </r>
    <r>
      <rPr>
        <sz val="9"/>
        <color theme="1"/>
        <rFont val="Arial"/>
        <family val="2"/>
      </rPr>
      <t xml:space="preserve"> of the installed capacity during summer, and </t>
    </r>
    <r>
      <rPr>
        <b/>
        <sz val="9"/>
        <color theme="1"/>
        <rFont val="Arial"/>
        <family val="2"/>
      </rPr>
      <t>3.4%</t>
    </r>
    <r>
      <rPr>
        <sz val="9"/>
        <color theme="1"/>
        <rFont val="Arial"/>
        <family val="2"/>
      </rPr>
      <t xml:space="preserve"> during winter, based on the contribution factors published by AEMO in the 2014 NEM Historical Market Information Report.</t>
    </r>
  </si>
  <si>
    <r>
      <rPr>
        <b/>
        <sz val="9"/>
        <rFont val="Arial"/>
        <family val="2"/>
      </rPr>
      <t>Taralga Wind Farm</t>
    </r>
    <r>
      <rPr>
        <sz val="9"/>
        <rFont val="Arial"/>
        <family val="2"/>
      </rPr>
      <t>: CBD Energy/Banco Santander advises that Taralga Wind Farm (106.7 MW) has been completed and in full commercial operation since May 2015.</t>
    </r>
  </si>
  <si>
    <r>
      <rPr>
        <b/>
        <sz val="9"/>
        <rFont val="Arial"/>
        <family val="2"/>
      </rPr>
      <t xml:space="preserve">Nyngan Solar Plant: </t>
    </r>
    <r>
      <rPr>
        <sz val="9"/>
        <rFont val="Arial"/>
        <family val="2"/>
      </rPr>
      <t>AGL Engergy Limited advises the Nyngan Solar Plant</t>
    </r>
    <r>
      <rPr>
        <b/>
        <sz val="10"/>
        <rFont val="Arial"/>
        <family val="2"/>
      </rPr>
      <t xml:space="preserve"> </t>
    </r>
    <r>
      <rPr>
        <sz val="10"/>
        <rFont val="Arial"/>
        <family val="2"/>
      </rPr>
      <t>(102 MW) has been completed and in full commercial operation since July 2015.</t>
    </r>
  </si>
  <si>
    <r>
      <rPr>
        <b/>
        <sz val="9"/>
        <color theme="1"/>
        <rFont val="Arial"/>
        <family val="2"/>
      </rPr>
      <t xml:space="preserve">SmithField Energy Facility: </t>
    </r>
    <r>
      <rPr>
        <sz val="9"/>
        <color theme="1"/>
        <rFont val="Arial"/>
        <family val="2"/>
      </rPr>
      <t>Smithfield Power Partnership advises that SmithField Energy Facility 170.9 MW) is to retire in 2017.</t>
    </r>
  </si>
  <si>
    <t>Bayswater Power Station: Macquarie Generation advises that the Bayswater Power Station available capacity has been revised from 2,720 MW to 2,700 MW (-20 MW) in summer and winter due to a reassessment of plant capacity.</t>
  </si>
  <si>
    <t>Wilga Park Power Station B: Santos advises the Wilga Park Power Station B (6 MW) project has been completed and in full commercial operation since January 2015.</t>
  </si>
  <si>
    <t>Guthega Power Station: Snowy Hydro Ltd advises that Guthega's available capacity has been revised from 68 MW to 34 MW (-34 MW) for summer 2022–23, due to major refurbishment of unit 1; and 68 MW to 34 MW (-34 MW) for summer 2023–24, due to major refurbishment of unit 2.</t>
  </si>
  <si>
    <t>Wallerawang Power Station: Energy Australia advises that the Wallerawang plant has revised its available capacity from 1,000 MW to 500 MW (-500 MW) for summer 2013–14 and winter 2013, due to the unit with DUID (dispatchable unit ID) WW7 being unavailable and only being brought back into service under extreme weather conditions.</t>
  </si>
  <si>
    <t>Colongra Power Station: Delta Electricity advises that the Colongra plant available capacity has been revised from 668 MW to 724 MW (+56 MW) in summer, based on operating with distillate fuel.</t>
  </si>
  <si>
    <t>Wallerawang Power Station: Energy Australia advises that the Wallerawang plant available capacity has been revised from 500 MW to 1,000 MW (+500 MW) in summer 2013–14, where both units are available dependant on demand.</t>
  </si>
  <si>
    <t>Wilga Park Power Station B: Santos advises the Wilga Park Power Station B (6 MW) project has been completed and in full commercial operation since Sepetember 2014.</t>
  </si>
  <si>
    <r>
      <rPr>
        <b/>
        <sz val="9"/>
        <color theme="1"/>
        <rFont val="Arial"/>
        <family val="2"/>
      </rPr>
      <t>Wallerawang C Power Station:</t>
    </r>
    <r>
      <rPr>
        <sz val="9"/>
        <color theme="1"/>
        <rFont val="Arial"/>
        <family val="2"/>
      </rPr>
      <t xml:space="preserve"> EnergyAustralia advises that Wallerawang C Power Station (1000 MW black coal) has permanently closed in November 2014.</t>
    </r>
  </si>
  <si>
    <r>
      <rPr>
        <b/>
        <sz val="9"/>
        <color theme="1"/>
        <rFont val="Arial"/>
        <family val="2"/>
      </rPr>
      <t>Liddell Power Station:</t>
    </r>
    <r>
      <rPr>
        <sz val="9"/>
        <color theme="1"/>
        <rFont val="Arial"/>
        <family val="2"/>
      </rPr>
      <t xml:space="preserve"> AGL Energy Limited advises that Liddell C Power Station (2000 MW) is to shut down in 2022.</t>
    </r>
  </si>
  <si>
    <r>
      <rPr>
        <b/>
        <sz val="9"/>
        <color theme="1"/>
        <rFont val="Arial"/>
        <family val="2"/>
      </rPr>
      <t>Wallerawang C Power Station</t>
    </r>
    <r>
      <rPr>
        <sz val="9"/>
        <color theme="1"/>
        <rFont val="Arial"/>
        <family val="2"/>
      </rPr>
      <t>: EnergyAustralia advises that Wallerawang C Power Station (1000 MW black coal) has been removed from service in January 2014 (Unit 8 500 MW) and March 2014 (Unit 7 500 MW), and will permanently closed and decommissioned.</t>
    </r>
  </si>
  <si>
    <r>
      <rPr>
        <b/>
        <sz val="9"/>
        <color theme="1"/>
        <rFont val="Arial"/>
        <family val="2"/>
      </rPr>
      <t xml:space="preserve">Redbank Power Station: </t>
    </r>
    <r>
      <rPr>
        <sz val="9"/>
        <color theme="1"/>
        <rFont val="Arial"/>
        <family val="2"/>
      </rPr>
      <t>Redbank Energy Ltd advises that Redbank Power Station (143.8 MW black coal) has been removed from service from August 2014 and shut down. There are no future plans at this stage for Redbank to return to service.</t>
    </r>
  </si>
  <si>
    <r>
      <rPr>
        <b/>
        <sz val="9"/>
        <rFont val="Arial"/>
        <family val="2"/>
      </rPr>
      <t xml:space="preserve">Eraring Power Station: </t>
    </r>
    <r>
      <rPr>
        <sz val="9"/>
        <rFont val="Arial"/>
        <family val="2"/>
      </rPr>
      <t>Eraring Energy advises that the upgrade of unit 4 was completed in November 2012.</t>
    </r>
  </si>
  <si>
    <r>
      <rPr>
        <b/>
        <sz val="9"/>
        <color theme="1"/>
        <rFont val="Arial"/>
        <family val="2"/>
      </rPr>
      <t xml:space="preserve">Tallawarra Power Station: </t>
    </r>
    <r>
      <rPr>
        <sz val="9"/>
        <color theme="1"/>
        <rFont val="Arial"/>
        <family val="2"/>
      </rPr>
      <t xml:space="preserve"> Energy Australia advises that the Tallawarra plant's available capacity has been revised from 435 MW to 440 MW (+5 MW) in winter.</t>
    </r>
  </si>
  <si>
    <r>
      <rPr>
        <b/>
        <sz val="9"/>
        <color theme="1"/>
        <rFont val="Arial"/>
        <family val="2"/>
      </rPr>
      <t xml:space="preserve">Wallerawang C Power Station: </t>
    </r>
    <r>
      <rPr>
        <sz val="9"/>
        <color theme="1"/>
        <rFont val="Arial"/>
        <family val="2"/>
      </rPr>
      <t>EnergyAustralia advises that Wallerawang C Power Station (1000 MW black coal) has permanently closed in November 2014.</t>
    </r>
  </si>
  <si>
    <t>AEMO has not been advised of any plant limitations for this region</t>
  </si>
  <si>
    <t>2 x 500</t>
  </si>
  <si>
    <t>© 2015 Australian Energy Market Operator Limited. The material in this publication may be used in accordance with the copyright permissions on AEMO’s website.</t>
  </si>
  <si>
    <r>
      <rPr>
        <b/>
        <sz val="9"/>
        <rFont val="Arial"/>
        <family val="2"/>
      </rPr>
      <t>Scheduled (S) generation</t>
    </r>
    <r>
      <rPr>
        <sz val="9"/>
        <rFont val="Arial"/>
        <family val="2"/>
      </rPr>
      <t xml:space="preserve"> refers to any generating system with an aggregate nameplate capacity of 30 MW or more, unless AEMO approves its classification as semi-scheduled or non-scheduled.</t>
    </r>
  </si>
  <si>
    <r>
      <rPr>
        <b/>
        <sz val="9"/>
        <rFont val="Arial"/>
        <family val="2"/>
      </rPr>
      <t>Semi-scheduled (SS) generation</t>
    </r>
    <r>
      <rPr>
        <sz val="9"/>
        <rFont val="Arial"/>
        <family val="2"/>
      </rPr>
      <t xml:space="preserve"> refers to any generating system with intermittent output (such as wind or run-of-river hydro) with an aggregate nameplate capacity of 30 MW or more, unless AEMO approves its classification as scheduled or non-scheduled. A semi-scheduled classification gives AEMO the power to limit generation output that may exceed network capabilities, but reduces the participating generator’s requirement to provide information.</t>
    </r>
  </si>
  <si>
    <r>
      <rPr>
        <b/>
        <sz val="9"/>
        <rFont val="Arial"/>
        <family val="2"/>
      </rPr>
      <t>Non-scheduled (NS) generation</t>
    </r>
    <r>
      <rPr>
        <sz val="9"/>
        <rFont val="Arial"/>
        <family val="2"/>
      </rPr>
      <t xml:space="preserve"> refers to generating systems with an aggregate nameplate capacity of less than 30 MW, unless AEMO approves its classification as semi-scheduled or semi-scheduled.</t>
    </r>
  </si>
  <si>
    <t>Generating systems greater than 30 MW must be classified as non-scheduled if:</t>
  </si>
  <si>
    <r>
      <t>·</t>
    </r>
    <r>
      <rPr>
        <sz val="7"/>
        <rFont val="Times New Roman"/>
        <family val="1"/>
      </rPr>
      <t xml:space="preserve">      </t>
    </r>
    <r>
      <rPr>
        <sz val="9"/>
        <rFont val="Arial"/>
        <family val="2"/>
      </rPr>
      <t>the primary purpose of the generating unit is for local use and the aggregate sent-out generation rarely exceeds 30 MW, 
or</t>
    </r>
  </si>
  <si>
    <r>
      <t>·</t>
    </r>
    <r>
      <rPr>
        <sz val="7"/>
        <rFont val="Times New Roman"/>
        <family val="1"/>
      </rPr>
      <t xml:space="preserve">      </t>
    </r>
    <r>
      <rPr>
        <sz val="9"/>
        <rFont val="Arial"/>
        <family val="2"/>
      </rPr>
      <t>it is not practicable for the generating unit to participate in central dispatch.</t>
    </r>
  </si>
  <si>
    <t>A generating unit with a nameplate rating of less than 5 MW may be be exempted by AEMO if its generation is purchased entirely by the local retail or a customer at the generator's connection point or the generator is classified as a market generating unit by a market small generation aggregator.  A generating unit with a nameplate rating is between 5 MW and 30 MW may also be exempted by AEMO if it exports less than 20 GWh into the grid in a year or extenuating circumstances apply.</t>
  </si>
  <si>
    <t>Changes since the 2015 ESOO (existing generation)</t>
  </si>
  <si>
    <r>
      <rPr>
        <b/>
        <sz val="9"/>
        <color theme="1"/>
        <rFont val="Arial"/>
        <family val="2"/>
      </rPr>
      <t>Broken Hill Solar Plant</t>
    </r>
    <r>
      <rPr>
        <sz val="9"/>
        <color theme="1"/>
        <rFont val="Arial"/>
        <family val="2"/>
      </rPr>
      <t>: AGL PV Solar Development Pty Limited advises that Broken Hill Solar Plant (53 MW) has been in full commercial operation since October 2015.</t>
    </r>
  </si>
  <si>
    <t>Announced withdrawals</t>
  </si>
  <si>
    <t>Recently withdrawn (since July 2014)</t>
  </si>
  <si>
    <t>In service*</t>
  </si>
  <si>
    <t>* "In service" capacity includes "Announced withdrawals"</t>
  </si>
  <si>
    <t>Liddell Power Station: Macquarie Generation advises that the Liddell plant available capacity has been revised from 2,060 MW to 2,020 MW (-40 MW) in summer and winter due to a reassessment of plant capacity.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</si>
</sst>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56"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i/>
      <sz val="9"/>
      <color theme="1"/>
      <name val="Arial"/>
      <family val="2"/>
    </font>
    <font>
      <b/>
      <u/>
      <sz val="15"/>
      <color rgb="FFF47321"/>
      <name val="Arial"/>
      <family val="2"/>
    </font>
    <font>
      <sz val="9"/>
      <name val="Arial"/>
      <family val="2"/>
    </font>
    <font>
      <b/>
      <sz val="9"/>
      <name val="Arial"/>
      <family val="2"/>
    </font>
    <font>
      <sz val="10"/>
      <color rgb="FF333333"/>
      <name val="Arial"/>
      <family val="2"/>
    </font>
    <font>
      <b/>
      <sz val="12"/>
      <color rgb="FFF47321"/>
      <name val="Arial"/>
      <family val="2"/>
    </font>
    <font>
      <i/>
      <sz val="11"/>
      <color theme="1"/>
      <name val="Arial"/>
      <family val="2"/>
    </font>
    <font>
      <b/>
      <sz val="10"/>
      <color rgb="FF948671"/>
      <name val="Cambria"/>
      <family val="1"/>
    </font>
    <font>
      <sz val="11"/>
      <color theme="1"/>
      <name val="Arial"/>
      <family val="2"/>
    </font>
    <font>
      <b/>
      <sz val="11"/>
      <color theme="1"/>
      <name val="Arial"/>
      <family val="2"/>
    </font>
    <font>
      <b/>
      <sz val="10"/>
      <name val="Arial"/>
      <family val="2"/>
    </font>
    <font>
      <sz val="10"/>
      <name val="Arial"/>
      <family val="2"/>
    </font>
    <font>
      <sz val="9"/>
      <name val="Symbol"/>
      <family val="1"/>
      <charset val="2"/>
    </font>
    <font>
      <sz val="7"/>
      <name val="Times New Roman"/>
      <family val="1"/>
    </font>
    <font>
      <sz val="11"/>
      <name val="Arial"/>
      <family val="2"/>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29">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367">
    <xf numFmtId="0" fontId="0" fillId="0" borderId="0"/>
    <xf numFmtId="0" fontId="25" fillId="0" borderId="0" applyNumberFormat="0" applyFill="0" applyBorder="0" applyAlignment="0" applyProtection="0"/>
    <xf numFmtId="0" fontId="26" fillId="0" borderId="10" applyNumberFormat="0" applyFill="0" applyAlignment="0" applyProtection="0"/>
    <xf numFmtId="0" fontId="27" fillId="0" borderId="11" applyNumberFormat="0" applyFill="0" applyAlignment="0" applyProtection="0"/>
    <xf numFmtId="0" fontId="28" fillId="0" borderId="12" applyNumberFormat="0" applyFill="0" applyAlignment="0" applyProtection="0"/>
    <xf numFmtId="0" fontId="28" fillId="0" borderId="0" applyNumberFormat="0" applyFill="0" applyBorder="0" applyAlignment="0" applyProtection="0"/>
    <xf numFmtId="0" fontId="29" fillId="8" borderId="0" applyNumberFormat="0" applyBorder="0" applyAlignment="0" applyProtection="0"/>
    <xf numFmtId="0" fontId="30" fillId="9" borderId="0" applyNumberFormat="0" applyBorder="0" applyAlignment="0" applyProtection="0"/>
    <xf numFmtId="0" fontId="31" fillId="10" borderId="0" applyNumberFormat="0" applyBorder="0" applyAlignment="0" applyProtection="0"/>
    <xf numFmtId="0" fontId="32" fillId="11" borderId="13" applyNumberFormat="0" applyAlignment="0" applyProtection="0"/>
    <xf numFmtId="0" fontId="33" fillId="12" borderId="14" applyNumberFormat="0" applyAlignment="0" applyProtection="0"/>
    <xf numFmtId="0" fontId="34" fillId="12" borderId="13" applyNumberFormat="0" applyAlignment="0" applyProtection="0"/>
    <xf numFmtId="0" fontId="35" fillId="0" borderId="15" applyNumberFormat="0" applyFill="0" applyAlignment="0" applyProtection="0"/>
    <xf numFmtId="0" fontId="36" fillId="13" borderId="1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8" applyNumberFormat="0" applyFill="0" applyAlignment="0" applyProtection="0"/>
    <xf numFmtId="0" fontId="40"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40" fillId="38" borderId="0" applyNumberFormat="0" applyBorder="0" applyAlignment="0" applyProtection="0"/>
    <xf numFmtId="0" fontId="6" fillId="0" borderId="0"/>
    <xf numFmtId="0" fontId="6" fillId="14" borderId="17" applyNumberFormat="0" applyFont="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0" borderId="0"/>
    <xf numFmtId="0" fontId="4" fillId="14" borderId="17" applyNumberFormat="0" applyFont="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0" borderId="0"/>
    <xf numFmtId="0" fontId="4" fillId="14" borderId="17" applyNumberFormat="0" applyFont="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0" borderId="0"/>
    <xf numFmtId="0" fontId="4" fillId="14" borderId="17"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0" borderId="0"/>
    <xf numFmtId="0" fontId="3" fillId="14" borderId="17"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0" borderId="0"/>
    <xf numFmtId="0" fontId="3" fillId="14" borderId="17"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0" borderId="0"/>
    <xf numFmtId="0" fontId="3" fillId="14" borderId="17"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0" borderId="0"/>
    <xf numFmtId="0" fontId="3" fillId="14" borderId="1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1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1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1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49" fillId="0" borderId="0"/>
    <xf numFmtId="43" fontId="49" fillId="0" borderId="0" applyFont="0" applyFill="0" applyBorder="0" applyAlignment="0" applyProtection="0"/>
  </cellStyleXfs>
  <cellXfs count="160">
    <xf numFmtId="0" fontId="0" fillId="0" borderId="0" xfId="0"/>
    <xf numFmtId="0" fontId="17" fillId="3" borderId="3" xfId="0" applyFont="1" applyFill="1" applyBorder="1" applyAlignment="1">
      <alignment vertical="center"/>
    </xf>
    <xf numFmtId="0" fontId="15" fillId="4" borderId="3" xfId="0" applyFont="1" applyFill="1" applyBorder="1" applyAlignment="1">
      <alignment horizontal="center" vertical="center"/>
    </xf>
    <xf numFmtId="0" fontId="15" fillId="4" borderId="4" xfId="0" applyFont="1" applyFill="1" applyBorder="1" applyAlignment="1">
      <alignment vertical="center" wrapText="1"/>
    </xf>
    <xf numFmtId="0" fontId="0" fillId="6" borderId="0" xfId="0" applyFill="1"/>
    <xf numFmtId="0" fontId="9" fillId="6" borderId="0" xfId="0" applyFont="1" applyFill="1" applyAlignment="1">
      <alignment vertical="center"/>
    </xf>
    <xf numFmtId="0" fontId="11" fillId="6" borderId="0" xfId="0" applyFont="1" applyFill="1" applyAlignment="1">
      <alignment horizontal="left" vertical="center" indent="2"/>
    </xf>
    <xf numFmtId="0" fontId="13" fillId="6" borderId="0" xfId="0" applyFont="1" applyFill="1" applyAlignment="1">
      <alignment vertical="center"/>
    </xf>
    <xf numFmtId="0" fontId="0" fillId="6" borderId="0" xfId="0" applyFill="1" applyAlignment="1"/>
    <xf numFmtId="0" fontId="7" fillId="6" borderId="0" xfId="0" applyFont="1" applyFill="1" applyAlignment="1">
      <alignment vertical="center"/>
    </xf>
    <xf numFmtId="0" fontId="7" fillId="6" borderId="0" xfId="0" applyFont="1" applyFill="1" applyAlignment="1">
      <alignment horizontal="left" vertical="center"/>
    </xf>
    <xf numFmtId="0" fontId="14" fillId="6" borderId="0" xfId="0" applyFont="1" applyFill="1" applyAlignment="1">
      <alignment vertical="center"/>
    </xf>
    <xf numFmtId="0" fontId="14" fillId="6" borderId="0" xfId="0" applyFont="1" applyFill="1" applyAlignment="1">
      <alignment horizontal="left" vertical="center"/>
    </xf>
    <xf numFmtId="0" fontId="20" fillId="6" borderId="3" xfId="0" applyFont="1" applyFill="1" applyBorder="1" applyAlignment="1">
      <alignment vertical="center"/>
    </xf>
    <xf numFmtId="0" fontId="18" fillId="7" borderId="1" xfId="0" applyFont="1" applyFill="1" applyBorder="1" applyAlignment="1">
      <alignment horizontal="left" vertical="center"/>
    </xf>
    <xf numFmtId="0" fontId="13" fillId="6" borderId="0" xfId="0" applyFont="1" applyFill="1" applyAlignment="1">
      <alignment horizontal="left" vertical="center"/>
    </xf>
    <xf numFmtId="0" fontId="16" fillId="2" borderId="5" xfId="0" applyFont="1" applyFill="1" applyBorder="1" applyAlignment="1">
      <alignment horizontal="center" vertical="center"/>
    </xf>
    <xf numFmtId="0" fontId="16" fillId="2" borderId="1" xfId="0" applyFont="1" applyFill="1" applyBorder="1" applyAlignment="1">
      <alignment horizontal="center" vertical="center"/>
    </xf>
    <xf numFmtId="0" fontId="15" fillId="5" borderId="3" xfId="0" applyFont="1" applyFill="1" applyBorder="1" applyAlignment="1">
      <alignment horizontal="center" vertical="center"/>
    </xf>
    <xf numFmtId="0" fontId="15" fillId="4" borderId="4" xfId="0" applyFont="1" applyFill="1" applyBorder="1" applyAlignment="1">
      <alignment horizontal="center" vertical="center"/>
    </xf>
    <xf numFmtId="0" fontId="22" fillId="3" borderId="3" xfId="0" applyFont="1" applyFill="1" applyBorder="1" applyAlignment="1">
      <alignment vertical="center"/>
    </xf>
    <xf numFmtId="0" fontId="16" fillId="2" borderId="2" xfId="0" applyFont="1" applyFill="1" applyBorder="1" applyAlignment="1">
      <alignment horizontal="center" vertical="center"/>
    </xf>
    <xf numFmtId="0" fontId="15" fillId="5" borderId="3" xfId="0" applyFont="1" applyFill="1" applyBorder="1" applyAlignment="1">
      <alignment horizontal="center" vertical="center" wrapText="1"/>
    </xf>
    <xf numFmtId="0" fontId="15" fillId="4" borderId="3" xfId="0" applyFont="1" applyFill="1" applyBorder="1" applyAlignment="1">
      <alignment vertical="center" wrapText="1"/>
    </xf>
    <xf numFmtId="0" fontId="15" fillId="5" borderId="3" xfId="0" applyFont="1" applyFill="1" applyBorder="1" applyAlignment="1">
      <alignment vertical="center" wrapText="1"/>
    </xf>
    <xf numFmtId="0" fontId="16" fillId="2" borderId="1" xfId="0" applyFont="1" applyFill="1" applyBorder="1" applyAlignment="1">
      <alignment horizontal="left" vertical="center"/>
    </xf>
    <xf numFmtId="0" fontId="15" fillId="6" borderId="0" xfId="0" applyFont="1" applyFill="1"/>
    <xf numFmtId="0" fontId="16" fillId="2" borderId="1" xfId="0" applyFont="1" applyFill="1" applyBorder="1" applyAlignment="1">
      <alignment horizontal="left" wrapText="1"/>
    </xf>
    <xf numFmtId="0" fontId="16" fillId="2" borderId="1" xfId="0" applyFont="1" applyFill="1" applyBorder="1" applyAlignment="1">
      <alignment horizontal="center" wrapText="1"/>
    </xf>
    <xf numFmtId="0" fontId="16" fillId="2" borderId="2" xfId="0" applyFont="1" applyFill="1" applyBorder="1" applyAlignment="1">
      <alignment horizontal="center" wrapText="1"/>
    </xf>
    <xf numFmtId="0" fontId="22" fillId="3" borderId="3" xfId="0" applyFont="1" applyFill="1" applyBorder="1" applyAlignment="1">
      <alignment vertical="center" wrapText="1"/>
    </xf>
    <xf numFmtId="0" fontId="5" fillId="6" borderId="0" xfId="0" applyFont="1" applyFill="1" applyAlignment="1">
      <alignment horizontal="justify" vertical="center"/>
    </xf>
    <xf numFmtId="0" fontId="21" fillId="4" borderId="4" xfId="0" applyFont="1" applyFill="1" applyBorder="1" applyAlignment="1">
      <alignment horizontal="center" vertical="center"/>
    </xf>
    <xf numFmtId="49" fontId="15" fillId="5" borderId="3" xfId="0" applyNumberFormat="1" applyFont="1" applyFill="1" applyBorder="1" applyAlignment="1">
      <alignment horizontal="center" vertical="center"/>
    </xf>
    <xf numFmtId="0" fontId="23" fillId="6" borderId="0" xfId="0" applyFont="1" applyFill="1" applyBorder="1" applyAlignment="1">
      <alignment horizontal="left" vertical="center" wrapText="1" indent="1"/>
    </xf>
    <xf numFmtId="0" fontId="9" fillId="6" borderId="0" xfId="0" applyFont="1" applyFill="1"/>
    <xf numFmtId="0" fontId="0" fillId="0" borderId="0" xfId="0"/>
    <xf numFmtId="0" fontId="17" fillId="3" borderId="3" xfId="0" applyFont="1" applyFill="1" applyBorder="1" applyAlignment="1">
      <alignment vertical="center" wrapText="1"/>
    </xf>
    <xf numFmtId="0" fontId="0" fillId="6" borderId="0" xfId="0" applyFill="1"/>
    <xf numFmtId="0" fontId="7" fillId="6" borderId="0" xfId="0" applyFont="1" applyFill="1" applyAlignment="1">
      <alignment vertical="center"/>
    </xf>
    <xf numFmtId="0" fontId="15" fillId="5" borderId="3" xfId="0" applyFont="1" applyFill="1" applyBorder="1" applyAlignment="1">
      <alignment horizontal="center" vertical="center" wrapText="1"/>
    </xf>
    <xf numFmtId="0" fontId="16" fillId="2" borderId="1" xfId="0" applyFont="1" applyFill="1" applyBorder="1" applyAlignment="1">
      <alignment horizontal="left" vertical="center"/>
    </xf>
    <xf numFmtId="0" fontId="23" fillId="39" borderId="0" xfId="0" applyFont="1" applyFill="1" applyBorder="1" applyAlignment="1">
      <alignment horizontal="left" vertical="center" wrapText="1" indent="1"/>
    </xf>
    <xf numFmtId="0" fontId="0" fillId="6" borderId="0" xfId="0" applyFill="1" applyAlignment="1">
      <alignment wrapText="1"/>
    </xf>
    <xf numFmtId="0" fontId="0" fillId="0" borderId="0" xfId="0" applyAlignment="1">
      <alignment wrapText="1"/>
    </xf>
    <xf numFmtId="0" fontId="43" fillId="6" borderId="0" xfId="0" applyFont="1" applyFill="1" applyAlignment="1">
      <alignment vertical="center"/>
    </xf>
    <xf numFmtId="15" fontId="10" fillId="6" borderId="0" xfId="0" applyNumberFormat="1" applyFont="1" applyFill="1"/>
    <xf numFmtId="0" fontId="16" fillId="2" borderId="1" xfId="0" applyFont="1" applyFill="1" applyBorder="1" applyAlignment="1">
      <alignment horizontal="center" vertical="center" wrapText="1"/>
    </xf>
    <xf numFmtId="49" fontId="0" fillId="6" borderId="0" xfId="0" applyNumberFormat="1" applyFill="1"/>
    <xf numFmtId="2" fontId="15" fillId="4" borderId="3" xfId="0" applyNumberFormat="1" applyFont="1" applyFill="1" applyBorder="1" applyAlignment="1">
      <alignment horizontal="center" vertical="center" wrapText="1"/>
    </xf>
    <xf numFmtId="0" fontId="21" fillId="5" borderId="3" xfId="0" applyNumberFormat="1" applyFont="1" applyFill="1" applyBorder="1" applyAlignment="1">
      <alignment horizontal="center" vertical="center"/>
    </xf>
    <xf numFmtId="0" fontId="21" fillId="4" borderId="3" xfId="0" applyNumberFormat="1" applyFont="1" applyFill="1" applyBorder="1" applyAlignment="1">
      <alignment horizontal="center" vertical="center"/>
    </xf>
    <xf numFmtId="0" fontId="0" fillId="0" borderId="0" xfId="0" applyNumberFormat="1"/>
    <xf numFmtId="0" fontId="0" fillId="6" borderId="0" xfId="0" applyNumberFormat="1" applyFill="1"/>
    <xf numFmtId="0" fontId="16" fillId="2" borderId="1" xfId="0" applyNumberFormat="1" applyFont="1" applyFill="1" applyBorder="1" applyAlignment="1">
      <alignment horizontal="center" vertical="center" wrapText="1"/>
    </xf>
    <xf numFmtId="0" fontId="16" fillId="2" borderId="5" xfId="0" applyNumberFormat="1" applyFont="1" applyFill="1" applyBorder="1" applyAlignment="1">
      <alignment horizontal="center" vertical="center" wrapText="1"/>
    </xf>
    <xf numFmtId="0" fontId="15" fillId="4" borderId="3" xfId="0" applyNumberFormat="1" applyFont="1" applyFill="1" applyBorder="1" applyAlignment="1">
      <alignment horizontal="center" vertical="center"/>
    </xf>
    <xf numFmtId="0" fontId="0" fillId="6" borderId="0" xfId="0" applyFill="1"/>
    <xf numFmtId="0" fontId="7" fillId="6" borderId="0" xfId="0" applyFont="1" applyFill="1" applyAlignment="1">
      <alignment vertical="center"/>
    </xf>
    <xf numFmtId="0" fontId="13" fillId="6" borderId="0" xfId="0" applyFont="1" applyFill="1" applyAlignment="1">
      <alignment horizontal="left" vertical="center"/>
    </xf>
    <xf numFmtId="0" fontId="15" fillId="4" borderId="3" xfId="0" applyFont="1" applyFill="1" applyBorder="1" applyAlignment="1">
      <alignment horizontal="center" vertical="center" wrapText="1"/>
    </xf>
    <xf numFmtId="0" fontId="21" fillId="4" borderId="3" xfId="0" applyFont="1" applyFill="1" applyBorder="1" applyAlignment="1">
      <alignment horizontal="center" vertical="center" wrapText="1"/>
    </xf>
    <xf numFmtId="3" fontId="21" fillId="4" borderId="3" xfId="0" applyNumberFormat="1" applyFont="1" applyFill="1" applyBorder="1" applyAlignment="1">
      <alignment horizontal="center" vertical="center"/>
    </xf>
    <xf numFmtId="3" fontId="15" fillId="4" borderId="3" xfId="0" applyNumberFormat="1" applyFont="1" applyFill="1" applyBorder="1" applyAlignment="1">
      <alignment horizontal="center" vertical="center"/>
    </xf>
    <xf numFmtId="3" fontId="15" fillId="5" borderId="3" xfId="0" applyNumberFormat="1" applyFont="1" applyFill="1" applyBorder="1" applyAlignment="1">
      <alignment horizontal="center" vertical="center"/>
    </xf>
    <xf numFmtId="3" fontId="21" fillId="5" borderId="3" xfId="0" applyNumberFormat="1" applyFont="1" applyFill="1" applyBorder="1" applyAlignment="1">
      <alignment horizontal="center" vertical="center"/>
    </xf>
    <xf numFmtId="0" fontId="15" fillId="0" borderId="3" xfId="0" applyNumberFormat="1" applyFont="1" applyFill="1" applyBorder="1" applyAlignment="1">
      <alignment horizontal="center" vertical="center" wrapText="1"/>
    </xf>
    <xf numFmtId="0" fontId="46" fillId="6" borderId="0" xfId="0" applyFont="1" applyFill="1" applyAlignment="1">
      <alignment horizontal="left" vertical="center"/>
    </xf>
    <xf numFmtId="0" fontId="0" fillId="6" borderId="0" xfId="0" applyFill="1" applyBorder="1"/>
    <xf numFmtId="0" fontId="13" fillId="6" borderId="21" xfId="0" applyFont="1" applyFill="1" applyBorder="1" applyAlignment="1">
      <alignment horizontal="left" vertical="center"/>
    </xf>
    <xf numFmtId="0" fontId="0" fillId="6" borderId="22" xfId="0" applyFill="1" applyBorder="1"/>
    <xf numFmtId="0" fontId="0" fillId="6" borderId="23" xfId="0" applyFill="1" applyBorder="1"/>
    <xf numFmtId="0" fontId="0" fillId="6" borderId="25" xfId="0" applyFill="1" applyBorder="1"/>
    <xf numFmtId="0" fontId="0" fillId="6" borderId="27" xfId="0" applyFill="1" applyBorder="1"/>
    <xf numFmtId="0" fontId="0" fillId="6" borderId="28" xfId="0" applyFill="1" applyBorder="1"/>
    <xf numFmtId="0" fontId="11" fillId="6" borderId="0" xfId="0" applyFont="1" applyFill="1" applyAlignment="1">
      <alignment horizontal="left" vertical="center" wrapText="1"/>
    </xf>
    <xf numFmtId="0" fontId="9" fillId="6" borderId="0" xfId="0" applyFont="1" applyFill="1" applyAlignment="1">
      <alignment vertical="center" wrapText="1"/>
    </xf>
    <xf numFmtId="0" fontId="47" fillId="6" borderId="26" xfId="0" applyFont="1" applyFill="1" applyBorder="1"/>
    <xf numFmtId="0" fontId="2" fillId="6" borderId="24" xfId="0" applyFont="1" applyFill="1" applyBorder="1"/>
    <xf numFmtId="0" fontId="48" fillId="6" borderId="0" xfId="0" applyFont="1" applyFill="1" applyAlignment="1">
      <alignment vertical="center" wrapText="1"/>
    </xf>
    <xf numFmtId="0" fontId="0" fillId="6" borderId="0" xfId="0" applyFill="1"/>
    <xf numFmtId="0" fontId="19" fillId="6" borderId="6" xfId="0" applyFont="1" applyFill="1" applyBorder="1" applyAlignment="1">
      <alignment horizontal="center" vertical="center" wrapText="1"/>
    </xf>
    <xf numFmtId="0" fontId="0" fillId="6" borderId="0" xfId="0" applyFont="1" applyFill="1" applyBorder="1"/>
    <xf numFmtId="0" fontId="9" fillId="6" borderId="0" xfId="0" applyFont="1" applyFill="1" applyAlignment="1">
      <alignment horizontal="left" vertical="center"/>
    </xf>
    <xf numFmtId="49" fontId="15" fillId="5" borderId="3" xfId="0" applyNumberFormat="1" applyFont="1" applyFill="1" applyBorder="1" applyAlignment="1">
      <alignment horizontal="center" vertical="center" wrapText="1"/>
    </xf>
    <xf numFmtId="0" fontId="15" fillId="4" borderId="4" xfId="0" applyFont="1" applyFill="1" applyBorder="1" applyAlignment="1">
      <alignment horizontal="center" vertical="center" wrapText="1"/>
    </xf>
    <xf numFmtId="2" fontId="21" fillId="4" borderId="3" xfId="0" applyNumberFormat="1" applyFont="1" applyFill="1" applyBorder="1" applyAlignment="1">
      <alignment horizontal="center" vertical="center"/>
    </xf>
    <xf numFmtId="3" fontId="15" fillId="4" borderId="3" xfId="0" applyNumberFormat="1" applyFont="1" applyFill="1" applyBorder="1" applyAlignment="1">
      <alignment horizontal="center" vertical="center" wrapText="1"/>
    </xf>
    <xf numFmtId="0" fontId="17" fillId="3" borderId="3" xfId="0" applyFont="1" applyFill="1" applyBorder="1" applyAlignment="1">
      <alignment horizontal="left" vertical="center"/>
    </xf>
    <xf numFmtId="0" fontId="15" fillId="4" borderId="3" xfId="0" applyFont="1" applyFill="1" applyBorder="1" applyAlignment="1">
      <alignment horizontal="center" vertical="center"/>
    </xf>
    <xf numFmtId="0" fontId="15" fillId="5" borderId="3" xfId="0" applyFont="1" applyFill="1" applyBorder="1" applyAlignment="1">
      <alignment horizontal="center" vertical="center"/>
    </xf>
    <xf numFmtId="0" fontId="15" fillId="5" borderId="3" xfId="0" applyFont="1" applyFill="1" applyBorder="1" applyAlignment="1">
      <alignment horizontal="center" vertical="center" wrapText="1"/>
    </xf>
    <xf numFmtId="0" fontId="15" fillId="4" borderId="3" xfId="0" applyFont="1" applyFill="1" applyBorder="1" applyAlignment="1">
      <alignment vertical="center" wrapText="1"/>
    </xf>
    <xf numFmtId="49" fontId="15" fillId="5" borderId="3" xfId="0" applyNumberFormat="1" applyFont="1" applyFill="1" applyBorder="1" applyAlignment="1">
      <alignment horizontal="center" vertical="center"/>
    </xf>
    <xf numFmtId="0" fontId="24" fillId="4" borderId="3" xfId="0" applyFont="1" applyFill="1" applyBorder="1" applyAlignment="1">
      <alignment horizontal="center" vertical="center"/>
    </xf>
    <xf numFmtId="0" fontId="24" fillId="5" borderId="3" xfId="0" applyFont="1" applyFill="1" applyBorder="1" applyAlignment="1">
      <alignment horizontal="center" vertical="center"/>
    </xf>
    <xf numFmtId="17" fontId="15" fillId="4" borderId="4" xfId="0" applyNumberFormat="1" applyFont="1" applyFill="1" applyBorder="1" applyAlignment="1">
      <alignment horizontal="center" vertical="center" wrapText="1"/>
    </xf>
    <xf numFmtId="49" fontId="15" fillId="4" borderId="3" xfId="0" applyNumberFormat="1" applyFont="1" applyFill="1" applyBorder="1" applyAlignment="1">
      <alignment vertical="center" wrapText="1"/>
    </xf>
    <xf numFmtId="3" fontId="15" fillId="5" borderId="3" xfId="0" applyNumberFormat="1" applyFont="1" applyFill="1" applyBorder="1" applyAlignment="1">
      <alignment horizontal="center" vertical="center" wrapText="1"/>
    </xf>
    <xf numFmtId="0" fontId="17" fillId="3" borderId="3" xfId="0" applyFont="1" applyFill="1" applyBorder="1" applyAlignment="1">
      <alignment horizontal="left" vertical="center" wrapText="1"/>
    </xf>
    <xf numFmtId="0" fontId="17" fillId="3" borderId="3" xfId="0" applyFont="1" applyFill="1" applyBorder="1" applyAlignment="1">
      <alignment horizontal="left" vertical="center" wrapText="1"/>
    </xf>
    <xf numFmtId="0" fontId="50" fillId="6" borderId="0" xfId="0" applyFont="1" applyFill="1"/>
    <xf numFmtId="0" fontId="15" fillId="5" borderId="3" xfId="0" applyNumberFormat="1" applyFont="1" applyFill="1" applyBorder="1" applyAlignment="1">
      <alignment horizontal="center" vertical="center"/>
    </xf>
    <xf numFmtId="0" fontId="0" fillId="6" borderId="0" xfId="0" applyFill="1" applyAlignment="1">
      <alignment vertical="center"/>
    </xf>
    <xf numFmtId="0" fontId="0" fillId="0" borderId="0" xfId="0" applyAlignment="1">
      <alignment vertical="center"/>
    </xf>
    <xf numFmtId="0" fontId="43" fillId="6" borderId="0" xfId="0" applyFont="1" applyFill="1" applyAlignment="1">
      <alignment horizontal="left" vertical="center" wrapText="1"/>
    </xf>
    <xf numFmtId="0" fontId="17" fillId="3" borderId="3" xfId="0" applyFont="1" applyFill="1" applyBorder="1" applyAlignment="1">
      <alignment horizontal="left" vertical="center" wrapText="1"/>
    </xf>
    <xf numFmtId="0" fontId="0" fillId="6" borderId="0" xfId="0" applyFill="1" applyAlignment="1">
      <alignment vertical="top"/>
    </xf>
    <xf numFmtId="0" fontId="45" fillId="0" borderId="0" xfId="0" applyFont="1" applyAlignment="1">
      <alignment vertical="top"/>
    </xf>
    <xf numFmtId="0" fontId="9" fillId="6" borderId="0" xfId="0" applyFont="1" applyFill="1" applyAlignment="1">
      <alignment horizontal="left" vertical="center" wrapText="1"/>
    </xf>
    <xf numFmtId="1" fontId="15" fillId="4" borderId="3" xfId="366" applyNumberFormat="1" applyFont="1" applyFill="1" applyBorder="1" applyAlignment="1">
      <alignment horizontal="center" vertical="center"/>
    </xf>
    <xf numFmtId="1" fontId="15" fillId="4" borderId="3" xfId="0" applyNumberFormat="1" applyFont="1" applyFill="1" applyBorder="1" applyAlignment="1">
      <alignment horizontal="center" vertical="center"/>
    </xf>
    <xf numFmtId="0" fontId="10" fillId="6" borderId="0" xfId="0" applyFont="1" applyFill="1" applyAlignment="1">
      <alignment vertical="center" wrapText="1"/>
    </xf>
    <xf numFmtId="3" fontId="23" fillId="6" borderId="0" xfId="0" applyNumberFormat="1" applyFont="1" applyFill="1" applyBorder="1" applyAlignment="1">
      <alignment horizontal="left" vertical="center" wrapText="1" indent="1"/>
    </xf>
    <xf numFmtId="3" fontId="0" fillId="6" borderId="0" xfId="0" applyNumberFormat="1" applyFill="1"/>
    <xf numFmtId="0" fontId="15" fillId="4" borderId="3" xfId="365" applyFont="1" applyFill="1" applyBorder="1" applyAlignment="1">
      <alignment vertical="center" wrapText="1"/>
    </xf>
    <xf numFmtId="0" fontId="15" fillId="5" borderId="3" xfId="365" applyFont="1" applyFill="1" applyBorder="1" applyAlignment="1">
      <alignment horizontal="center" vertical="center" wrapText="1"/>
    </xf>
    <xf numFmtId="2" fontId="15" fillId="4" borderId="3" xfId="365" applyNumberFormat="1" applyFont="1" applyFill="1" applyBorder="1" applyAlignment="1">
      <alignment horizontal="center" vertical="center" wrapText="1"/>
    </xf>
    <xf numFmtId="0" fontId="15" fillId="4" borderId="3" xfId="365" applyFont="1" applyFill="1" applyBorder="1" applyAlignment="1">
      <alignment horizontal="center" vertical="center" wrapText="1"/>
    </xf>
    <xf numFmtId="0" fontId="15" fillId="5" borderId="0" xfId="365" applyFont="1" applyFill="1" applyBorder="1" applyAlignment="1">
      <alignment horizontal="center" vertical="center" wrapText="1"/>
    </xf>
    <xf numFmtId="0" fontId="18" fillId="7" borderId="6" xfId="0" applyFont="1" applyFill="1" applyBorder="1" applyAlignment="1">
      <alignment horizontal="left" vertical="center"/>
    </xf>
    <xf numFmtId="0" fontId="17" fillId="3" borderId="0" xfId="0" applyFont="1" applyFill="1" applyBorder="1" applyAlignment="1">
      <alignment vertical="center" wrapText="1"/>
    </xf>
    <xf numFmtId="3" fontId="15" fillId="4" borderId="0" xfId="0" applyNumberFormat="1" applyFont="1" applyFill="1" applyBorder="1" applyAlignment="1">
      <alignment horizontal="center" vertical="center" wrapText="1"/>
    </xf>
    <xf numFmtId="3" fontId="15" fillId="5" borderId="0" xfId="0" applyNumberFormat="1" applyFont="1" applyFill="1" applyBorder="1" applyAlignment="1">
      <alignment horizontal="center" vertical="center" wrapText="1"/>
    </xf>
    <xf numFmtId="164" fontId="15" fillId="4" borderId="3" xfId="366" applyNumberFormat="1" applyFont="1" applyFill="1" applyBorder="1" applyAlignment="1">
      <alignment horizontal="center" vertical="center" wrapText="1"/>
    </xf>
    <xf numFmtId="164" fontId="15" fillId="5" borderId="3" xfId="366" applyNumberFormat="1" applyFont="1" applyFill="1" applyBorder="1" applyAlignment="1">
      <alignment horizontal="center" vertical="center" wrapText="1"/>
    </xf>
    <xf numFmtId="164" fontId="15" fillId="4" borderId="5" xfId="366" applyNumberFormat="1" applyFont="1" applyFill="1" applyBorder="1" applyAlignment="1">
      <alignment horizontal="center" vertical="center" wrapText="1"/>
    </xf>
    <xf numFmtId="0" fontId="53" fillId="6" borderId="0" xfId="0" applyFont="1" applyFill="1" applyAlignment="1">
      <alignment horizontal="left" vertical="center" indent="2"/>
    </xf>
    <xf numFmtId="0" fontId="55" fillId="6" borderId="0" xfId="0" applyFont="1" applyFill="1"/>
    <xf numFmtId="0" fontId="9" fillId="6" borderId="0" xfId="0" applyFont="1" applyFill="1" applyAlignment="1">
      <alignment horizontal="left" vertical="center" wrapText="1"/>
    </xf>
    <xf numFmtId="0" fontId="43" fillId="6" borderId="0" xfId="0" applyFont="1" applyFill="1" applyAlignment="1">
      <alignment horizontal="left" vertical="center" wrapText="1"/>
    </xf>
    <xf numFmtId="0" fontId="9" fillId="6" borderId="0" xfId="0" applyFont="1" applyFill="1" applyAlignment="1">
      <alignment horizontal="left" vertical="center" wrapText="1"/>
    </xf>
    <xf numFmtId="0" fontId="10" fillId="6" borderId="0" xfId="0" applyFont="1" applyFill="1" applyAlignment="1">
      <alignment horizontal="left" vertical="center" wrapText="1"/>
    </xf>
    <xf numFmtId="0" fontId="22" fillId="3" borderId="19" xfId="0" applyFont="1" applyFill="1" applyBorder="1" applyAlignment="1">
      <alignment horizontal="left" vertical="center" wrapText="1"/>
    </xf>
    <xf numFmtId="0" fontId="22" fillId="3" borderId="20"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5" xfId="0" applyFont="1" applyFill="1" applyBorder="1" applyAlignment="1">
      <alignment horizontal="left" vertical="center"/>
    </xf>
    <xf numFmtId="0" fontId="16" fillId="2" borderId="1" xfId="0" applyFont="1" applyFill="1" applyBorder="1" applyAlignment="1">
      <alignment horizontal="left"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22" fillId="3" borderId="19" xfId="0" applyFont="1" applyFill="1" applyBorder="1" applyAlignment="1">
      <alignment horizontal="left" vertical="center"/>
    </xf>
    <xf numFmtId="0" fontId="17" fillId="3" borderId="19" xfId="0" applyFont="1" applyFill="1" applyBorder="1" applyAlignment="1">
      <alignment horizontal="left" vertical="center"/>
    </xf>
    <xf numFmtId="0" fontId="16" fillId="2" borderId="8" xfId="0" applyFont="1" applyFill="1" applyBorder="1" applyAlignment="1">
      <alignment horizontal="left" vertical="center"/>
    </xf>
    <xf numFmtId="0" fontId="16" fillId="2" borderId="9" xfId="0" applyFont="1" applyFill="1" applyBorder="1" applyAlignment="1">
      <alignment horizontal="left" vertical="center"/>
    </xf>
    <xf numFmtId="0" fontId="9" fillId="6" borderId="0" xfId="0" applyFont="1" applyFill="1" applyAlignment="1">
      <alignment horizontal="left" vertical="center" wrapText="1" indent="2"/>
    </xf>
    <xf numFmtId="0" fontId="53" fillId="6" borderId="0" xfId="0" applyFont="1" applyFill="1" applyAlignment="1">
      <alignment horizontal="left" vertical="center" wrapText="1" indent="2"/>
    </xf>
    <xf numFmtId="0" fontId="19" fillId="6" borderId="6" xfId="0" applyFont="1" applyFill="1" applyBorder="1" applyAlignment="1">
      <alignment horizontal="left" vertical="center" wrapText="1"/>
    </xf>
    <xf numFmtId="0" fontId="19" fillId="6" borderId="0" xfId="0" applyFont="1" applyFill="1" applyAlignment="1">
      <alignment horizontal="left" vertical="center" wrapText="1"/>
    </xf>
    <xf numFmtId="0" fontId="18" fillId="7" borderId="6" xfId="0" applyFont="1" applyFill="1" applyBorder="1" applyAlignment="1">
      <alignment horizontal="left" vertical="center"/>
    </xf>
    <xf numFmtId="0" fontId="18" fillId="7" borderId="0" xfId="0" applyFont="1" applyFill="1" applyBorder="1" applyAlignment="1">
      <alignment horizontal="left" vertical="center"/>
    </xf>
    <xf numFmtId="0" fontId="19" fillId="6" borderId="0" xfId="0" applyFont="1" applyFill="1" applyBorder="1" applyAlignment="1">
      <alignment horizontal="left" vertical="center" wrapText="1"/>
    </xf>
  </cellXfs>
  <cellStyles count="367">
    <cellStyle name="20% - Accent1" xfId="18" builtinId="30" customBuiltin="1"/>
    <cellStyle name="20% - Accent1 2" xfId="71"/>
    <cellStyle name="20% - Accent1 2 2" xfId="127"/>
    <cellStyle name="20% - Accent1 2 2 2" xfId="295"/>
    <cellStyle name="20% - Accent1 2 3" xfId="183"/>
    <cellStyle name="20% - Accent1 2 3 2" xfId="351"/>
    <cellStyle name="20% - Accent1 2 4" xfId="239"/>
    <cellStyle name="20% - Accent1 3" xfId="57"/>
    <cellStyle name="20% - Accent1 3 2" xfId="113"/>
    <cellStyle name="20% - Accent1 3 2 2" xfId="281"/>
    <cellStyle name="20% - Accent1 3 3" xfId="169"/>
    <cellStyle name="20% - Accent1 3 3 2" xfId="337"/>
    <cellStyle name="20% - Accent1 3 4" xfId="225"/>
    <cellStyle name="20% - Accent1 4" xfId="43"/>
    <cellStyle name="20% - Accent1 4 2" xfId="99"/>
    <cellStyle name="20% - Accent1 4 2 2" xfId="267"/>
    <cellStyle name="20% - Accent1 4 3" xfId="155"/>
    <cellStyle name="20% - Accent1 4 3 2" xfId="323"/>
    <cellStyle name="20% - Accent1 4 4" xfId="211"/>
    <cellStyle name="20% - Accent1 5" xfId="85"/>
    <cellStyle name="20% - Accent1 5 2" xfId="253"/>
    <cellStyle name="20% - Accent1 6" xfId="141"/>
    <cellStyle name="20% - Accent1 6 2" xfId="309"/>
    <cellStyle name="20% - Accent1 7" xfId="197"/>
    <cellStyle name="20% - Accent2" xfId="22" builtinId="34" customBuiltin="1"/>
    <cellStyle name="20% - Accent2 2" xfId="73"/>
    <cellStyle name="20% - Accent2 2 2" xfId="129"/>
    <cellStyle name="20% - Accent2 2 2 2" xfId="297"/>
    <cellStyle name="20% - Accent2 2 3" xfId="185"/>
    <cellStyle name="20% - Accent2 2 3 2" xfId="353"/>
    <cellStyle name="20% - Accent2 2 4" xfId="241"/>
    <cellStyle name="20% - Accent2 3" xfId="59"/>
    <cellStyle name="20% - Accent2 3 2" xfId="115"/>
    <cellStyle name="20% - Accent2 3 2 2" xfId="283"/>
    <cellStyle name="20% - Accent2 3 3" xfId="171"/>
    <cellStyle name="20% - Accent2 3 3 2" xfId="339"/>
    <cellStyle name="20% - Accent2 3 4" xfId="227"/>
    <cellStyle name="20% - Accent2 4" xfId="45"/>
    <cellStyle name="20% - Accent2 4 2" xfId="101"/>
    <cellStyle name="20% - Accent2 4 2 2" xfId="269"/>
    <cellStyle name="20% - Accent2 4 3" xfId="157"/>
    <cellStyle name="20% - Accent2 4 3 2" xfId="325"/>
    <cellStyle name="20% - Accent2 4 4" xfId="213"/>
    <cellStyle name="20% - Accent2 5" xfId="87"/>
    <cellStyle name="20% - Accent2 5 2" xfId="255"/>
    <cellStyle name="20% - Accent2 6" xfId="143"/>
    <cellStyle name="20% - Accent2 6 2" xfId="311"/>
    <cellStyle name="20% - Accent2 7" xfId="199"/>
    <cellStyle name="20% - Accent3" xfId="26" builtinId="38" customBuiltin="1"/>
    <cellStyle name="20% - Accent3 2" xfId="75"/>
    <cellStyle name="20% - Accent3 2 2" xfId="131"/>
    <cellStyle name="20% - Accent3 2 2 2" xfId="299"/>
    <cellStyle name="20% - Accent3 2 3" xfId="187"/>
    <cellStyle name="20% - Accent3 2 3 2" xfId="355"/>
    <cellStyle name="20% - Accent3 2 4" xfId="243"/>
    <cellStyle name="20% - Accent3 3" xfId="61"/>
    <cellStyle name="20% - Accent3 3 2" xfId="117"/>
    <cellStyle name="20% - Accent3 3 2 2" xfId="285"/>
    <cellStyle name="20% - Accent3 3 3" xfId="173"/>
    <cellStyle name="20% - Accent3 3 3 2" xfId="341"/>
    <cellStyle name="20% - Accent3 3 4" xfId="229"/>
    <cellStyle name="20% - Accent3 4" xfId="47"/>
    <cellStyle name="20% - Accent3 4 2" xfId="103"/>
    <cellStyle name="20% - Accent3 4 2 2" xfId="271"/>
    <cellStyle name="20% - Accent3 4 3" xfId="159"/>
    <cellStyle name="20% - Accent3 4 3 2" xfId="327"/>
    <cellStyle name="20% - Accent3 4 4" xfId="215"/>
    <cellStyle name="20% - Accent3 5" xfId="89"/>
    <cellStyle name="20% - Accent3 5 2" xfId="257"/>
    <cellStyle name="20% - Accent3 6" xfId="145"/>
    <cellStyle name="20% - Accent3 6 2" xfId="313"/>
    <cellStyle name="20% - Accent3 7" xfId="201"/>
    <cellStyle name="20% - Accent4" xfId="30" builtinId="42" customBuiltin="1"/>
    <cellStyle name="20% - Accent4 2" xfId="77"/>
    <cellStyle name="20% - Accent4 2 2" xfId="133"/>
    <cellStyle name="20% - Accent4 2 2 2" xfId="301"/>
    <cellStyle name="20% - Accent4 2 3" xfId="189"/>
    <cellStyle name="20% - Accent4 2 3 2" xfId="357"/>
    <cellStyle name="20% - Accent4 2 4" xfId="245"/>
    <cellStyle name="20% - Accent4 3" xfId="63"/>
    <cellStyle name="20% - Accent4 3 2" xfId="119"/>
    <cellStyle name="20% - Accent4 3 2 2" xfId="287"/>
    <cellStyle name="20% - Accent4 3 3" xfId="175"/>
    <cellStyle name="20% - Accent4 3 3 2" xfId="343"/>
    <cellStyle name="20% - Accent4 3 4" xfId="231"/>
    <cellStyle name="20% - Accent4 4" xfId="49"/>
    <cellStyle name="20% - Accent4 4 2" xfId="105"/>
    <cellStyle name="20% - Accent4 4 2 2" xfId="273"/>
    <cellStyle name="20% - Accent4 4 3" xfId="161"/>
    <cellStyle name="20% - Accent4 4 3 2" xfId="329"/>
    <cellStyle name="20% - Accent4 4 4" xfId="217"/>
    <cellStyle name="20% - Accent4 5" xfId="91"/>
    <cellStyle name="20% - Accent4 5 2" xfId="259"/>
    <cellStyle name="20% - Accent4 6" xfId="147"/>
    <cellStyle name="20% - Accent4 6 2" xfId="315"/>
    <cellStyle name="20% - Accent4 7" xfId="203"/>
    <cellStyle name="20% - Accent5" xfId="34" builtinId="46" customBuiltin="1"/>
    <cellStyle name="20% - Accent5 2" xfId="79"/>
    <cellStyle name="20% - Accent5 2 2" xfId="135"/>
    <cellStyle name="20% - Accent5 2 2 2" xfId="303"/>
    <cellStyle name="20% - Accent5 2 3" xfId="191"/>
    <cellStyle name="20% - Accent5 2 3 2" xfId="359"/>
    <cellStyle name="20% - Accent5 2 4" xfId="247"/>
    <cellStyle name="20% - Accent5 3" xfId="65"/>
    <cellStyle name="20% - Accent5 3 2" xfId="121"/>
    <cellStyle name="20% - Accent5 3 2 2" xfId="289"/>
    <cellStyle name="20% - Accent5 3 3" xfId="177"/>
    <cellStyle name="20% - Accent5 3 3 2" xfId="345"/>
    <cellStyle name="20% - Accent5 3 4" xfId="233"/>
    <cellStyle name="20% - Accent5 4" xfId="51"/>
    <cellStyle name="20% - Accent5 4 2" xfId="107"/>
    <cellStyle name="20% - Accent5 4 2 2" xfId="275"/>
    <cellStyle name="20% - Accent5 4 3" xfId="163"/>
    <cellStyle name="20% - Accent5 4 3 2" xfId="331"/>
    <cellStyle name="20% - Accent5 4 4" xfId="219"/>
    <cellStyle name="20% - Accent5 5" xfId="93"/>
    <cellStyle name="20% - Accent5 5 2" xfId="261"/>
    <cellStyle name="20% - Accent5 6" xfId="149"/>
    <cellStyle name="20% - Accent5 6 2" xfId="317"/>
    <cellStyle name="20% - Accent5 7" xfId="205"/>
    <cellStyle name="20% - Accent6" xfId="38" builtinId="50" customBuiltin="1"/>
    <cellStyle name="20% - Accent6 2" xfId="81"/>
    <cellStyle name="20% - Accent6 2 2" xfId="137"/>
    <cellStyle name="20% - Accent6 2 2 2" xfId="305"/>
    <cellStyle name="20% - Accent6 2 3" xfId="193"/>
    <cellStyle name="20% - Accent6 2 3 2" xfId="361"/>
    <cellStyle name="20% - Accent6 2 4" xfId="249"/>
    <cellStyle name="20% - Accent6 3" xfId="67"/>
    <cellStyle name="20% - Accent6 3 2" xfId="123"/>
    <cellStyle name="20% - Accent6 3 2 2" xfId="291"/>
    <cellStyle name="20% - Accent6 3 3" xfId="179"/>
    <cellStyle name="20% - Accent6 3 3 2" xfId="347"/>
    <cellStyle name="20% - Accent6 3 4" xfId="235"/>
    <cellStyle name="20% - Accent6 4" xfId="53"/>
    <cellStyle name="20% - Accent6 4 2" xfId="109"/>
    <cellStyle name="20% - Accent6 4 2 2" xfId="277"/>
    <cellStyle name="20% - Accent6 4 3" xfId="165"/>
    <cellStyle name="20% - Accent6 4 3 2" xfId="333"/>
    <cellStyle name="20% - Accent6 4 4" xfId="221"/>
    <cellStyle name="20% - Accent6 5" xfId="95"/>
    <cellStyle name="20% - Accent6 5 2" xfId="263"/>
    <cellStyle name="20% - Accent6 6" xfId="151"/>
    <cellStyle name="20% - Accent6 6 2" xfId="319"/>
    <cellStyle name="20% - Accent6 7" xfId="207"/>
    <cellStyle name="40% - Accent1" xfId="19" builtinId="31" customBuiltin="1"/>
    <cellStyle name="40% - Accent1 2" xfId="72"/>
    <cellStyle name="40% - Accent1 2 2" xfId="128"/>
    <cellStyle name="40% - Accent1 2 2 2" xfId="296"/>
    <cellStyle name="40% - Accent1 2 3" xfId="184"/>
    <cellStyle name="40% - Accent1 2 3 2" xfId="352"/>
    <cellStyle name="40% - Accent1 2 4" xfId="240"/>
    <cellStyle name="40% - Accent1 3" xfId="58"/>
    <cellStyle name="40% - Accent1 3 2" xfId="114"/>
    <cellStyle name="40% - Accent1 3 2 2" xfId="282"/>
    <cellStyle name="40% - Accent1 3 3" xfId="170"/>
    <cellStyle name="40% - Accent1 3 3 2" xfId="338"/>
    <cellStyle name="40% - Accent1 3 4" xfId="226"/>
    <cellStyle name="40% - Accent1 4" xfId="44"/>
    <cellStyle name="40% - Accent1 4 2" xfId="100"/>
    <cellStyle name="40% - Accent1 4 2 2" xfId="268"/>
    <cellStyle name="40% - Accent1 4 3" xfId="156"/>
    <cellStyle name="40% - Accent1 4 3 2" xfId="324"/>
    <cellStyle name="40% - Accent1 4 4" xfId="212"/>
    <cellStyle name="40% - Accent1 5" xfId="86"/>
    <cellStyle name="40% - Accent1 5 2" xfId="254"/>
    <cellStyle name="40% - Accent1 6" xfId="142"/>
    <cellStyle name="40% - Accent1 6 2" xfId="310"/>
    <cellStyle name="40% - Accent1 7" xfId="198"/>
    <cellStyle name="40% - Accent2" xfId="23" builtinId="35" customBuiltin="1"/>
    <cellStyle name="40% - Accent2 2" xfId="74"/>
    <cellStyle name="40% - Accent2 2 2" xfId="130"/>
    <cellStyle name="40% - Accent2 2 2 2" xfId="298"/>
    <cellStyle name="40% - Accent2 2 3" xfId="186"/>
    <cellStyle name="40% - Accent2 2 3 2" xfId="354"/>
    <cellStyle name="40% - Accent2 2 4" xfId="242"/>
    <cellStyle name="40% - Accent2 3" xfId="60"/>
    <cellStyle name="40% - Accent2 3 2" xfId="116"/>
    <cellStyle name="40% - Accent2 3 2 2" xfId="284"/>
    <cellStyle name="40% - Accent2 3 3" xfId="172"/>
    <cellStyle name="40% - Accent2 3 3 2" xfId="340"/>
    <cellStyle name="40% - Accent2 3 4" xfId="228"/>
    <cellStyle name="40% - Accent2 4" xfId="46"/>
    <cellStyle name="40% - Accent2 4 2" xfId="102"/>
    <cellStyle name="40% - Accent2 4 2 2" xfId="270"/>
    <cellStyle name="40% - Accent2 4 3" xfId="158"/>
    <cellStyle name="40% - Accent2 4 3 2" xfId="326"/>
    <cellStyle name="40% - Accent2 4 4" xfId="214"/>
    <cellStyle name="40% - Accent2 5" xfId="88"/>
    <cellStyle name="40% - Accent2 5 2" xfId="256"/>
    <cellStyle name="40% - Accent2 6" xfId="144"/>
    <cellStyle name="40% - Accent2 6 2" xfId="312"/>
    <cellStyle name="40% - Accent2 7" xfId="200"/>
    <cellStyle name="40% - Accent3" xfId="27" builtinId="39" customBuiltin="1"/>
    <cellStyle name="40% - Accent3 2" xfId="76"/>
    <cellStyle name="40% - Accent3 2 2" xfId="132"/>
    <cellStyle name="40% - Accent3 2 2 2" xfId="300"/>
    <cellStyle name="40% - Accent3 2 3" xfId="188"/>
    <cellStyle name="40% - Accent3 2 3 2" xfId="356"/>
    <cellStyle name="40% - Accent3 2 4" xfId="244"/>
    <cellStyle name="40% - Accent3 3" xfId="62"/>
    <cellStyle name="40% - Accent3 3 2" xfId="118"/>
    <cellStyle name="40% - Accent3 3 2 2" xfId="286"/>
    <cellStyle name="40% - Accent3 3 3" xfId="174"/>
    <cellStyle name="40% - Accent3 3 3 2" xfId="342"/>
    <cellStyle name="40% - Accent3 3 4" xfId="230"/>
    <cellStyle name="40% - Accent3 4" xfId="48"/>
    <cellStyle name="40% - Accent3 4 2" xfId="104"/>
    <cellStyle name="40% - Accent3 4 2 2" xfId="272"/>
    <cellStyle name="40% - Accent3 4 3" xfId="160"/>
    <cellStyle name="40% - Accent3 4 3 2" xfId="328"/>
    <cellStyle name="40% - Accent3 4 4" xfId="216"/>
    <cellStyle name="40% - Accent3 5" xfId="90"/>
    <cellStyle name="40% - Accent3 5 2" xfId="258"/>
    <cellStyle name="40% - Accent3 6" xfId="146"/>
    <cellStyle name="40% - Accent3 6 2" xfId="314"/>
    <cellStyle name="40% - Accent3 7" xfId="202"/>
    <cellStyle name="40% - Accent4" xfId="31" builtinId="43" customBuiltin="1"/>
    <cellStyle name="40% - Accent4 2" xfId="78"/>
    <cellStyle name="40% - Accent4 2 2" xfId="134"/>
    <cellStyle name="40% - Accent4 2 2 2" xfId="302"/>
    <cellStyle name="40% - Accent4 2 3" xfId="190"/>
    <cellStyle name="40% - Accent4 2 3 2" xfId="358"/>
    <cellStyle name="40% - Accent4 2 4" xfId="246"/>
    <cellStyle name="40% - Accent4 3" xfId="64"/>
    <cellStyle name="40% - Accent4 3 2" xfId="120"/>
    <cellStyle name="40% - Accent4 3 2 2" xfId="288"/>
    <cellStyle name="40% - Accent4 3 3" xfId="176"/>
    <cellStyle name="40% - Accent4 3 3 2" xfId="344"/>
    <cellStyle name="40% - Accent4 3 4" xfId="232"/>
    <cellStyle name="40% - Accent4 4" xfId="50"/>
    <cellStyle name="40% - Accent4 4 2" xfId="106"/>
    <cellStyle name="40% - Accent4 4 2 2" xfId="274"/>
    <cellStyle name="40% - Accent4 4 3" xfId="162"/>
    <cellStyle name="40% - Accent4 4 3 2" xfId="330"/>
    <cellStyle name="40% - Accent4 4 4" xfId="218"/>
    <cellStyle name="40% - Accent4 5" xfId="92"/>
    <cellStyle name="40% - Accent4 5 2" xfId="260"/>
    <cellStyle name="40% - Accent4 6" xfId="148"/>
    <cellStyle name="40% - Accent4 6 2" xfId="316"/>
    <cellStyle name="40% - Accent4 7" xfId="204"/>
    <cellStyle name="40% - Accent5" xfId="35" builtinId="47" customBuiltin="1"/>
    <cellStyle name="40% - Accent5 2" xfId="80"/>
    <cellStyle name="40% - Accent5 2 2" xfId="136"/>
    <cellStyle name="40% - Accent5 2 2 2" xfId="304"/>
    <cellStyle name="40% - Accent5 2 3" xfId="192"/>
    <cellStyle name="40% - Accent5 2 3 2" xfId="360"/>
    <cellStyle name="40% - Accent5 2 4" xfId="248"/>
    <cellStyle name="40% - Accent5 3" xfId="66"/>
    <cellStyle name="40% - Accent5 3 2" xfId="122"/>
    <cellStyle name="40% - Accent5 3 2 2" xfId="290"/>
    <cellStyle name="40% - Accent5 3 3" xfId="178"/>
    <cellStyle name="40% - Accent5 3 3 2" xfId="346"/>
    <cellStyle name="40% - Accent5 3 4" xfId="234"/>
    <cellStyle name="40% - Accent5 4" xfId="52"/>
    <cellStyle name="40% - Accent5 4 2" xfId="108"/>
    <cellStyle name="40% - Accent5 4 2 2" xfId="276"/>
    <cellStyle name="40% - Accent5 4 3" xfId="164"/>
    <cellStyle name="40% - Accent5 4 3 2" xfId="332"/>
    <cellStyle name="40% - Accent5 4 4" xfId="220"/>
    <cellStyle name="40% - Accent5 5" xfId="94"/>
    <cellStyle name="40% - Accent5 5 2" xfId="262"/>
    <cellStyle name="40% - Accent5 6" xfId="150"/>
    <cellStyle name="40% - Accent5 6 2" xfId="318"/>
    <cellStyle name="40% - Accent5 7" xfId="206"/>
    <cellStyle name="40% - Accent6" xfId="39" builtinId="51" customBuiltin="1"/>
    <cellStyle name="40% - Accent6 2" xfId="82"/>
    <cellStyle name="40% - Accent6 2 2" xfId="138"/>
    <cellStyle name="40% - Accent6 2 2 2" xfId="306"/>
    <cellStyle name="40% - Accent6 2 3" xfId="194"/>
    <cellStyle name="40% - Accent6 2 3 2" xfId="362"/>
    <cellStyle name="40% - Accent6 2 4" xfId="250"/>
    <cellStyle name="40% - Accent6 3" xfId="68"/>
    <cellStyle name="40% - Accent6 3 2" xfId="124"/>
    <cellStyle name="40% - Accent6 3 2 2" xfId="292"/>
    <cellStyle name="40% - Accent6 3 3" xfId="180"/>
    <cellStyle name="40% - Accent6 3 3 2" xfId="348"/>
    <cellStyle name="40% - Accent6 3 4" xfId="236"/>
    <cellStyle name="40% - Accent6 4" xfId="54"/>
    <cellStyle name="40% - Accent6 4 2" xfId="110"/>
    <cellStyle name="40% - Accent6 4 2 2" xfId="278"/>
    <cellStyle name="40% - Accent6 4 3" xfId="166"/>
    <cellStyle name="40% - Accent6 4 3 2" xfId="334"/>
    <cellStyle name="40% - Accent6 4 4" xfId="222"/>
    <cellStyle name="40% - Accent6 5" xfId="96"/>
    <cellStyle name="40% - Accent6 5 2" xfId="264"/>
    <cellStyle name="40% - Accent6 6" xfId="152"/>
    <cellStyle name="40% - Accent6 6 2" xfId="320"/>
    <cellStyle name="40% - Accent6 7" xfId="208"/>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xfId="366" builtinId="3"/>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83"/>
    <cellStyle name="Normal 2 2 2" xfId="139"/>
    <cellStyle name="Normal 2 2 2 2" xfId="307"/>
    <cellStyle name="Normal 2 2 3" xfId="195"/>
    <cellStyle name="Normal 2 2 3 2" xfId="363"/>
    <cellStyle name="Normal 2 2 4" xfId="251"/>
    <cellStyle name="Normal 2 3" xfId="69"/>
    <cellStyle name="Normal 2 3 2" xfId="125"/>
    <cellStyle name="Normal 2 3 2 2" xfId="293"/>
    <cellStyle name="Normal 2 3 3" xfId="181"/>
    <cellStyle name="Normal 2 3 3 2" xfId="349"/>
    <cellStyle name="Normal 2 3 4" xfId="237"/>
    <cellStyle name="Normal 2 4" xfId="55"/>
    <cellStyle name="Normal 2 4 2" xfId="111"/>
    <cellStyle name="Normal 2 4 2 2" xfId="279"/>
    <cellStyle name="Normal 2 4 3" xfId="167"/>
    <cellStyle name="Normal 2 4 3 2" xfId="335"/>
    <cellStyle name="Normal 2 4 4" xfId="223"/>
    <cellStyle name="Normal 2 5" xfId="97"/>
    <cellStyle name="Normal 2 5 2" xfId="265"/>
    <cellStyle name="Normal 2 6" xfId="153"/>
    <cellStyle name="Normal 2 6 2" xfId="321"/>
    <cellStyle name="Normal 2 7" xfId="209"/>
    <cellStyle name="Normal 3" xfId="365"/>
    <cellStyle name="Note 2" xfId="42"/>
    <cellStyle name="Note 2 2" xfId="84"/>
    <cellStyle name="Note 2 2 2" xfId="140"/>
    <cellStyle name="Note 2 2 2 2" xfId="308"/>
    <cellStyle name="Note 2 2 3" xfId="196"/>
    <cellStyle name="Note 2 2 3 2" xfId="364"/>
    <cellStyle name="Note 2 2 4" xfId="252"/>
    <cellStyle name="Note 2 3" xfId="70"/>
    <cellStyle name="Note 2 3 2" xfId="126"/>
    <cellStyle name="Note 2 3 2 2" xfId="294"/>
    <cellStyle name="Note 2 3 3" xfId="182"/>
    <cellStyle name="Note 2 3 3 2" xfId="350"/>
    <cellStyle name="Note 2 3 4" xfId="238"/>
    <cellStyle name="Note 2 4" xfId="56"/>
    <cellStyle name="Note 2 4 2" xfId="112"/>
    <cellStyle name="Note 2 4 2 2" xfId="280"/>
    <cellStyle name="Note 2 4 3" xfId="168"/>
    <cellStyle name="Note 2 4 3 2" xfId="336"/>
    <cellStyle name="Note 2 4 4" xfId="224"/>
    <cellStyle name="Note 2 5" xfId="98"/>
    <cellStyle name="Note 2 5 2" xfId="266"/>
    <cellStyle name="Note 2 6" xfId="154"/>
    <cellStyle name="Note 2 6 2" xfId="322"/>
    <cellStyle name="Note 2 7" xfId="210"/>
    <cellStyle name="Output" xfId="10" builtinId="21" customBuiltin="1"/>
    <cellStyle name="Title" xfId="1" builtinId="15" customBuiltin="1"/>
    <cellStyle name="Total" xfId="16" builtinId="25" customBuiltin="1"/>
    <cellStyle name="Warning Text" xfId="14" builtinId="11" customBuiltin="1"/>
  </cellStyles>
  <dxfs count="54">
    <dxf>
      <numFmt numFmtId="3" formatCode="#,##0"/>
    </dxf>
    <dxf>
      <numFmt numFmtId="165" formatCode="#,##0.0"/>
    </dxf>
    <dxf>
      <numFmt numFmtId="3" formatCode="#,##0"/>
    </dxf>
    <dxf>
      <numFmt numFmtId="165" formatCode="#,##0.0"/>
    </dxf>
    <dxf>
      <numFmt numFmtId="3" formatCode="#,##0"/>
    </dxf>
    <dxf>
      <numFmt numFmtId="165" formatCode="#,##0.0"/>
    </dxf>
    <dxf>
      <numFmt numFmtId="3" formatCode="#,##0"/>
    </dxf>
    <dxf>
      <numFmt numFmtId="165" formatCode="#,##0.0"/>
    </dxf>
    <dxf>
      <numFmt numFmtId="166" formatCode="#,##0.0;#,##0"/>
    </dxf>
    <dxf>
      <numFmt numFmtId="3" formatCode="#,##0"/>
    </dxf>
    <dxf>
      <numFmt numFmtId="165" formatCode="#,##0.0"/>
    </dxf>
    <dxf>
      <numFmt numFmtId="166" formatCode="#,##0.0;#,##0"/>
    </dxf>
    <dxf>
      <numFmt numFmtId="166" formatCode="#,##0.0;#,##0"/>
    </dxf>
    <dxf>
      <numFmt numFmtId="166" formatCode="#,##0.0;#,##0"/>
    </dxf>
    <dxf>
      <numFmt numFmtId="166" formatCode="#,##0.0;#,##0"/>
    </dxf>
    <dxf>
      <numFmt numFmtId="3" formatCode="#,##0"/>
    </dxf>
    <dxf>
      <numFmt numFmtId="165" formatCode="#,##0.0"/>
    </dxf>
    <dxf>
      <numFmt numFmtId="3" formatCode="#,##0"/>
    </dxf>
    <dxf>
      <numFmt numFmtId="165" formatCode="#,##0.0"/>
    </dxf>
    <dxf>
      <numFmt numFmtId="3" formatCode="#,##0"/>
    </dxf>
    <dxf>
      <numFmt numFmtId="165" formatCode="#,##0.0"/>
    </dxf>
    <dxf>
      <numFmt numFmtId="166" formatCode="#,##0.0;#,##0"/>
    </dxf>
    <dxf>
      <numFmt numFmtId="166" formatCode="#,##0.0;#,##0"/>
    </dxf>
    <dxf>
      <numFmt numFmtId="166" formatCode="#,##0.0;#,##0"/>
    </dxf>
    <dxf>
      <numFmt numFmtId="166" formatCode="#,##0.0;#,##0"/>
    </dxf>
    <dxf>
      <numFmt numFmtId="166" formatCode="#,##0.0;#,##0"/>
    </dxf>
    <dxf>
      <numFmt numFmtId="3" formatCode="#,##0"/>
    </dxf>
    <dxf>
      <numFmt numFmtId="165" formatCode="#,##0.0"/>
    </dxf>
    <dxf>
      <numFmt numFmtId="166" formatCode="#,##0.0;#,##0"/>
    </dxf>
    <dxf>
      <numFmt numFmtId="3" formatCode="#,##0"/>
    </dxf>
    <dxf>
      <numFmt numFmtId="165" formatCode="#,##0.0"/>
    </dxf>
    <dxf>
      <numFmt numFmtId="3" formatCode="#,##0"/>
    </dxf>
    <dxf>
      <numFmt numFmtId="165" formatCode="#,##0.0"/>
    </dxf>
    <dxf>
      <numFmt numFmtId="166" formatCode="#,##0.0;#,##0"/>
    </dxf>
    <dxf>
      <numFmt numFmtId="166" formatCode="#,##0.0;#,##0"/>
    </dxf>
    <dxf>
      <numFmt numFmtId="166" formatCode="#,##0.0;#,##0"/>
    </dxf>
    <dxf>
      <numFmt numFmtId="166" formatCode="#,##0.0;#,##0"/>
    </dxf>
    <dxf>
      <numFmt numFmtId="166" formatCode="#,##0.0;#,##0"/>
    </dxf>
    <dxf>
      <numFmt numFmtId="166" formatCode="#,##0.0;#,##0"/>
    </dxf>
    <dxf>
      <numFmt numFmtId="166" formatCode="#,##0.0;#,##0"/>
    </dxf>
    <dxf>
      <numFmt numFmtId="166" formatCode="#,##0.0;#,##0"/>
    </dxf>
    <dxf>
      <numFmt numFmtId="166" formatCode="#,##0.0;#,##0"/>
    </dxf>
    <dxf>
      <numFmt numFmtId="3" formatCode="#,##0"/>
    </dxf>
    <dxf>
      <numFmt numFmtId="165" formatCode="#,##0.0"/>
    </dxf>
    <dxf>
      <numFmt numFmtId="3" formatCode="#,##0"/>
    </dxf>
    <dxf>
      <numFmt numFmtId="165" formatCode="#,##0.0"/>
    </dxf>
    <dxf>
      <numFmt numFmtId="3" formatCode="#,##0"/>
    </dxf>
    <dxf>
      <numFmt numFmtId="165" formatCode="#,##0.0"/>
    </dxf>
    <dxf>
      <numFmt numFmtId="3" formatCode="#,##0"/>
    </dxf>
    <dxf>
      <numFmt numFmtId="165" formatCode="#,##0.0"/>
    </dxf>
    <dxf>
      <numFmt numFmtId="3" formatCode="#,##0"/>
    </dxf>
    <dxf>
      <numFmt numFmtId="165" formatCode="#,##0.0"/>
    </dxf>
    <dxf>
      <numFmt numFmtId="3" formatCode="#,##0"/>
    </dxf>
    <dxf>
      <numFmt numFmtId="165" formatCode="#,##0.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12</xdr:col>
      <xdr:colOff>258679</xdr:colOff>
      <xdr:row>67</xdr:row>
      <xdr:rowOff>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58100"/>
          <a:ext cx="8686800" cy="5791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60"/>
  <sheetViews>
    <sheetView topLeftCell="A4" zoomScaleNormal="100" workbookViewId="0">
      <selection activeCell="K12" sqref="K12"/>
    </sheetView>
  </sheetViews>
  <sheetFormatPr defaultRowHeight="14.25" x14ac:dyDescent="0.2"/>
  <cols>
    <col min="1" max="1" width="1.875" style="57" customWidth="1"/>
    <col min="2" max="2" width="20.125" style="4" customWidth="1"/>
    <col min="3" max="9" width="9" style="4"/>
    <col min="10" max="10" width="8.875" style="4" customWidth="1"/>
    <col min="11" max="11" width="9.5" style="4" customWidth="1"/>
    <col min="12" max="12" width="9" style="4"/>
    <col min="13" max="13" width="7.25" style="4" customWidth="1"/>
    <col min="14" max="16" width="9" style="4"/>
    <col min="17" max="17" width="9" style="4" customWidth="1"/>
    <col min="18" max="16384" width="9" style="4"/>
  </cols>
  <sheetData>
    <row r="1" spans="1:13" s="80" customFormat="1" ht="15" thickBot="1" x14ac:dyDescent="0.25"/>
    <row r="2" spans="1:13" s="80" customFormat="1" ht="15.75" thickTop="1" x14ac:dyDescent="0.2">
      <c r="B2" s="69" t="s">
        <v>294</v>
      </c>
      <c r="C2" s="70"/>
      <c r="D2" s="70"/>
      <c r="E2" s="70"/>
      <c r="F2" s="70"/>
      <c r="G2" s="70"/>
      <c r="H2" s="70"/>
      <c r="I2" s="71"/>
    </row>
    <row r="3" spans="1:13" s="80" customFormat="1" x14ac:dyDescent="0.2">
      <c r="B3" s="78" t="s">
        <v>295</v>
      </c>
      <c r="C3" s="68"/>
      <c r="D3" s="68"/>
      <c r="E3" s="68"/>
      <c r="F3" s="68"/>
      <c r="G3" s="68"/>
      <c r="H3" s="68"/>
      <c r="I3" s="72"/>
    </row>
    <row r="4" spans="1:13" s="80" customFormat="1" x14ac:dyDescent="0.2">
      <c r="B4" s="78" t="s">
        <v>298</v>
      </c>
      <c r="C4" s="68"/>
      <c r="D4" s="68"/>
      <c r="E4" s="68"/>
      <c r="F4" s="68"/>
      <c r="G4" s="68"/>
      <c r="H4" s="68"/>
      <c r="I4" s="72"/>
    </row>
    <row r="5" spans="1:13" s="80" customFormat="1" ht="9.75" customHeight="1" thickBot="1" x14ac:dyDescent="0.25">
      <c r="B5" s="77"/>
      <c r="C5" s="73"/>
      <c r="D5" s="73"/>
      <c r="E5" s="73"/>
      <c r="F5" s="73"/>
      <c r="G5" s="73"/>
      <c r="H5" s="73"/>
      <c r="I5" s="74"/>
    </row>
    <row r="6" spans="1:13" s="80" customFormat="1" ht="15" thickTop="1" x14ac:dyDescent="0.2">
      <c r="A6" s="68"/>
      <c r="B6" s="82"/>
      <c r="C6" s="68"/>
      <c r="D6" s="68"/>
      <c r="E6" s="68"/>
      <c r="F6" s="68"/>
    </row>
    <row r="7" spans="1:13" ht="19.5" x14ac:dyDescent="0.2">
      <c r="B7" s="58" t="s">
        <v>250</v>
      </c>
      <c r="C7" s="80"/>
      <c r="D7" s="80"/>
      <c r="E7" s="80"/>
      <c r="F7" s="80"/>
      <c r="G7" s="80"/>
      <c r="H7" s="80"/>
      <c r="I7" s="80"/>
      <c r="J7" s="80"/>
      <c r="K7" s="80"/>
      <c r="L7" s="80"/>
      <c r="M7" s="80"/>
    </row>
    <row r="8" spans="1:13" ht="11.25" customHeight="1" x14ac:dyDescent="0.2">
      <c r="B8" s="80"/>
      <c r="C8" s="80"/>
      <c r="D8" s="80"/>
      <c r="E8" s="80"/>
      <c r="F8" s="80"/>
      <c r="G8" s="80"/>
      <c r="H8" s="80"/>
      <c r="I8" s="80"/>
      <c r="J8" s="80"/>
      <c r="K8" s="80"/>
      <c r="L8" s="80"/>
      <c r="M8" s="80"/>
    </row>
    <row r="9" spans="1:13" ht="15" x14ac:dyDescent="0.2">
      <c r="B9" s="59" t="s">
        <v>248</v>
      </c>
      <c r="C9" s="80"/>
      <c r="D9" s="80"/>
      <c r="E9" s="80"/>
      <c r="F9" s="80"/>
      <c r="G9" s="80"/>
      <c r="H9" s="80"/>
      <c r="I9" s="80"/>
      <c r="J9" s="80"/>
      <c r="K9" s="80"/>
      <c r="L9" s="80"/>
      <c r="M9" s="80"/>
    </row>
    <row r="10" spans="1:13" s="80" customFormat="1" ht="27" customHeight="1" x14ac:dyDescent="0.2">
      <c r="B10" s="130" t="s">
        <v>415</v>
      </c>
      <c r="C10" s="130"/>
      <c r="D10" s="130"/>
      <c r="E10" s="130"/>
      <c r="F10" s="130"/>
      <c r="G10" s="130"/>
      <c r="H10" s="130"/>
      <c r="I10" s="130"/>
      <c r="J10" s="130"/>
      <c r="K10" s="130"/>
    </row>
    <row r="11" spans="1:13" s="80" customFormat="1" x14ac:dyDescent="0.2"/>
    <row r="12" spans="1:13" ht="14.25" customHeight="1" x14ac:dyDescent="0.2">
      <c r="B12" s="59" t="s">
        <v>454</v>
      </c>
      <c r="C12" s="80"/>
      <c r="D12" s="80"/>
      <c r="E12" s="80"/>
      <c r="F12" s="80"/>
      <c r="G12" s="80"/>
      <c r="H12" s="80"/>
      <c r="I12" s="80"/>
      <c r="J12" s="80"/>
      <c r="K12" s="80"/>
      <c r="L12" s="80"/>
      <c r="M12" s="80"/>
    </row>
    <row r="13" spans="1:13" s="80" customFormat="1" ht="15.75" customHeight="1" x14ac:dyDescent="0.2">
      <c r="B13" s="131" t="s">
        <v>427</v>
      </c>
      <c r="C13" s="131"/>
      <c r="D13" s="131"/>
      <c r="E13" s="131"/>
      <c r="F13" s="131"/>
      <c r="G13" s="131"/>
      <c r="H13" s="131"/>
      <c r="I13" s="131"/>
      <c r="J13" s="131"/>
      <c r="K13" s="131"/>
    </row>
    <row r="14" spans="1:13" x14ac:dyDescent="0.2">
      <c r="B14" s="131" t="s">
        <v>436</v>
      </c>
      <c r="C14" s="131"/>
      <c r="D14" s="131"/>
      <c r="E14" s="131"/>
      <c r="F14" s="131"/>
      <c r="G14" s="131"/>
      <c r="H14" s="131"/>
      <c r="I14" s="131"/>
      <c r="J14" s="131"/>
      <c r="K14" s="131"/>
      <c r="L14" s="80"/>
      <c r="M14" s="80"/>
    </row>
    <row r="15" spans="1:13" s="80" customFormat="1" x14ac:dyDescent="0.2">
      <c r="B15" s="129"/>
      <c r="C15" s="129"/>
      <c r="D15" s="129"/>
      <c r="E15" s="129"/>
      <c r="F15" s="129"/>
      <c r="G15" s="129"/>
      <c r="H15" s="129"/>
      <c r="I15" s="129"/>
      <c r="J15" s="129"/>
      <c r="K15" s="129"/>
    </row>
    <row r="16" spans="1:13" s="80" customFormat="1" ht="15" x14ac:dyDescent="0.2">
      <c r="B16" s="59" t="s">
        <v>455</v>
      </c>
      <c r="C16" s="129"/>
      <c r="D16" s="129"/>
      <c r="E16" s="129"/>
      <c r="F16" s="129"/>
      <c r="G16" s="129"/>
      <c r="H16" s="129"/>
      <c r="I16" s="129"/>
      <c r="J16" s="129"/>
      <c r="K16" s="129"/>
    </row>
    <row r="17" spans="2:13" s="80" customFormat="1" ht="27.75" customHeight="1" x14ac:dyDescent="0.2">
      <c r="B17" s="131" t="s">
        <v>438</v>
      </c>
      <c r="C17" s="131"/>
      <c r="D17" s="131"/>
      <c r="E17" s="131"/>
      <c r="F17" s="131"/>
      <c r="G17" s="131"/>
      <c r="H17" s="131"/>
      <c r="I17" s="131"/>
      <c r="J17" s="131"/>
      <c r="K17" s="131"/>
    </row>
    <row r="18" spans="2:13" s="80" customFormat="1" ht="25.5" customHeight="1" x14ac:dyDescent="0.2">
      <c r="B18" s="131" t="s">
        <v>435</v>
      </c>
      <c r="C18" s="131"/>
      <c r="D18" s="131"/>
      <c r="E18" s="131"/>
      <c r="F18" s="131"/>
      <c r="G18" s="131"/>
      <c r="H18" s="131"/>
      <c r="I18" s="131"/>
      <c r="J18" s="131"/>
      <c r="K18" s="131"/>
    </row>
    <row r="19" spans="2:13" s="80" customFormat="1" x14ac:dyDescent="0.2">
      <c r="B19" s="109"/>
      <c r="C19" s="109"/>
      <c r="D19" s="109"/>
      <c r="E19" s="109"/>
      <c r="F19" s="109"/>
      <c r="G19" s="109"/>
      <c r="H19" s="109"/>
      <c r="I19" s="109"/>
      <c r="J19" s="109"/>
      <c r="K19" s="109"/>
    </row>
    <row r="20" spans="2:13" ht="15" x14ac:dyDescent="0.2">
      <c r="B20" s="59" t="s">
        <v>452</v>
      </c>
      <c r="C20" s="128"/>
      <c r="D20" s="128"/>
      <c r="E20" s="128"/>
      <c r="F20" s="128"/>
      <c r="G20" s="128"/>
      <c r="H20" s="128"/>
      <c r="I20" s="128"/>
      <c r="J20" s="128"/>
      <c r="K20" s="128"/>
      <c r="L20" s="80"/>
      <c r="M20" s="80"/>
    </row>
    <row r="21" spans="2:13" s="80" customFormat="1" ht="36" customHeight="1" x14ac:dyDescent="0.2">
      <c r="B21" s="131" t="s">
        <v>453</v>
      </c>
      <c r="C21" s="131"/>
      <c r="D21" s="131"/>
      <c r="E21" s="131"/>
      <c r="F21" s="131"/>
      <c r="G21" s="131"/>
      <c r="H21" s="131"/>
      <c r="I21" s="131"/>
      <c r="J21" s="131"/>
      <c r="K21" s="131"/>
      <c r="L21" s="112"/>
      <c r="M21" s="112"/>
    </row>
    <row r="22" spans="2:13" s="80" customFormat="1" ht="17.25" customHeight="1" x14ac:dyDescent="0.2"/>
    <row r="23" spans="2:13" ht="20.25" customHeight="1" x14ac:dyDescent="0.2">
      <c r="B23" s="15" t="s">
        <v>249</v>
      </c>
      <c r="L23" s="105"/>
      <c r="M23" s="105"/>
    </row>
    <row r="24" spans="2:13" s="80" customFormat="1" x14ac:dyDescent="0.2">
      <c r="B24" s="35" t="s">
        <v>442</v>
      </c>
    </row>
    <row r="25" spans="2:13" s="80" customFormat="1" x14ac:dyDescent="0.2">
      <c r="B25" s="35"/>
    </row>
    <row r="26" spans="2:13" s="80" customFormat="1" ht="15" x14ac:dyDescent="0.2">
      <c r="B26" s="59" t="s">
        <v>354</v>
      </c>
    </row>
    <row r="27" spans="2:13" s="80" customFormat="1" ht="15" thickBot="1" x14ac:dyDescent="0.25">
      <c r="B27" s="47" t="s">
        <v>394</v>
      </c>
      <c r="C27" s="47" t="s">
        <v>352</v>
      </c>
      <c r="D27" s="47" t="s">
        <v>62</v>
      </c>
      <c r="E27" s="47" t="s">
        <v>57</v>
      </c>
      <c r="F27" s="47" t="s">
        <v>395</v>
      </c>
      <c r="G27" s="47" t="s">
        <v>61</v>
      </c>
      <c r="H27" s="47" t="s">
        <v>53</v>
      </c>
      <c r="I27" s="47" t="s">
        <v>154</v>
      </c>
      <c r="J27" s="47" t="s">
        <v>355</v>
      </c>
      <c r="K27" s="47" t="s">
        <v>396</v>
      </c>
      <c r="L27" s="47" t="s">
        <v>353</v>
      </c>
    </row>
    <row r="28" spans="2:13" s="80" customFormat="1" ht="15.75" thickTop="1" thickBot="1" x14ac:dyDescent="0.25">
      <c r="B28" s="37" t="s">
        <v>456</v>
      </c>
      <c r="C28" s="87">
        <v>10240</v>
      </c>
      <c r="D28" s="98">
        <v>598.16</v>
      </c>
      <c r="E28" s="87">
        <v>1530</v>
      </c>
      <c r="F28" s="98">
        <v>193.20900000000003</v>
      </c>
      <c r="G28" s="87">
        <v>175.13</v>
      </c>
      <c r="H28" s="98">
        <v>666</v>
      </c>
      <c r="I28" s="87">
        <v>2744.7</v>
      </c>
      <c r="J28" s="98">
        <v>71.900000000000006</v>
      </c>
      <c r="K28" s="126">
        <v>0</v>
      </c>
      <c r="L28" s="98">
        <v>38.130000000000003</v>
      </c>
    </row>
    <row r="29" spans="2:13" s="80" customFormat="1" ht="15" thickBot="1" x14ac:dyDescent="0.25">
      <c r="B29" s="37" t="s">
        <v>265</v>
      </c>
      <c r="C29" s="124">
        <v>0</v>
      </c>
      <c r="D29" s="125">
        <v>0</v>
      </c>
      <c r="E29" s="124">
        <v>0</v>
      </c>
      <c r="F29" s="125">
        <v>0</v>
      </c>
      <c r="G29" s="87">
        <v>56</v>
      </c>
      <c r="H29" s="125">
        <v>0</v>
      </c>
      <c r="I29" s="124">
        <v>0</v>
      </c>
      <c r="J29" s="125">
        <v>0</v>
      </c>
      <c r="K29" s="126">
        <v>0</v>
      </c>
      <c r="L29" s="125">
        <v>0</v>
      </c>
    </row>
    <row r="30" spans="2:13" s="80" customFormat="1" ht="15" thickBot="1" x14ac:dyDescent="0.25">
      <c r="B30" s="37" t="s">
        <v>397</v>
      </c>
      <c r="C30" s="87">
        <v>2000</v>
      </c>
      <c r="D30" s="98">
        <v>75</v>
      </c>
      <c r="E30" s="87">
        <v>1050</v>
      </c>
      <c r="F30" s="125">
        <v>0</v>
      </c>
      <c r="G30" s="87">
        <v>106.66</v>
      </c>
      <c r="H30" s="98">
        <v>4636.3999999999996</v>
      </c>
      <c r="I30" s="124">
        <v>0</v>
      </c>
      <c r="J30" s="98">
        <v>8</v>
      </c>
      <c r="K30" s="126">
        <v>0</v>
      </c>
      <c r="L30" s="125">
        <v>0</v>
      </c>
    </row>
    <row r="31" spans="2:13" s="80" customFormat="1" ht="15" thickBot="1" x14ac:dyDescent="0.25">
      <c r="B31" s="37" t="s">
        <v>398</v>
      </c>
      <c r="C31" s="87">
        <v>1144</v>
      </c>
      <c r="D31" s="125">
        <v>0</v>
      </c>
      <c r="E31" s="124">
        <v>0</v>
      </c>
      <c r="F31" s="125">
        <v>0</v>
      </c>
      <c r="G31" s="124">
        <v>0</v>
      </c>
      <c r="H31" s="125">
        <v>0</v>
      </c>
      <c r="I31" s="124">
        <v>0</v>
      </c>
      <c r="J31" s="125">
        <v>0</v>
      </c>
      <c r="K31" s="126">
        <v>0</v>
      </c>
      <c r="L31" s="125">
        <v>0</v>
      </c>
    </row>
    <row r="32" spans="2:13" s="80" customFormat="1" ht="15" thickBot="1" x14ac:dyDescent="0.25">
      <c r="B32" s="121" t="s">
        <v>454</v>
      </c>
      <c r="C32" s="122">
        <v>2000</v>
      </c>
      <c r="D32" s="123">
        <v>171</v>
      </c>
      <c r="E32" s="124">
        <v>0</v>
      </c>
      <c r="F32" s="125">
        <v>0</v>
      </c>
      <c r="G32" s="124">
        <v>0</v>
      </c>
      <c r="H32" s="125">
        <v>0</v>
      </c>
      <c r="I32" s="124">
        <v>0</v>
      </c>
      <c r="J32" s="125">
        <v>0</v>
      </c>
      <c r="K32" s="126">
        <v>0</v>
      </c>
      <c r="L32" s="125">
        <v>0</v>
      </c>
    </row>
    <row r="33" spans="1:11" x14ac:dyDescent="0.2">
      <c r="A33" s="4"/>
      <c r="B33" s="26" t="s">
        <v>457</v>
      </c>
      <c r="C33" s="80"/>
      <c r="D33" s="80"/>
      <c r="E33" s="80"/>
      <c r="F33" s="80"/>
      <c r="G33" s="80"/>
      <c r="H33" s="80"/>
      <c r="I33" s="80"/>
      <c r="J33" s="80"/>
      <c r="K33" s="80"/>
    </row>
    <row r="34" spans="1:11" s="80" customFormat="1" x14ac:dyDescent="0.2"/>
    <row r="35" spans="1:11" ht="15" x14ac:dyDescent="0.2">
      <c r="B35" s="59" t="s">
        <v>351</v>
      </c>
    </row>
    <row r="60" spans="2:2" x14ac:dyDescent="0.2">
      <c r="B60" s="26"/>
    </row>
  </sheetData>
  <mergeCells count="6">
    <mergeCell ref="B10:K10"/>
    <mergeCell ref="B18:K18"/>
    <mergeCell ref="B14:K14"/>
    <mergeCell ref="B13:K13"/>
    <mergeCell ref="B21:K21"/>
    <mergeCell ref="B17:K1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M72"/>
  <sheetViews>
    <sheetView tabSelected="1" topLeftCell="A10" workbookViewId="0">
      <selection activeCell="B13" sqref="B13:M13"/>
    </sheetView>
  </sheetViews>
  <sheetFormatPr defaultRowHeight="14.25" x14ac:dyDescent="0.2"/>
  <cols>
    <col min="1" max="1" width="2" style="80" customWidth="1"/>
    <col min="2" max="16384" width="9" style="80"/>
  </cols>
  <sheetData>
    <row r="1" spans="2:13" ht="19.5" x14ac:dyDescent="0.2">
      <c r="B1" s="58" t="s">
        <v>256</v>
      </c>
    </row>
    <row r="2" spans="2:13" x14ac:dyDescent="0.2">
      <c r="B2" s="45" t="s">
        <v>328</v>
      </c>
    </row>
    <row r="4" spans="2:13" ht="15" x14ac:dyDescent="0.2">
      <c r="B4" s="59" t="s">
        <v>255</v>
      </c>
      <c r="D4" s="46">
        <v>41263</v>
      </c>
    </row>
    <row r="5" spans="2:13" x14ac:dyDescent="0.2">
      <c r="B5" s="45" t="s">
        <v>439</v>
      </c>
    </row>
    <row r="7" spans="2:13" ht="15" x14ac:dyDescent="0.2">
      <c r="B7" s="59" t="s">
        <v>255</v>
      </c>
      <c r="D7" s="46">
        <v>41327</v>
      </c>
    </row>
    <row r="8" spans="2:13" ht="39" customHeight="1" x14ac:dyDescent="0.2">
      <c r="B8" s="132" t="s">
        <v>431</v>
      </c>
      <c r="C8" s="131"/>
      <c r="D8" s="131"/>
      <c r="E8" s="131"/>
      <c r="F8" s="131"/>
      <c r="G8" s="131"/>
      <c r="H8" s="131"/>
      <c r="I8" s="131"/>
      <c r="J8" s="131"/>
      <c r="K8" s="131"/>
      <c r="L8" s="131"/>
      <c r="M8" s="131"/>
    </row>
    <row r="9" spans="2:13" ht="27" customHeight="1" x14ac:dyDescent="0.2">
      <c r="B9" s="132" t="s">
        <v>432</v>
      </c>
      <c r="C9" s="131"/>
      <c r="D9" s="131"/>
      <c r="E9" s="131"/>
      <c r="F9" s="131"/>
      <c r="G9" s="131"/>
      <c r="H9" s="131"/>
      <c r="I9" s="131"/>
      <c r="J9" s="131"/>
      <c r="K9" s="131"/>
      <c r="L9" s="131"/>
      <c r="M9" s="131"/>
    </row>
    <row r="11" spans="2:13" ht="15" x14ac:dyDescent="0.2">
      <c r="B11" s="59" t="s">
        <v>255</v>
      </c>
      <c r="D11" s="46">
        <v>41455</v>
      </c>
    </row>
    <row r="12" spans="2:13" ht="28.5" customHeight="1" x14ac:dyDescent="0.2">
      <c r="B12" s="132" t="s">
        <v>433</v>
      </c>
      <c r="C12" s="132"/>
      <c r="D12" s="132"/>
      <c r="E12" s="132"/>
      <c r="F12" s="132"/>
      <c r="G12" s="132"/>
      <c r="H12" s="132"/>
      <c r="I12" s="132"/>
      <c r="J12" s="132"/>
      <c r="K12" s="132"/>
      <c r="L12" s="132"/>
      <c r="M12" s="132"/>
    </row>
    <row r="13" spans="2:13" ht="23.25" customHeight="1" x14ac:dyDescent="0.2">
      <c r="B13" s="132" t="s">
        <v>458</v>
      </c>
      <c r="C13" s="132"/>
      <c r="D13" s="132"/>
      <c r="E13" s="132"/>
      <c r="F13" s="132"/>
      <c r="G13" s="132"/>
      <c r="H13" s="132"/>
      <c r="I13" s="132"/>
      <c r="J13" s="132"/>
      <c r="K13" s="132"/>
      <c r="L13" s="132"/>
      <c r="M13" s="132"/>
    </row>
    <row r="14" spans="2:13" ht="23.25" customHeight="1" x14ac:dyDescent="0.2">
      <c r="B14" s="131" t="s">
        <v>440</v>
      </c>
      <c r="C14" s="131"/>
      <c r="D14" s="131"/>
      <c r="E14" s="131"/>
      <c r="F14" s="131"/>
      <c r="G14" s="131"/>
      <c r="H14" s="131"/>
      <c r="I14" s="131"/>
      <c r="J14" s="131"/>
      <c r="K14" s="131"/>
      <c r="L14" s="131"/>
      <c r="M14" s="131"/>
    </row>
    <row r="15" spans="2:13" ht="30.75" customHeight="1" x14ac:dyDescent="0.2">
      <c r="B15" s="131" t="s">
        <v>312</v>
      </c>
      <c r="C15" s="131"/>
      <c r="D15" s="131"/>
      <c r="E15" s="131"/>
      <c r="F15" s="131"/>
      <c r="G15" s="131"/>
      <c r="H15" s="131"/>
      <c r="I15" s="131"/>
      <c r="J15" s="131"/>
      <c r="K15" s="131"/>
    </row>
    <row r="16" spans="2:13" x14ac:dyDescent="0.2">
      <c r="B16" s="83" t="s">
        <v>330</v>
      </c>
    </row>
    <row r="18" spans="2:11" ht="15" x14ac:dyDescent="0.2">
      <c r="B18" s="59" t="s">
        <v>255</v>
      </c>
      <c r="D18" s="46">
        <v>41499</v>
      </c>
    </row>
    <row r="19" spans="2:11" ht="30.75" customHeight="1" x14ac:dyDescent="0.2">
      <c r="B19" s="131" t="s">
        <v>337</v>
      </c>
      <c r="C19" s="131"/>
      <c r="D19" s="131"/>
      <c r="E19" s="131"/>
      <c r="F19" s="131"/>
      <c r="G19" s="131"/>
      <c r="H19" s="131"/>
      <c r="I19" s="131"/>
      <c r="J19" s="131"/>
      <c r="K19" s="131"/>
    </row>
    <row r="20" spans="2:11" ht="30" customHeight="1" x14ac:dyDescent="0.2">
      <c r="B20" s="131" t="s">
        <v>335</v>
      </c>
      <c r="C20" s="131"/>
      <c r="D20" s="131"/>
      <c r="E20" s="131"/>
      <c r="F20" s="131"/>
      <c r="G20" s="131"/>
      <c r="H20" s="131"/>
      <c r="I20" s="131"/>
      <c r="J20" s="131"/>
      <c r="K20" s="131"/>
    </row>
    <row r="22" spans="2:11" ht="15" x14ac:dyDescent="0.2">
      <c r="B22" s="59" t="s">
        <v>255</v>
      </c>
      <c r="D22" s="46">
        <v>41593</v>
      </c>
    </row>
    <row r="23" spans="2:11" x14ac:dyDescent="0.2">
      <c r="B23" s="83" t="s">
        <v>345</v>
      </c>
      <c r="C23" s="35"/>
      <c r="D23" s="35"/>
      <c r="E23" s="35"/>
      <c r="F23" s="35"/>
      <c r="G23" s="35"/>
      <c r="H23" s="35"/>
      <c r="I23" s="35"/>
      <c r="J23" s="35"/>
      <c r="K23" s="35"/>
    </row>
    <row r="24" spans="2:11" s="35" customFormat="1" ht="41.25" customHeight="1" x14ac:dyDescent="0.2">
      <c r="B24" s="131" t="s">
        <v>349</v>
      </c>
      <c r="C24" s="131"/>
      <c r="D24" s="131"/>
      <c r="E24" s="131"/>
      <c r="F24" s="131"/>
      <c r="G24" s="131"/>
      <c r="H24" s="131"/>
      <c r="I24" s="131"/>
      <c r="J24" s="131"/>
      <c r="K24" s="131"/>
    </row>
    <row r="25" spans="2:11" s="35" customFormat="1" ht="39.75" customHeight="1" x14ac:dyDescent="0.2">
      <c r="B25" s="131" t="s">
        <v>350</v>
      </c>
      <c r="C25" s="131"/>
      <c r="D25" s="131"/>
      <c r="E25" s="131"/>
      <c r="F25" s="131"/>
      <c r="G25" s="131"/>
      <c r="H25" s="131"/>
      <c r="I25" s="131"/>
      <c r="J25" s="131"/>
      <c r="K25" s="131"/>
    </row>
    <row r="26" spans="2:11" s="35" customFormat="1" ht="26.25" customHeight="1" x14ac:dyDescent="0.2">
      <c r="B26" s="131" t="s">
        <v>346</v>
      </c>
      <c r="C26" s="131"/>
      <c r="D26" s="131"/>
      <c r="E26" s="131"/>
      <c r="F26" s="131"/>
      <c r="G26" s="131"/>
      <c r="H26" s="131"/>
      <c r="I26" s="131"/>
      <c r="J26" s="131"/>
      <c r="K26" s="131"/>
    </row>
    <row r="27" spans="2:11" s="35" customFormat="1" ht="26.25" customHeight="1" x14ac:dyDescent="0.2">
      <c r="B27" s="131" t="s">
        <v>347</v>
      </c>
      <c r="C27" s="131"/>
      <c r="D27" s="131"/>
      <c r="E27" s="131"/>
      <c r="F27" s="131"/>
      <c r="G27" s="131"/>
      <c r="H27" s="131"/>
      <c r="I27" s="131"/>
      <c r="J27" s="131"/>
      <c r="K27" s="131"/>
    </row>
    <row r="28" spans="2:11" s="35" customFormat="1" ht="30.75" customHeight="1" x14ac:dyDescent="0.2">
      <c r="B28" s="131" t="s">
        <v>348</v>
      </c>
      <c r="C28" s="131"/>
      <c r="D28" s="131"/>
      <c r="E28" s="131"/>
      <c r="F28" s="131"/>
      <c r="G28" s="131"/>
      <c r="H28" s="131"/>
      <c r="I28" s="131"/>
      <c r="J28" s="131"/>
      <c r="K28" s="131"/>
    </row>
    <row r="30" spans="2:11" ht="15" x14ac:dyDescent="0.2">
      <c r="B30" s="59" t="s">
        <v>255</v>
      </c>
      <c r="D30" s="46">
        <v>41698</v>
      </c>
    </row>
    <row r="31" spans="2:11" ht="32.25" customHeight="1" x14ac:dyDescent="0.2">
      <c r="B31" s="131" t="s">
        <v>361</v>
      </c>
      <c r="C31" s="131"/>
      <c r="D31" s="131"/>
      <c r="E31" s="131"/>
      <c r="F31" s="131"/>
      <c r="G31" s="131"/>
      <c r="H31" s="131"/>
      <c r="I31" s="131"/>
      <c r="J31" s="131"/>
      <c r="K31" s="131"/>
    </row>
    <row r="32" spans="2:11" ht="36.75" customHeight="1" x14ac:dyDescent="0.2">
      <c r="B32" s="131" t="s">
        <v>356</v>
      </c>
      <c r="C32" s="131"/>
      <c r="D32" s="131"/>
      <c r="E32" s="131"/>
      <c r="F32" s="131"/>
      <c r="G32" s="131"/>
      <c r="H32" s="131"/>
      <c r="I32" s="131"/>
      <c r="J32" s="131"/>
      <c r="K32" s="131"/>
    </row>
    <row r="33" spans="2:13" ht="39" customHeight="1" x14ac:dyDescent="0.2">
      <c r="B33" s="131" t="s">
        <v>357</v>
      </c>
      <c r="C33" s="131"/>
      <c r="D33" s="131"/>
      <c r="E33" s="131"/>
      <c r="F33" s="131"/>
      <c r="G33" s="131"/>
      <c r="H33" s="131"/>
      <c r="I33" s="131"/>
      <c r="J33" s="131"/>
      <c r="K33" s="131"/>
    </row>
    <row r="35" spans="2:13" ht="17.25" customHeight="1" x14ac:dyDescent="0.2">
      <c r="B35" s="59" t="s">
        <v>255</v>
      </c>
      <c r="D35" s="46">
        <v>41789</v>
      </c>
    </row>
    <row r="36" spans="2:13" ht="30" customHeight="1" x14ac:dyDescent="0.2">
      <c r="B36" s="132" t="s">
        <v>428</v>
      </c>
      <c r="C36" s="132"/>
      <c r="D36" s="132"/>
      <c r="E36" s="132"/>
      <c r="F36" s="132"/>
      <c r="G36" s="132"/>
      <c r="H36" s="132"/>
      <c r="I36" s="132"/>
      <c r="J36" s="132"/>
      <c r="K36" s="132"/>
      <c r="L36" s="132"/>
      <c r="M36" s="132"/>
    </row>
    <row r="37" spans="2:13" ht="27" customHeight="1" x14ac:dyDescent="0.2">
      <c r="B37" s="130" t="s">
        <v>430</v>
      </c>
      <c r="C37" s="130"/>
      <c r="D37" s="130"/>
      <c r="E37" s="130"/>
      <c r="F37" s="130"/>
      <c r="G37" s="130"/>
      <c r="H37" s="130"/>
      <c r="I37" s="130"/>
      <c r="J37" s="130"/>
      <c r="K37" s="130"/>
      <c r="L37" s="130"/>
      <c r="M37" s="130"/>
    </row>
    <row r="38" spans="2:13" ht="34.5" customHeight="1" x14ac:dyDescent="0.2">
      <c r="B38" s="131" t="s">
        <v>388</v>
      </c>
      <c r="C38" s="131"/>
      <c r="D38" s="131"/>
      <c r="E38" s="131"/>
      <c r="F38" s="131"/>
      <c r="G38" s="131"/>
      <c r="H38" s="131"/>
      <c r="I38" s="131"/>
      <c r="J38" s="131"/>
      <c r="K38" s="131"/>
    </row>
    <row r="39" spans="2:13" ht="24.75" customHeight="1" x14ac:dyDescent="0.2">
      <c r="B39" s="131" t="s">
        <v>387</v>
      </c>
      <c r="C39" s="131"/>
      <c r="D39" s="131"/>
      <c r="E39" s="131"/>
      <c r="F39" s="131"/>
      <c r="G39" s="131"/>
      <c r="H39" s="131"/>
      <c r="I39" s="131"/>
      <c r="J39" s="131"/>
      <c r="K39" s="131"/>
    </row>
    <row r="41" spans="2:13" ht="14.25" customHeight="1" x14ac:dyDescent="0.2">
      <c r="B41" s="59" t="s">
        <v>255</v>
      </c>
      <c r="C41" s="45"/>
      <c r="D41" s="46">
        <v>41858</v>
      </c>
    </row>
    <row r="42" spans="2:13" ht="24" customHeight="1" x14ac:dyDescent="0.2">
      <c r="B42" s="130" t="s">
        <v>400</v>
      </c>
      <c r="C42" s="131"/>
      <c r="D42" s="131"/>
      <c r="E42" s="131"/>
      <c r="F42" s="131"/>
      <c r="G42" s="131"/>
      <c r="H42" s="131"/>
      <c r="I42" s="131"/>
      <c r="J42" s="131"/>
      <c r="K42" s="131"/>
    </row>
    <row r="43" spans="2:13" ht="36.75" customHeight="1" x14ac:dyDescent="0.2">
      <c r="B43" s="130" t="s">
        <v>401</v>
      </c>
      <c r="C43" s="131"/>
      <c r="D43" s="131"/>
      <c r="E43" s="131"/>
      <c r="F43" s="131"/>
      <c r="G43" s="131"/>
      <c r="H43" s="131"/>
      <c r="I43" s="131"/>
      <c r="J43" s="131"/>
      <c r="K43" s="131"/>
    </row>
    <row r="45" spans="2:13" ht="15" x14ac:dyDescent="0.2">
      <c r="B45" s="59" t="s">
        <v>255</v>
      </c>
      <c r="C45" s="45"/>
      <c r="D45" s="46">
        <v>41983</v>
      </c>
    </row>
    <row r="46" spans="2:13" ht="27" customHeight="1" x14ac:dyDescent="0.2">
      <c r="B46" s="131" t="s">
        <v>406</v>
      </c>
      <c r="C46" s="131"/>
      <c r="D46" s="131"/>
      <c r="E46" s="131"/>
      <c r="F46" s="131"/>
      <c r="G46" s="131"/>
      <c r="H46" s="131"/>
      <c r="I46" s="131"/>
      <c r="J46" s="131"/>
      <c r="K46" s="131"/>
    </row>
    <row r="47" spans="2:13" ht="27" customHeight="1" x14ac:dyDescent="0.2">
      <c r="B47" s="131" t="s">
        <v>408</v>
      </c>
      <c r="C47" s="131"/>
      <c r="D47" s="131"/>
      <c r="E47" s="131"/>
      <c r="F47" s="131"/>
      <c r="G47" s="131"/>
      <c r="H47" s="131"/>
      <c r="I47" s="131"/>
      <c r="J47" s="131"/>
      <c r="K47" s="131"/>
    </row>
    <row r="48" spans="2:13" ht="27" customHeight="1" x14ac:dyDescent="0.2">
      <c r="B48" s="131" t="s">
        <v>405</v>
      </c>
      <c r="C48" s="131"/>
      <c r="D48" s="131"/>
      <c r="E48" s="131"/>
      <c r="F48" s="131"/>
      <c r="G48" s="131"/>
      <c r="H48" s="131"/>
      <c r="I48" s="131"/>
      <c r="J48" s="131"/>
      <c r="K48" s="131"/>
    </row>
    <row r="49" spans="2:11" ht="32.25" customHeight="1" x14ac:dyDescent="0.2">
      <c r="B49" s="130" t="s">
        <v>407</v>
      </c>
      <c r="C49" s="131"/>
      <c r="D49" s="131"/>
      <c r="E49" s="131"/>
      <c r="F49" s="131"/>
      <c r="G49" s="131"/>
      <c r="H49" s="131"/>
      <c r="I49" s="131"/>
      <c r="J49" s="131"/>
      <c r="K49" s="131"/>
    </row>
    <row r="50" spans="2:11" ht="37.5" customHeight="1" x14ac:dyDescent="0.2">
      <c r="B50" s="131" t="s">
        <v>437</v>
      </c>
      <c r="C50" s="131"/>
      <c r="D50" s="131"/>
      <c r="E50" s="131"/>
      <c r="F50" s="131"/>
      <c r="G50" s="131"/>
      <c r="H50" s="131"/>
      <c r="I50" s="131"/>
      <c r="J50" s="131"/>
      <c r="K50" s="131"/>
    </row>
    <row r="51" spans="2:11" ht="27" customHeight="1" x14ac:dyDescent="0.2">
      <c r="B51" s="131" t="s">
        <v>438</v>
      </c>
      <c r="C51" s="131"/>
      <c r="D51" s="131"/>
      <c r="E51" s="131"/>
      <c r="F51" s="131"/>
      <c r="G51" s="131"/>
      <c r="H51" s="131"/>
      <c r="I51" s="131"/>
      <c r="J51" s="131"/>
      <c r="K51" s="131"/>
    </row>
    <row r="52" spans="2:11" ht="27" customHeight="1" x14ac:dyDescent="0.2">
      <c r="B52" s="131" t="s">
        <v>409</v>
      </c>
      <c r="C52" s="131"/>
      <c r="D52" s="131"/>
      <c r="E52" s="131"/>
      <c r="F52" s="131"/>
      <c r="G52" s="131"/>
      <c r="H52" s="131"/>
      <c r="I52" s="131"/>
      <c r="J52" s="131"/>
      <c r="K52" s="131"/>
    </row>
    <row r="53" spans="2:11" ht="27" customHeight="1" x14ac:dyDescent="0.2">
      <c r="B53" s="131" t="s">
        <v>434</v>
      </c>
      <c r="C53" s="131"/>
      <c r="D53" s="131"/>
      <c r="E53" s="131"/>
      <c r="F53" s="131"/>
      <c r="G53" s="131"/>
      <c r="H53" s="131"/>
      <c r="I53" s="131"/>
      <c r="J53" s="131"/>
      <c r="K53" s="131"/>
    </row>
    <row r="55" spans="2:11" ht="15" x14ac:dyDescent="0.2">
      <c r="B55" s="59" t="s">
        <v>255</v>
      </c>
      <c r="C55" s="45"/>
      <c r="D55" s="46">
        <v>42109</v>
      </c>
    </row>
    <row r="56" spans="2:11" ht="27" customHeight="1" x14ac:dyDescent="0.2">
      <c r="B56" s="130" t="s">
        <v>412</v>
      </c>
      <c r="C56" s="130"/>
      <c r="D56" s="130"/>
      <c r="E56" s="130"/>
      <c r="F56" s="130"/>
      <c r="G56" s="130"/>
      <c r="H56" s="130"/>
      <c r="I56" s="130"/>
      <c r="J56" s="130"/>
      <c r="K56" s="130"/>
    </row>
    <row r="57" spans="2:11" ht="27" customHeight="1" x14ac:dyDescent="0.2">
      <c r="B57" s="130" t="s">
        <v>415</v>
      </c>
      <c r="C57" s="130"/>
      <c r="D57" s="130"/>
      <c r="E57" s="130"/>
      <c r="F57" s="130"/>
      <c r="G57" s="130"/>
      <c r="H57" s="130"/>
      <c r="I57" s="130"/>
      <c r="J57" s="130"/>
      <c r="K57" s="130"/>
    </row>
    <row r="58" spans="2:11" ht="27" customHeight="1" x14ac:dyDescent="0.2">
      <c r="B58" s="130" t="s">
        <v>410</v>
      </c>
      <c r="C58" s="130"/>
      <c r="D58" s="130"/>
      <c r="E58" s="130"/>
      <c r="F58" s="130"/>
      <c r="G58" s="130"/>
      <c r="H58" s="130"/>
      <c r="I58" s="130"/>
      <c r="J58" s="130"/>
      <c r="K58" s="130"/>
    </row>
    <row r="59" spans="2:11" ht="27" customHeight="1" x14ac:dyDescent="0.2">
      <c r="B59" s="130" t="s">
        <v>411</v>
      </c>
      <c r="C59" s="130"/>
      <c r="D59" s="130"/>
      <c r="E59" s="130"/>
      <c r="F59" s="130"/>
      <c r="G59" s="130"/>
      <c r="H59" s="130"/>
      <c r="I59" s="130"/>
      <c r="J59" s="130"/>
      <c r="K59" s="130"/>
    </row>
    <row r="60" spans="2:11" ht="28.5" customHeight="1" x14ac:dyDescent="0.2">
      <c r="B60" s="131" t="s">
        <v>429</v>
      </c>
      <c r="C60" s="131"/>
      <c r="D60" s="131"/>
      <c r="E60" s="131"/>
      <c r="F60" s="131"/>
      <c r="G60" s="131"/>
      <c r="H60" s="131"/>
      <c r="I60" s="131"/>
      <c r="J60" s="131"/>
      <c r="K60" s="131"/>
    </row>
    <row r="61" spans="2:11" ht="29.25" customHeight="1" x14ac:dyDescent="0.2">
      <c r="B61" s="131" t="s">
        <v>414</v>
      </c>
      <c r="C61" s="131"/>
      <c r="D61" s="131"/>
      <c r="E61" s="131"/>
      <c r="F61" s="131"/>
      <c r="G61" s="131"/>
      <c r="H61" s="131"/>
      <c r="I61" s="131"/>
      <c r="J61" s="131"/>
      <c r="K61" s="131"/>
    </row>
    <row r="63" spans="2:11" ht="15" x14ac:dyDescent="0.2">
      <c r="B63" s="59" t="s">
        <v>255</v>
      </c>
      <c r="C63" s="45"/>
      <c r="D63" s="46">
        <v>42229</v>
      </c>
    </row>
    <row r="64" spans="2:11" ht="27.75" customHeight="1" x14ac:dyDescent="0.2">
      <c r="B64" s="130" t="s">
        <v>425</v>
      </c>
      <c r="C64" s="130"/>
      <c r="D64" s="130"/>
      <c r="E64" s="130"/>
      <c r="F64" s="130"/>
      <c r="G64" s="130"/>
      <c r="H64" s="130"/>
      <c r="I64" s="130"/>
      <c r="J64" s="130"/>
      <c r="K64" s="130"/>
    </row>
    <row r="65" spans="2:11" ht="30.75" customHeight="1" x14ac:dyDescent="0.2">
      <c r="B65" s="130" t="s">
        <v>426</v>
      </c>
      <c r="C65" s="130"/>
      <c r="D65" s="130"/>
      <c r="E65" s="130"/>
      <c r="F65" s="130"/>
      <c r="G65" s="130"/>
      <c r="H65" s="130"/>
      <c r="I65" s="130"/>
      <c r="J65" s="130"/>
      <c r="K65" s="130"/>
    </row>
    <row r="66" spans="2:11" ht="23.25" customHeight="1" x14ac:dyDescent="0.2">
      <c r="B66" s="131" t="s">
        <v>441</v>
      </c>
      <c r="C66" s="131"/>
      <c r="D66" s="131"/>
      <c r="E66" s="131"/>
      <c r="F66" s="131"/>
      <c r="G66" s="131"/>
      <c r="H66" s="131"/>
      <c r="I66" s="131"/>
      <c r="J66" s="131"/>
      <c r="K66" s="131"/>
    </row>
    <row r="67" spans="2:11" ht="18.75" customHeight="1" x14ac:dyDescent="0.2">
      <c r="B67" s="131" t="s">
        <v>436</v>
      </c>
      <c r="C67" s="131"/>
      <c r="D67" s="131"/>
      <c r="E67" s="131"/>
      <c r="F67" s="131"/>
      <c r="G67" s="131"/>
      <c r="H67" s="131"/>
      <c r="I67" s="131"/>
      <c r="J67" s="131"/>
      <c r="K67" s="131"/>
    </row>
    <row r="68" spans="2:11" ht="17.25" customHeight="1" x14ac:dyDescent="0.2">
      <c r="B68" s="131" t="s">
        <v>427</v>
      </c>
      <c r="C68" s="131"/>
      <c r="D68" s="131"/>
      <c r="E68" s="131"/>
      <c r="F68" s="131"/>
      <c r="G68" s="131"/>
      <c r="H68" s="131"/>
      <c r="I68" s="131"/>
      <c r="J68" s="131"/>
      <c r="K68" s="131"/>
    </row>
    <row r="69" spans="2:11" ht="25.5" customHeight="1" x14ac:dyDescent="0.2">
      <c r="B69" s="131" t="s">
        <v>438</v>
      </c>
      <c r="C69" s="131"/>
      <c r="D69" s="131"/>
      <c r="E69" s="131"/>
      <c r="F69" s="131"/>
      <c r="G69" s="131"/>
      <c r="H69" s="131"/>
      <c r="I69" s="131"/>
      <c r="J69" s="131"/>
      <c r="K69" s="131"/>
    </row>
    <row r="71" spans="2:11" ht="15" x14ac:dyDescent="0.2">
      <c r="B71" s="59" t="s">
        <v>255</v>
      </c>
      <c r="C71" s="45"/>
      <c r="D71" s="46">
        <v>42300</v>
      </c>
    </row>
    <row r="72" spans="2:11" ht="29.25" customHeight="1" x14ac:dyDescent="0.2">
      <c r="B72" s="131" t="s">
        <v>453</v>
      </c>
      <c r="C72" s="131"/>
      <c r="D72" s="131"/>
      <c r="E72" s="131"/>
      <c r="F72" s="131"/>
      <c r="G72" s="131"/>
      <c r="H72" s="131"/>
      <c r="I72" s="131"/>
      <c r="J72" s="131"/>
      <c r="K72" s="131"/>
    </row>
  </sheetData>
  <mergeCells count="43">
    <mergeCell ref="B60:K60"/>
    <mergeCell ref="B61:K61"/>
    <mergeCell ref="B42:K42"/>
    <mergeCell ref="B43:K43"/>
    <mergeCell ref="B15:K15"/>
    <mergeCell ref="B19:K19"/>
    <mergeCell ref="B20:K20"/>
    <mergeCell ref="B28:K28"/>
    <mergeCell ref="B24:K24"/>
    <mergeCell ref="B25:K25"/>
    <mergeCell ref="B26:K26"/>
    <mergeCell ref="B27:K27"/>
    <mergeCell ref="B36:M36"/>
    <mergeCell ref="B37:M37"/>
    <mergeCell ref="B38:K38"/>
    <mergeCell ref="B39:K39"/>
    <mergeCell ref="B8:M8"/>
    <mergeCell ref="B9:M9"/>
    <mergeCell ref="B12:M12"/>
    <mergeCell ref="B13:M13"/>
    <mergeCell ref="B14:M14"/>
    <mergeCell ref="B31:K31"/>
    <mergeCell ref="B32:K32"/>
    <mergeCell ref="B33:K33"/>
    <mergeCell ref="B46:K46"/>
    <mergeCell ref="B47:K47"/>
    <mergeCell ref="B48:K48"/>
    <mergeCell ref="B49:K49"/>
    <mergeCell ref="B50:K50"/>
    <mergeCell ref="B56:K56"/>
    <mergeCell ref="B57:K57"/>
    <mergeCell ref="B58:K58"/>
    <mergeCell ref="B59:K59"/>
    <mergeCell ref="B51:K51"/>
    <mergeCell ref="B52:K52"/>
    <mergeCell ref="B53:K53"/>
    <mergeCell ref="B72:K72"/>
    <mergeCell ref="B69:K69"/>
    <mergeCell ref="B64:K64"/>
    <mergeCell ref="B65:K65"/>
    <mergeCell ref="B66:K66"/>
    <mergeCell ref="B67:K67"/>
    <mergeCell ref="B68:K68"/>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76"/>
  <sheetViews>
    <sheetView workbookViewId="0"/>
  </sheetViews>
  <sheetFormatPr defaultRowHeight="14.25" x14ac:dyDescent="0.2"/>
  <cols>
    <col min="1" max="1" width="16.875" customWidth="1"/>
    <col min="2" max="2" width="18" customWidth="1"/>
    <col min="3" max="3" width="19.25" customWidth="1"/>
    <col min="4" max="4" width="10.75" style="52" customWidth="1"/>
    <col min="5" max="5" width="12.5" customWidth="1"/>
    <col min="6" max="6" width="12.75" customWidth="1"/>
    <col min="7" max="7" width="10.5" bestFit="1" customWidth="1"/>
    <col min="8" max="8" width="17.625" customWidth="1"/>
    <col min="9" max="9" width="16.125" customWidth="1"/>
    <col min="10" max="10" width="11.75" bestFit="1" customWidth="1"/>
    <col min="11" max="11" width="8" bestFit="1" customWidth="1"/>
    <col min="12" max="12" width="6.875" customWidth="1"/>
  </cols>
  <sheetData>
    <row r="1" spans="1:23" ht="19.5" x14ac:dyDescent="0.2">
      <c r="A1" s="58" t="s">
        <v>296</v>
      </c>
      <c r="B1" s="4"/>
      <c r="D1" s="53"/>
      <c r="E1" s="38"/>
      <c r="F1" s="38"/>
      <c r="G1" s="38"/>
      <c r="H1" s="38"/>
      <c r="I1" s="38"/>
      <c r="J1" s="38"/>
      <c r="K1" s="38"/>
      <c r="L1" s="38"/>
      <c r="M1" s="38"/>
      <c r="N1" s="38"/>
      <c r="O1" s="38"/>
      <c r="P1" s="38"/>
      <c r="Q1" s="38"/>
      <c r="R1" s="38"/>
      <c r="S1" s="38"/>
      <c r="T1" s="38"/>
      <c r="U1" s="38"/>
      <c r="V1" s="38"/>
      <c r="W1" s="38"/>
    </row>
    <row r="2" spans="1:23" ht="14.25" customHeight="1" x14ac:dyDescent="0.2">
      <c r="A2" s="137" t="s">
        <v>33</v>
      </c>
      <c r="B2" s="139" t="s">
        <v>63</v>
      </c>
      <c r="C2" s="141" t="s">
        <v>68</v>
      </c>
      <c r="D2" s="55" t="s">
        <v>69</v>
      </c>
      <c r="E2" s="143" t="s">
        <v>64</v>
      </c>
      <c r="F2" s="143" t="s">
        <v>45</v>
      </c>
      <c r="G2" s="135" t="s">
        <v>40</v>
      </c>
      <c r="H2" s="38"/>
      <c r="I2" s="38"/>
      <c r="J2" s="38"/>
      <c r="K2" s="38"/>
      <c r="L2" s="38"/>
      <c r="M2" s="38"/>
      <c r="N2" s="38"/>
      <c r="O2" s="38"/>
      <c r="P2" s="38"/>
      <c r="Q2" s="38"/>
      <c r="R2" s="38"/>
      <c r="S2" s="38"/>
      <c r="T2" s="38"/>
      <c r="U2" s="38"/>
      <c r="V2" s="38"/>
      <c r="W2" s="38"/>
    </row>
    <row r="3" spans="1:23" ht="15" thickBot="1" x14ac:dyDescent="0.25">
      <c r="A3" s="138"/>
      <c r="B3" s="140"/>
      <c r="C3" s="142"/>
      <c r="D3" s="54" t="s">
        <v>70</v>
      </c>
      <c r="E3" s="144"/>
      <c r="F3" s="144"/>
      <c r="G3" s="136"/>
      <c r="H3" s="38"/>
      <c r="I3" s="38"/>
      <c r="J3" s="38"/>
      <c r="K3" s="38"/>
      <c r="L3" s="38"/>
      <c r="M3" s="38"/>
      <c r="N3" s="38"/>
      <c r="O3" s="38"/>
      <c r="P3" s="38"/>
      <c r="Q3" s="38"/>
      <c r="R3" s="38"/>
      <c r="S3" s="38"/>
      <c r="T3" s="38"/>
      <c r="U3" s="38"/>
      <c r="V3" s="38"/>
      <c r="W3" s="38"/>
    </row>
    <row r="4" spans="1:23" ht="15.75" thickTop="1" thickBot="1" x14ac:dyDescent="0.25">
      <c r="A4" s="37" t="s">
        <v>73</v>
      </c>
      <c r="B4" s="92" t="s">
        <v>277</v>
      </c>
      <c r="C4" s="40" t="s">
        <v>151</v>
      </c>
      <c r="D4" s="49">
        <v>2640</v>
      </c>
      <c r="E4" s="40" t="s">
        <v>152</v>
      </c>
      <c r="F4" s="85" t="s">
        <v>65</v>
      </c>
      <c r="G4" s="40" t="s">
        <v>42</v>
      </c>
      <c r="H4" s="38"/>
      <c r="I4" s="108"/>
      <c r="J4" s="107"/>
      <c r="K4" s="107"/>
      <c r="L4" s="107"/>
      <c r="M4" s="107"/>
      <c r="N4" s="107"/>
      <c r="O4" s="107"/>
      <c r="P4" s="107"/>
      <c r="Q4" s="107"/>
      <c r="R4" s="38"/>
      <c r="S4" s="38"/>
      <c r="T4" s="38"/>
      <c r="U4" s="38"/>
      <c r="V4" s="38"/>
      <c r="W4" s="38"/>
    </row>
    <row r="5" spans="1:23" ht="15" thickBot="1" x14ac:dyDescent="0.25">
      <c r="A5" s="37" t="s">
        <v>74</v>
      </c>
      <c r="B5" s="23" t="s">
        <v>99</v>
      </c>
      <c r="C5" s="40" t="s">
        <v>260</v>
      </c>
      <c r="D5" s="49">
        <v>80</v>
      </c>
      <c r="E5" s="40" t="s">
        <v>153</v>
      </c>
      <c r="F5" s="85" t="s">
        <v>154</v>
      </c>
      <c r="G5" s="40" t="s">
        <v>42</v>
      </c>
      <c r="H5" s="38"/>
      <c r="I5" s="107"/>
      <c r="J5" s="107"/>
      <c r="K5" s="107"/>
      <c r="L5" s="107"/>
      <c r="M5" s="107"/>
      <c r="N5" s="107"/>
      <c r="O5" s="107"/>
      <c r="P5" s="107"/>
      <c r="Q5" s="107"/>
      <c r="R5" s="38"/>
      <c r="S5" s="38"/>
      <c r="T5" s="38"/>
      <c r="U5" s="38"/>
      <c r="V5" s="38"/>
      <c r="W5" s="38"/>
    </row>
    <row r="6" spans="1:23" ht="23.25" thickBot="1" x14ac:dyDescent="0.25">
      <c r="A6" s="37" t="s">
        <v>334</v>
      </c>
      <c r="B6" s="23" t="s">
        <v>103</v>
      </c>
      <c r="C6" s="33" t="s">
        <v>332</v>
      </c>
      <c r="D6" s="49">
        <v>113</v>
      </c>
      <c r="E6" s="40" t="s">
        <v>259</v>
      </c>
      <c r="F6" s="85" t="s">
        <v>53</v>
      </c>
      <c r="G6" s="40" t="s">
        <v>54</v>
      </c>
      <c r="H6" s="38"/>
      <c r="I6" s="107"/>
      <c r="J6" s="107"/>
      <c r="K6" s="107"/>
      <c r="L6" s="107"/>
      <c r="M6" s="107"/>
      <c r="N6" s="107"/>
      <c r="O6" s="107"/>
      <c r="P6" s="107"/>
      <c r="Q6" s="107"/>
      <c r="R6" s="38"/>
      <c r="S6" s="38"/>
      <c r="T6" s="38"/>
      <c r="U6" s="38"/>
      <c r="V6" s="38"/>
      <c r="W6" s="38"/>
    </row>
    <row r="7" spans="1:23" s="36" customFormat="1" ht="23.25" thickBot="1" x14ac:dyDescent="0.25">
      <c r="A7" s="106" t="s">
        <v>365</v>
      </c>
      <c r="B7" s="92" t="s">
        <v>366</v>
      </c>
      <c r="C7" s="93" t="s">
        <v>380</v>
      </c>
      <c r="D7" s="49">
        <v>53</v>
      </c>
      <c r="E7" s="90" t="s">
        <v>110</v>
      </c>
      <c r="F7" s="85" t="s">
        <v>61</v>
      </c>
      <c r="G7" s="91" t="s">
        <v>54</v>
      </c>
      <c r="H7" s="80"/>
      <c r="I7" s="107"/>
      <c r="J7" s="107"/>
      <c r="K7" s="107"/>
      <c r="L7" s="107"/>
      <c r="M7" s="107"/>
      <c r="N7" s="107"/>
      <c r="O7" s="107"/>
      <c r="P7" s="107"/>
      <c r="Q7" s="107"/>
      <c r="R7" s="80"/>
      <c r="S7" s="80"/>
      <c r="T7" s="80"/>
      <c r="U7" s="80"/>
      <c r="V7" s="80"/>
      <c r="W7" s="80"/>
    </row>
    <row r="8" spans="1:23" ht="23.25" thickBot="1" x14ac:dyDescent="0.25">
      <c r="A8" s="37" t="s">
        <v>75</v>
      </c>
      <c r="B8" s="23" t="s">
        <v>155</v>
      </c>
      <c r="C8" s="40" t="s">
        <v>173</v>
      </c>
      <c r="D8" s="49">
        <v>724</v>
      </c>
      <c r="E8" s="40" t="s">
        <v>57</v>
      </c>
      <c r="F8" s="85" t="s">
        <v>98</v>
      </c>
      <c r="G8" s="40" t="s">
        <v>42</v>
      </c>
      <c r="H8" s="38"/>
      <c r="I8" s="107"/>
      <c r="J8" s="107"/>
      <c r="K8" s="107"/>
      <c r="L8" s="107"/>
      <c r="M8" s="107"/>
      <c r="N8" s="107"/>
      <c r="O8" s="107"/>
      <c r="P8" s="107"/>
      <c r="Q8" s="107"/>
      <c r="R8" s="38"/>
      <c r="S8" s="38"/>
      <c r="T8" s="38"/>
      <c r="U8" s="38"/>
      <c r="V8" s="38"/>
      <c r="W8" s="38"/>
    </row>
    <row r="9" spans="1:23" s="36" customFormat="1" ht="23.25" thickBot="1" x14ac:dyDescent="0.25">
      <c r="A9" s="37" t="s">
        <v>76</v>
      </c>
      <c r="B9" s="23" t="s">
        <v>362</v>
      </c>
      <c r="C9" s="40" t="s">
        <v>254</v>
      </c>
      <c r="D9" s="49">
        <v>2880</v>
      </c>
      <c r="E9" s="40" t="s">
        <v>152</v>
      </c>
      <c r="F9" s="85" t="s">
        <v>65</v>
      </c>
      <c r="G9" s="40" t="s">
        <v>42</v>
      </c>
      <c r="H9" s="80"/>
      <c r="I9" s="107"/>
      <c r="J9" s="107"/>
      <c r="K9" s="107"/>
      <c r="L9" s="107"/>
      <c r="M9" s="107"/>
      <c r="N9" s="107"/>
      <c r="O9" s="107"/>
      <c r="P9" s="107"/>
      <c r="Q9" s="107"/>
      <c r="R9" s="80"/>
      <c r="S9" s="80"/>
      <c r="T9" s="80"/>
      <c r="U9" s="80"/>
      <c r="V9" s="80"/>
      <c r="W9" s="80"/>
    </row>
    <row r="10" spans="1:23" ht="23.25" thickBot="1" x14ac:dyDescent="0.25">
      <c r="A10" s="37" t="s">
        <v>130</v>
      </c>
      <c r="B10" s="23" t="s">
        <v>131</v>
      </c>
      <c r="C10" s="40" t="s">
        <v>264</v>
      </c>
      <c r="D10" s="49">
        <v>165.5</v>
      </c>
      <c r="E10" s="40" t="s">
        <v>259</v>
      </c>
      <c r="F10" s="85" t="s">
        <v>53</v>
      </c>
      <c r="G10" s="40" t="s">
        <v>54</v>
      </c>
      <c r="H10" s="38"/>
      <c r="I10" s="107"/>
      <c r="J10" s="107"/>
      <c r="K10" s="107"/>
      <c r="L10" s="107"/>
      <c r="M10" s="107"/>
      <c r="N10" s="107"/>
      <c r="O10" s="107"/>
      <c r="P10" s="107"/>
      <c r="Q10" s="107"/>
      <c r="R10" s="38"/>
      <c r="S10" s="38"/>
      <c r="T10" s="38"/>
      <c r="U10" s="38"/>
      <c r="V10" s="38"/>
      <c r="W10" s="38"/>
    </row>
    <row r="11" spans="1:23" ht="23.25" thickBot="1" x14ac:dyDescent="0.25">
      <c r="A11" s="37" t="s">
        <v>77</v>
      </c>
      <c r="B11" s="23" t="s">
        <v>156</v>
      </c>
      <c r="C11" s="40" t="s">
        <v>157</v>
      </c>
      <c r="D11" s="49">
        <v>46.5</v>
      </c>
      <c r="E11" s="40" t="s">
        <v>259</v>
      </c>
      <c r="F11" s="85" t="s">
        <v>53</v>
      </c>
      <c r="G11" s="40" t="s">
        <v>54</v>
      </c>
      <c r="H11" s="38"/>
      <c r="I11" s="107"/>
      <c r="J11" s="107"/>
      <c r="K11" s="107"/>
      <c r="L11" s="107"/>
      <c r="M11" s="107"/>
      <c r="N11" s="107"/>
      <c r="O11" s="107"/>
      <c r="P11" s="107"/>
      <c r="Q11" s="107"/>
      <c r="R11" s="38"/>
      <c r="S11" s="38"/>
      <c r="T11" s="38"/>
      <c r="U11" s="38"/>
      <c r="V11" s="38"/>
      <c r="W11" s="38"/>
    </row>
    <row r="12" spans="1:23" ht="15" thickBot="1" x14ac:dyDescent="0.25">
      <c r="A12" s="37" t="s">
        <v>78</v>
      </c>
      <c r="B12" s="23" t="s">
        <v>99</v>
      </c>
      <c r="C12" s="40" t="s">
        <v>158</v>
      </c>
      <c r="D12" s="49">
        <v>60</v>
      </c>
      <c r="E12" s="40" t="s">
        <v>153</v>
      </c>
      <c r="F12" s="85" t="s">
        <v>154</v>
      </c>
      <c r="G12" s="40" t="s">
        <v>42</v>
      </c>
      <c r="H12" s="38"/>
      <c r="I12" s="107"/>
      <c r="J12" s="107"/>
      <c r="K12" s="107"/>
      <c r="L12" s="107"/>
      <c r="M12" s="107"/>
      <c r="N12" s="107"/>
      <c r="O12" s="107"/>
      <c r="P12" s="107"/>
      <c r="Q12" s="107"/>
      <c r="R12" s="38"/>
      <c r="S12" s="38"/>
      <c r="T12" s="38"/>
      <c r="U12" s="38"/>
      <c r="V12" s="38"/>
      <c r="W12" s="38"/>
    </row>
    <row r="13" spans="1:23" ht="15" thickBot="1" x14ac:dyDescent="0.25">
      <c r="A13" s="37" t="s">
        <v>79</v>
      </c>
      <c r="B13" s="23" t="s">
        <v>363</v>
      </c>
      <c r="C13" s="40" t="s">
        <v>159</v>
      </c>
      <c r="D13" s="49">
        <v>29</v>
      </c>
      <c r="E13" s="40" t="s">
        <v>153</v>
      </c>
      <c r="F13" s="85" t="s">
        <v>154</v>
      </c>
      <c r="G13" s="40" t="s">
        <v>42</v>
      </c>
      <c r="H13" s="38"/>
      <c r="I13" s="107"/>
      <c r="J13" s="107"/>
      <c r="K13" s="107"/>
      <c r="L13" s="107"/>
      <c r="M13" s="107"/>
      <c r="N13" s="107"/>
      <c r="O13" s="107"/>
      <c r="P13" s="107"/>
      <c r="Q13" s="107"/>
      <c r="R13" s="38"/>
      <c r="S13" s="38"/>
      <c r="T13" s="38"/>
      <c r="U13" s="38"/>
      <c r="V13" s="38"/>
      <c r="W13" s="38"/>
    </row>
    <row r="14" spans="1:23" ht="15" thickBot="1" x14ac:dyDescent="0.25">
      <c r="A14" s="37" t="s">
        <v>80</v>
      </c>
      <c r="B14" s="92" t="s">
        <v>277</v>
      </c>
      <c r="C14" s="40" t="s">
        <v>71</v>
      </c>
      <c r="D14" s="49">
        <v>50</v>
      </c>
      <c r="E14" s="40" t="s">
        <v>57</v>
      </c>
      <c r="F14" s="85" t="s">
        <v>136</v>
      </c>
      <c r="G14" s="40" t="s">
        <v>42</v>
      </c>
      <c r="H14" s="38"/>
      <c r="I14" s="107"/>
      <c r="J14" s="107"/>
      <c r="K14" s="107"/>
      <c r="L14" s="107"/>
      <c r="M14" s="107"/>
      <c r="N14" s="107"/>
      <c r="O14" s="107"/>
      <c r="P14" s="107"/>
      <c r="Q14" s="107"/>
      <c r="R14" s="38"/>
      <c r="S14" s="38"/>
      <c r="T14" s="38"/>
      <c r="U14" s="38"/>
      <c r="V14" s="38"/>
      <c r="W14" s="38"/>
    </row>
    <row r="15" spans="1:23" ht="15" thickBot="1" x14ac:dyDescent="0.25">
      <c r="A15" s="37" t="s">
        <v>81</v>
      </c>
      <c r="B15" s="92" t="s">
        <v>277</v>
      </c>
      <c r="C15" s="40" t="s">
        <v>160</v>
      </c>
      <c r="D15" s="49">
        <v>2000</v>
      </c>
      <c r="E15" s="40" t="s">
        <v>152</v>
      </c>
      <c r="F15" s="85" t="s">
        <v>65</v>
      </c>
      <c r="G15" s="40" t="s">
        <v>42</v>
      </c>
      <c r="H15" s="38"/>
      <c r="I15" s="107"/>
      <c r="J15" s="107"/>
      <c r="K15" s="107"/>
      <c r="L15" s="107"/>
      <c r="M15" s="107"/>
      <c r="N15" s="107"/>
      <c r="O15" s="107"/>
      <c r="P15" s="107"/>
      <c r="Q15" s="107"/>
      <c r="R15" s="38"/>
      <c r="S15" s="38"/>
      <c r="T15" s="38"/>
      <c r="U15" s="38"/>
      <c r="V15" s="38"/>
      <c r="W15" s="38"/>
    </row>
    <row r="16" spans="1:23" ht="15" thickBot="1" x14ac:dyDescent="0.25">
      <c r="A16" s="37" t="s">
        <v>82</v>
      </c>
      <c r="B16" s="23" t="s">
        <v>331</v>
      </c>
      <c r="C16" s="40" t="s">
        <v>161</v>
      </c>
      <c r="D16" s="49">
        <v>1400</v>
      </c>
      <c r="E16" s="40" t="s">
        <v>152</v>
      </c>
      <c r="F16" s="85" t="s">
        <v>65</v>
      </c>
      <c r="G16" s="40" t="s">
        <v>42</v>
      </c>
      <c r="H16" s="38"/>
      <c r="I16" s="107"/>
      <c r="J16" s="107"/>
      <c r="K16" s="107"/>
      <c r="L16" s="107"/>
      <c r="M16" s="107"/>
      <c r="N16" s="107"/>
      <c r="O16" s="107"/>
      <c r="P16" s="107"/>
      <c r="Q16" s="107"/>
      <c r="R16" s="38"/>
      <c r="S16" s="38"/>
      <c r="T16" s="38"/>
      <c r="U16" s="38"/>
      <c r="V16" s="38"/>
      <c r="W16" s="38"/>
    </row>
    <row r="17" spans="1:23" ht="15" thickBot="1" x14ac:dyDescent="0.25">
      <c r="A17" s="88" t="s">
        <v>284</v>
      </c>
      <c r="B17" s="23" t="s">
        <v>277</v>
      </c>
      <c r="C17" s="33" t="s">
        <v>360</v>
      </c>
      <c r="D17" s="2">
        <v>102</v>
      </c>
      <c r="E17" s="18" t="s">
        <v>110</v>
      </c>
      <c r="F17" s="2" t="s">
        <v>61</v>
      </c>
      <c r="G17" s="40" t="s">
        <v>54</v>
      </c>
      <c r="H17" s="38"/>
      <c r="I17" s="107"/>
      <c r="J17" s="107"/>
      <c r="K17" s="107"/>
      <c r="L17" s="107"/>
      <c r="M17" s="107"/>
      <c r="N17" s="107"/>
      <c r="O17" s="107"/>
      <c r="P17" s="107"/>
      <c r="Q17" s="107"/>
      <c r="R17" s="38"/>
      <c r="S17" s="38"/>
      <c r="T17" s="38"/>
      <c r="U17" s="38"/>
      <c r="V17" s="38"/>
      <c r="W17" s="38"/>
    </row>
    <row r="18" spans="1:23" ht="15" thickBot="1" x14ac:dyDescent="0.25">
      <c r="A18" s="37" t="s">
        <v>83</v>
      </c>
      <c r="B18" s="23" t="s">
        <v>162</v>
      </c>
      <c r="C18" s="40" t="s">
        <v>163</v>
      </c>
      <c r="D18" s="49">
        <v>143.80000000000001</v>
      </c>
      <c r="E18" s="40" t="s">
        <v>152</v>
      </c>
      <c r="F18" s="85" t="s">
        <v>65</v>
      </c>
      <c r="G18" s="40" t="s">
        <v>42</v>
      </c>
      <c r="H18" s="38"/>
      <c r="I18" s="107"/>
      <c r="J18" s="107"/>
      <c r="K18" s="107"/>
      <c r="L18" s="107"/>
      <c r="M18" s="107"/>
      <c r="N18" s="107"/>
      <c r="O18" s="107"/>
      <c r="P18" s="107"/>
      <c r="Q18" s="107"/>
      <c r="R18" s="38"/>
      <c r="S18" s="38"/>
      <c r="T18" s="38"/>
      <c r="U18" s="38"/>
      <c r="V18" s="38"/>
      <c r="W18" s="38"/>
    </row>
    <row r="19" spans="1:23" ht="23.25" thickBot="1" x14ac:dyDescent="0.25">
      <c r="A19" s="37" t="s">
        <v>84</v>
      </c>
      <c r="B19" s="23" t="s">
        <v>362</v>
      </c>
      <c r="C19" s="40" t="s">
        <v>263</v>
      </c>
      <c r="D19" s="49">
        <v>240</v>
      </c>
      <c r="E19" s="40" t="s">
        <v>164</v>
      </c>
      <c r="F19" s="85" t="s">
        <v>154</v>
      </c>
      <c r="G19" s="40" t="s">
        <v>42</v>
      </c>
      <c r="H19" s="38"/>
      <c r="I19" s="107"/>
      <c r="J19" s="107"/>
      <c r="K19" s="107"/>
      <c r="L19" s="107"/>
      <c r="M19" s="107"/>
      <c r="N19" s="107"/>
      <c r="O19" s="107"/>
      <c r="P19" s="107"/>
      <c r="Q19" s="107"/>
      <c r="R19" s="38"/>
      <c r="S19" s="38"/>
      <c r="T19" s="38"/>
      <c r="U19" s="38"/>
      <c r="V19" s="38"/>
      <c r="W19" s="38"/>
    </row>
    <row r="20" spans="1:23" ht="23.25" thickBot="1" x14ac:dyDescent="0.25">
      <c r="A20" s="37" t="s">
        <v>85</v>
      </c>
      <c r="B20" s="23" t="s">
        <v>165</v>
      </c>
      <c r="C20" s="40" t="s">
        <v>172</v>
      </c>
      <c r="D20" s="49">
        <v>170.9</v>
      </c>
      <c r="E20" s="40" t="s">
        <v>62</v>
      </c>
      <c r="F20" s="85" t="s">
        <v>98</v>
      </c>
      <c r="G20" s="40" t="s">
        <v>42</v>
      </c>
      <c r="H20" s="38"/>
      <c r="I20" s="107"/>
      <c r="J20" s="107"/>
      <c r="K20" s="107"/>
      <c r="L20" s="107"/>
      <c r="M20" s="107"/>
      <c r="N20" s="107"/>
      <c r="O20" s="107"/>
      <c r="P20" s="107"/>
      <c r="Q20" s="107"/>
      <c r="R20" s="38"/>
      <c r="S20" s="38"/>
      <c r="T20" s="38"/>
      <c r="U20" s="38"/>
      <c r="V20" s="38"/>
      <c r="W20" s="38"/>
    </row>
    <row r="21" spans="1:23" ht="23.25" thickBot="1" x14ac:dyDescent="0.25">
      <c r="A21" s="37" t="s">
        <v>86</v>
      </c>
      <c r="B21" s="23" t="s">
        <v>331</v>
      </c>
      <c r="C21" s="40" t="s">
        <v>166</v>
      </c>
      <c r="D21" s="49">
        <v>420</v>
      </c>
      <c r="E21" s="40" t="s">
        <v>62</v>
      </c>
      <c r="F21" s="85" t="s">
        <v>98</v>
      </c>
      <c r="G21" s="40" t="s">
        <v>42</v>
      </c>
      <c r="H21" s="38"/>
      <c r="I21" s="107"/>
      <c r="J21" s="107"/>
      <c r="K21" s="107"/>
      <c r="L21" s="107"/>
      <c r="M21" s="107"/>
      <c r="N21" s="107"/>
      <c r="O21" s="107"/>
      <c r="P21" s="107"/>
      <c r="Q21" s="107"/>
      <c r="R21" s="38"/>
      <c r="S21" s="38"/>
      <c r="T21" s="38"/>
      <c r="U21" s="38"/>
      <c r="V21" s="38"/>
      <c r="W21" s="38"/>
    </row>
    <row r="22" spans="1:23" ht="34.5" thickBot="1" x14ac:dyDescent="0.25">
      <c r="A22" s="37" t="s">
        <v>141</v>
      </c>
      <c r="B22" s="23" t="s">
        <v>288</v>
      </c>
      <c r="C22" s="84" t="s">
        <v>333</v>
      </c>
      <c r="D22" s="49">
        <v>106.7</v>
      </c>
      <c r="E22" s="40" t="s">
        <v>259</v>
      </c>
      <c r="F22" s="85" t="s">
        <v>53</v>
      </c>
      <c r="G22" s="40" t="s">
        <v>54</v>
      </c>
      <c r="H22" s="38"/>
      <c r="I22" s="107"/>
      <c r="J22" s="107"/>
      <c r="K22" s="107"/>
      <c r="L22" s="107"/>
      <c r="M22" s="107"/>
      <c r="N22" s="107"/>
      <c r="O22" s="107"/>
      <c r="P22" s="107"/>
      <c r="Q22" s="107"/>
      <c r="R22" s="38"/>
      <c r="S22" s="38"/>
      <c r="T22" s="38"/>
      <c r="U22" s="38"/>
      <c r="V22" s="38"/>
      <c r="W22" s="38"/>
    </row>
    <row r="23" spans="1:23" ht="15" thickBot="1" x14ac:dyDescent="0.25">
      <c r="A23" s="37" t="s">
        <v>87</v>
      </c>
      <c r="B23" s="23" t="s">
        <v>99</v>
      </c>
      <c r="C23" s="40" t="s">
        <v>167</v>
      </c>
      <c r="D23" s="49">
        <v>1500</v>
      </c>
      <c r="E23" s="40" t="s">
        <v>153</v>
      </c>
      <c r="F23" s="85" t="s">
        <v>154</v>
      </c>
      <c r="G23" s="40" t="s">
        <v>42</v>
      </c>
      <c r="H23" s="38"/>
      <c r="I23" s="107"/>
      <c r="J23" s="107"/>
      <c r="K23" s="107"/>
      <c r="L23" s="107"/>
      <c r="M23" s="107"/>
      <c r="N23" s="107"/>
      <c r="O23" s="107"/>
      <c r="P23" s="107"/>
      <c r="Q23" s="107"/>
      <c r="R23" s="38"/>
      <c r="S23" s="38"/>
      <c r="T23" s="38"/>
      <c r="U23" s="38"/>
      <c r="V23" s="38"/>
      <c r="W23" s="38"/>
    </row>
    <row r="24" spans="1:23" ht="23.25" thickBot="1" x14ac:dyDescent="0.25">
      <c r="A24" s="37" t="s">
        <v>88</v>
      </c>
      <c r="B24" s="23" t="s">
        <v>99</v>
      </c>
      <c r="C24" s="40" t="s">
        <v>261</v>
      </c>
      <c r="D24" s="49">
        <v>616</v>
      </c>
      <c r="E24" s="40" t="s">
        <v>153</v>
      </c>
      <c r="F24" s="85" t="s">
        <v>154</v>
      </c>
      <c r="G24" s="40" t="s">
        <v>42</v>
      </c>
      <c r="H24" s="38"/>
      <c r="I24" s="107"/>
      <c r="J24" s="107"/>
      <c r="K24" s="107"/>
      <c r="L24" s="107"/>
      <c r="M24" s="107"/>
      <c r="N24" s="107"/>
      <c r="O24" s="107"/>
      <c r="P24" s="107"/>
      <c r="Q24" s="107"/>
      <c r="R24" s="38"/>
      <c r="S24" s="38"/>
      <c r="T24" s="38"/>
      <c r="U24" s="38"/>
      <c r="V24" s="38"/>
      <c r="W24" s="38"/>
    </row>
    <row r="25" spans="1:23" ht="23.25" thickBot="1" x14ac:dyDescent="0.25">
      <c r="A25" s="37" t="s">
        <v>89</v>
      </c>
      <c r="B25" s="23" t="s">
        <v>262</v>
      </c>
      <c r="C25" s="40" t="s">
        <v>168</v>
      </c>
      <c r="D25" s="49">
        <v>664</v>
      </c>
      <c r="E25" s="40" t="s">
        <v>57</v>
      </c>
      <c r="F25" s="85" t="s">
        <v>98</v>
      </c>
      <c r="G25" s="40" t="s">
        <v>42</v>
      </c>
      <c r="H25" s="38"/>
      <c r="I25" s="107"/>
      <c r="J25" s="107"/>
      <c r="K25" s="107"/>
      <c r="L25" s="107"/>
      <c r="M25" s="107"/>
      <c r="N25" s="107"/>
      <c r="O25" s="107"/>
      <c r="P25" s="107"/>
      <c r="Q25" s="107"/>
      <c r="R25" s="38"/>
      <c r="S25" s="38"/>
      <c r="T25" s="38"/>
      <c r="U25" s="38"/>
      <c r="V25" s="38"/>
      <c r="W25" s="38"/>
    </row>
    <row r="26" spans="1:23" s="36" customFormat="1" ht="15" thickBot="1" x14ac:dyDescent="0.25">
      <c r="A26" s="37" t="s">
        <v>90</v>
      </c>
      <c r="B26" s="23" t="s">
        <v>155</v>
      </c>
      <c r="C26" s="40" t="s">
        <v>169</v>
      </c>
      <c r="D26" s="49">
        <v>1320</v>
      </c>
      <c r="E26" s="40" t="s">
        <v>152</v>
      </c>
      <c r="F26" s="85" t="s">
        <v>65</v>
      </c>
      <c r="G26" s="40" t="s">
        <v>42</v>
      </c>
      <c r="H26" s="38"/>
      <c r="I26" s="107"/>
      <c r="J26" s="107"/>
      <c r="K26" s="107"/>
      <c r="L26" s="107"/>
      <c r="M26" s="107"/>
      <c r="N26" s="107"/>
      <c r="O26" s="107"/>
      <c r="P26" s="107"/>
      <c r="Q26" s="107"/>
      <c r="R26" s="38"/>
      <c r="S26" s="38"/>
      <c r="T26" s="38"/>
      <c r="U26" s="38"/>
      <c r="V26" s="38"/>
      <c r="W26" s="38"/>
    </row>
    <row r="27" spans="1:23" s="36" customFormat="1" ht="15" thickBot="1" x14ac:dyDescent="0.25">
      <c r="A27" s="37" t="s">
        <v>91</v>
      </c>
      <c r="B27" s="115" t="s">
        <v>331</v>
      </c>
      <c r="C27" s="116" t="s">
        <v>443</v>
      </c>
      <c r="D27" s="117">
        <v>1000</v>
      </c>
      <c r="E27" s="116" t="s">
        <v>152</v>
      </c>
      <c r="F27" s="118" t="s">
        <v>65</v>
      </c>
      <c r="G27" s="119" t="s">
        <v>42</v>
      </c>
      <c r="H27" s="80"/>
      <c r="I27" s="107"/>
      <c r="J27" s="107"/>
      <c r="K27" s="107"/>
      <c r="L27" s="107"/>
      <c r="M27" s="107"/>
      <c r="N27" s="107"/>
      <c r="O27" s="107"/>
      <c r="P27" s="107"/>
      <c r="Q27" s="107"/>
      <c r="R27" s="80"/>
      <c r="S27" s="80"/>
      <c r="T27" s="80"/>
      <c r="U27" s="80"/>
      <c r="V27" s="80"/>
      <c r="W27" s="80"/>
    </row>
    <row r="28" spans="1:23" s="36" customFormat="1" ht="15" thickBot="1" x14ac:dyDescent="0.25">
      <c r="A28" s="37" t="s">
        <v>92</v>
      </c>
      <c r="B28" s="23" t="s">
        <v>170</v>
      </c>
      <c r="C28" s="40" t="s">
        <v>171</v>
      </c>
      <c r="D28" s="49">
        <v>48.3</v>
      </c>
      <c r="E28" s="40" t="s">
        <v>259</v>
      </c>
      <c r="F28" s="85" t="s">
        <v>53</v>
      </c>
      <c r="G28" s="40" t="s">
        <v>54</v>
      </c>
      <c r="H28" s="80"/>
      <c r="I28" s="107"/>
      <c r="J28" s="107"/>
      <c r="K28" s="107"/>
      <c r="L28" s="107"/>
      <c r="M28" s="107"/>
      <c r="N28" s="107"/>
      <c r="O28" s="107"/>
      <c r="P28" s="107"/>
      <c r="Q28" s="107"/>
      <c r="R28" s="80"/>
      <c r="S28" s="80"/>
      <c r="T28" s="80"/>
      <c r="U28" s="80"/>
      <c r="V28" s="80"/>
      <c r="W28" s="80"/>
    </row>
    <row r="29" spans="1:23" s="36" customFormat="1" ht="15" thickBot="1" x14ac:dyDescent="0.25">
      <c r="A29" s="133" t="s">
        <v>265</v>
      </c>
      <c r="B29" s="133"/>
      <c r="C29" s="133"/>
      <c r="D29" s="133"/>
      <c r="E29" s="133"/>
      <c r="F29" s="133"/>
      <c r="G29" s="134"/>
      <c r="H29" s="80"/>
      <c r="I29" s="80"/>
      <c r="J29" s="80"/>
      <c r="K29" s="80"/>
      <c r="L29" s="80"/>
      <c r="M29" s="80"/>
      <c r="N29" s="80"/>
      <c r="O29" s="80"/>
      <c r="P29" s="80"/>
      <c r="Q29" s="80"/>
      <c r="R29" s="80"/>
      <c r="S29" s="80"/>
      <c r="T29" s="80"/>
      <c r="U29" s="80"/>
      <c r="V29" s="80"/>
      <c r="W29" s="80"/>
    </row>
    <row r="30" spans="1:23" s="36" customFormat="1" ht="15" thickBot="1" x14ac:dyDescent="0.25">
      <c r="A30" s="99" t="s">
        <v>283</v>
      </c>
      <c r="B30" s="92" t="s">
        <v>283</v>
      </c>
      <c r="C30" s="93" t="s">
        <v>393</v>
      </c>
      <c r="D30" s="49">
        <v>56</v>
      </c>
      <c r="E30" s="90" t="s">
        <v>110</v>
      </c>
      <c r="F30" s="85" t="s">
        <v>61</v>
      </c>
      <c r="G30" s="91" t="s">
        <v>54</v>
      </c>
      <c r="H30" s="80"/>
      <c r="I30" s="80"/>
      <c r="J30" s="80"/>
      <c r="K30" s="80"/>
      <c r="L30" s="80"/>
      <c r="M30" s="80"/>
      <c r="N30" s="80"/>
      <c r="O30" s="80"/>
      <c r="P30" s="80"/>
      <c r="Q30" s="80"/>
      <c r="R30" s="80"/>
      <c r="S30" s="80"/>
      <c r="T30" s="80"/>
      <c r="U30" s="80"/>
      <c r="V30" s="80"/>
      <c r="W30" s="80"/>
    </row>
    <row r="31" spans="1:23" ht="15" thickBot="1" x14ac:dyDescent="0.25">
      <c r="A31" s="30" t="s">
        <v>43</v>
      </c>
      <c r="B31" s="23"/>
      <c r="C31" s="22"/>
      <c r="D31" s="86">
        <f>SUM(D4:D30)</f>
        <v>16628.7</v>
      </c>
      <c r="E31" s="24"/>
      <c r="F31" s="3"/>
      <c r="G31" s="24"/>
      <c r="H31" s="38"/>
      <c r="I31" s="38"/>
      <c r="J31" s="38"/>
      <c r="K31" s="38"/>
      <c r="L31" s="38"/>
      <c r="M31" s="38"/>
      <c r="N31" s="38"/>
      <c r="O31" s="38"/>
      <c r="P31" s="38"/>
      <c r="Q31" s="38"/>
      <c r="R31" s="38"/>
      <c r="S31" s="38"/>
      <c r="T31" s="38"/>
      <c r="U31" s="38"/>
      <c r="V31" s="38"/>
      <c r="W31" s="38"/>
    </row>
    <row r="32" spans="1:23" ht="15" thickBot="1" x14ac:dyDescent="0.25">
      <c r="A32" s="38"/>
      <c r="B32" s="38"/>
      <c r="C32" s="38"/>
      <c r="D32" s="66"/>
      <c r="E32" s="38"/>
      <c r="F32" s="38"/>
      <c r="G32" s="38"/>
      <c r="H32" s="38"/>
      <c r="I32" s="38"/>
      <c r="J32" s="38"/>
      <c r="K32" s="38"/>
      <c r="L32" s="38"/>
      <c r="M32" s="38"/>
      <c r="N32" s="38"/>
      <c r="O32" s="38"/>
      <c r="P32" s="38"/>
      <c r="Q32" s="38"/>
      <c r="R32" s="38"/>
      <c r="S32" s="38"/>
      <c r="T32" s="38"/>
      <c r="U32" s="38"/>
      <c r="V32" s="38"/>
      <c r="W32" s="38"/>
    </row>
    <row r="33" spans="1:23" x14ac:dyDescent="0.2">
      <c r="A33" s="38"/>
      <c r="B33" s="38"/>
      <c r="C33" s="38"/>
      <c r="D33" s="53"/>
      <c r="E33" s="38"/>
      <c r="F33" s="38"/>
      <c r="G33" s="38"/>
      <c r="H33" s="38"/>
      <c r="I33" s="38"/>
      <c r="J33" s="38"/>
      <c r="K33" s="38"/>
      <c r="L33" s="38"/>
      <c r="M33" s="38"/>
      <c r="N33" s="38"/>
      <c r="O33" s="38"/>
      <c r="P33" s="38"/>
      <c r="Q33" s="38"/>
      <c r="R33" s="38"/>
      <c r="S33" s="38"/>
      <c r="T33" s="38"/>
      <c r="U33" s="38"/>
      <c r="V33" s="38"/>
      <c r="W33" s="38"/>
    </row>
    <row r="34" spans="1:23" x14ac:dyDescent="0.2">
      <c r="A34" s="38"/>
      <c r="B34" s="38"/>
      <c r="C34" s="38"/>
      <c r="D34" s="53"/>
      <c r="E34" s="38"/>
      <c r="F34" s="38"/>
      <c r="G34" s="38"/>
      <c r="H34" s="38"/>
      <c r="I34" s="38"/>
      <c r="J34" s="38"/>
      <c r="K34" s="38"/>
      <c r="L34" s="38"/>
      <c r="M34" s="38"/>
      <c r="N34" s="38"/>
      <c r="O34" s="38"/>
      <c r="P34" s="38"/>
      <c r="Q34" s="38"/>
      <c r="R34" s="38"/>
      <c r="S34" s="38"/>
      <c r="T34" s="38"/>
      <c r="U34" s="38"/>
      <c r="V34" s="38"/>
      <c r="W34" s="38"/>
    </row>
    <row r="35" spans="1:23" x14ac:dyDescent="0.2">
      <c r="A35" s="38"/>
      <c r="B35" s="38"/>
      <c r="C35" s="38"/>
      <c r="D35" s="53"/>
      <c r="E35" s="38"/>
      <c r="F35" s="38"/>
      <c r="G35" s="38"/>
      <c r="H35" s="38"/>
      <c r="I35" s="38"/>
      <c r="J35" s="38"/>
      <c r="K35" s="38"/>
      <c r="L35" s="38"/>
      <c r="M35" s="38"/>
      <c r="N35" s="38"/>
      <c r="O35" s="38"/>
      <c r="P35" s="38"/>
      <c r="Q35" s="38"/>
      <c r="R35" s="38"/>
      <c r="S35" s="38"/>
      <c r="T35" s="38"/>
      <c r="U35" s="38"/>
      <c r="V35" s="38"/>
      <c r="W35" s="38"/>
    </row>
    <row r="36" spans="1:23" x14ac:dyDescent="0.2">
      <c r="A36" s="38"/>
      <c r="B36" s="38"/>
      <c r="C36" s="38"/>
      <c r="D36" s="53"/>
      <c r="E36" s="38"/>
      <c r="F36" s="38"/>
      <c r="G36" s="38"/>
      <c r="H36" s="38"/>
      <c r="I36" s="38"/>
      <c r="J36" s="38"/>
      <c r="K36" s="38"/>
      <c r="L36" s="38"/>
      <c r="M36" s="38"/>
      <c r="N36" s="38"/>
      <c r="O36" s="38"/>
      <c r="P36" s="38"/>
      <c r="Q36" s="38"/>
      <c r="R36" s="38"/>
      <c r="S36" s="38"/>
      <c r="T36" s="38"/>
      <c r="U36" s="38"/>
      <c r="V36" s="38"/>
      <c r="W36" s="38"/>
    </row>
    <row r="37" spans="1:23" x14ac:dyDescent="0.2">
      <c r="A37" s="38"/>
      <c r="B37" s="38"/>
      <c r="C37" s="38"/>
      <c r="D37" s="53"/>
      <c r="E37" s="38"/>
      <c r="F37" s="38"/>
      <c r="G37" s="38"/>
      <c r="H37" s="38"/>
      <c r="I37" s="38"/>
      <c r="J37" s="38"/>
      <c r="K37" s="38"/>
      <c r="L37" s="38"/>
      <c r="M37" s="38"/>
      <c r="N37" s="38"/>
      <c r="O37" s="38"/>
      <c r="P37" s="38"/>
      <c r="Q37" s="38"/>
      <c r="R37" s="38"/>
      <c r="S37" s="38"/>
      <c r="T37" s="38"/>
      <c r="U37" s="38"/>
      <c r="V37" s="38"/>
      <c r="W37" s="38"/>
    </row>
    <row r="38" spans="1:23" x14ac:dyDescent="0.2">
      <c r="A38" s="38"/>
      <c r="B38" s="38"/>
      <c r="C38" s="38"/>
      <c r="D38" s="53"/>
      <c r="E38" s="38"/>
      <c r="F38" s="38"/>
      <c r="G38" s="38"/>
      <c r="H38" s="38"/>
      <c r="I38" s="38"/>
      <c r="J38" s="38"/>
      <c r="K38" s="38"/>
      <c r="L38" s="38"/>
      <c r="M38" s="38"/>
      <c r="N38" s="38"/>
      <c r="O38" s="38"/>
      <c r="P38" s="38"/>
      <c r="Q38" s="38"/>
      <c r="R38" s="38"/>
      <c r="S38" s="38"/>
      <c r="T38" s="38"/>
      <c r="U38" s="38"/>
      <c r="V38" s="38"/>
      <c r="W38" s="38"/>
    </row>
    <row r="39" spans="1:23" x14ac:dyDescent="0.2">
      <c r="A39" s="38"/>
      <c r="B39" s="38"/>
      <c r="C39" s="38"/>
      <c r="D39" s="53"/>
      <c r="E39" s="38"/>
      <c r="F39" s="38"/>
      <c r="G39" s="38"/>
      <c r="H39" s="38"/>
      <c r="I39" s="38"/>
      <c r="J39" s="38"/>
      <c r="K39" s="38"/>
      <c r="L39" s="38"/>
      <c r="M39" s="38"/>
      <c r="N39" s="38"/>
      <c r="O39" s="38"/>
      <c r="P39" s="38"/>
      <c r="Q39" s="38"/>
      <c r="R39" s="38"/>
      <c r="S39" s="38"/>
      <c r="T39" s="38"/>
      <c r="U39" s="38"/>
      <c r="V39" s="38"/>
      <c r="W39" s="38"/>
    </row>
    <row r="40" spans="1:23" x14ac:dyDescent="0.2">
      <c r="A40" s="38"/>
      <c r="B40" s="38"/>
      <c r="C40" s="38"/>
      <c r="D40" s="53"/>
      <c r="E40" s="38"/>
      <c r="F40" s="38"/>
      <c r="G40" s="38"/>
      <c r="H40" s="38"/>
      <c r="I40" s="38"/>
      <c r="J40" s="38"/>
      <c r="K40" s="38"/>
      <c r="L40" s="38"/>
      <c r="M40" s="38"/>
      <c r="N40" s="38"/>
      <c r="O40" s="38"/>
      <c r="P40" s="38"/>
      <c r="Q40" s="38"/>
      <c r="R40" s="38"/>
      <c r="S40" s="38"/>
      <c r="T40" s="38"/>
      <c r="U40" s="38"/>
      <c r="V40" s="38"/>
      <c r="W40" s="38"/>
    </row>
    <row r="41" spans="1:23" x14ac:dyDescent="0.2">
      <c r="A41" s="38"/>
      <c r="B41" s="38"/>
      <c r="C41" s="38"/>
      <c r="D41" s="53"/>
      <c r="E41" s="38"/>
      <c r="F41" s="38"/>
      <c r="G41" s="38"/>
      <c r="H41" s="38"/>
      <c r="I41" s="38"/>
      <c r="J41" s="38"/>
      <c r="K41" s="38"/>
      <c r="L41" s="38"/>
      <c r="M41" s="38"/>
      <c r="N41" s="38"/>
      <c r="O41" s="38"/>
      <c r="P41" s="38"/>
      <c r="Q41" s="38"/>
      <c r="R41" s="38"/>
      <c r="S41" s="38"/>
      <c r="T41" s="38"/>
      <c r="U41" s="38"/>
      <c r="V41" s="38"/>
      <c r="W41" s="38"/>
    </row>
    <row r="42" spans="1:23" x14ac:dyDescent="0.2">
      <c r="A42" s="38"/>
      <c r="B42" s="38"/>
      <c r="C42" s="38"/>
      <c r="D42" s="53"/>
      <c r="E42" s="38"/>
      <c r="F42" s="38"/>
      <c r="G42" s="38"/>
      <c r="H42" s="38"/>
      <c r="I42" s="38"/>
      <c r="J42" s="38"/>
      <c r="K42" s="38"/>
      <c r="L42" s="38"/>
      <c r="M42" s="38"/>
      <c r="N42" s="38"/>
      <c r="O42" s="38"/>
      <c r="P42" s="38"/>
      <c r="Q42" s="38"/>
      <c r="R42" s="38"/>
      <c r="S42" s="38"/>
      <c r="T42" s="38"/>
      <c r="U42" s="38"/>
      <c r="V42" s="38"/>
      <c r="W42" s="38"/>
    </row>
    <row r="43" spans="1:23" x14ac:dyDescent="0.2">
      <c r="A43" s="38"/>
      <c r="B43" s="38"/>
      <c r="C43" s="38"/>
      <c r="D43" s="53"/>
      <c r="E43" s="38"/>
      <c r="F43" s="38"/>
      <c r="G43" s="38"/>
      <c r="H43" s="38"/>
      <c r="I43" s="38"/>
      <c r="J43" s="38"/>
      <c r="K43" s="38"/>
      <c r="L43" s="38"/>
      <c r="M43" s="38"/>
      <c r="N43" s="38"/>
      <c r="O43" s="38"/>
      <c r="P43" s="38"/>
      <c r="Q43" s="38"/>
      <c r="R43" s="38"/>
      <c r="S43" s="38"/>
      <c r="T43" s="38"/>
      <c r="U43" s="38"/>
      <c r="V43" s="38"/>
      <c r="W43" s="38"/>
    </row>
    <row r="44" spans="1:23" x14ac:dyDescent="0.2">
      <c r="A44" s="38"/>
      <c r="B44" s="38"/>
      <c r="C44" s="38"/>
      <c r="D44" s="53"/>
      <c r="E44" s="38"/>
      <c r="F44" s="38"/>
      <c r="G44" s="38"/>
      <c r="H44" s="38"/>
      <c r="I44" s="38"/>
      <c r="J44" s="38"/>
      <c r="K44" s="38"/>
      <c r="L44" s="38"/>
      <c r="M44" s="38"/>
      <c r="N44" s="38"/>
      <c r="O44" s="38"/>
      <c r="P44" s="38"/>
      <c r="Q44" s="38"/>
      <c r="R44" s="38"/>
      <c r="S44" s="38"/>
      <c r="T44" s="38"/>
      <c r="U44" s="38"/>
      <c r="V44" s="38"/>
      <c r="W44" s="38"/>
    </row>
    <row r="45" spans="1:23" x14ac:dyDescent="0.2">
      <c r="A45" s="38"/>
      <c r="B45" s="38"/>
      <c r="C45" s="38"/>
      <c r="D45" s="53"/>
      <c r="E45" s="38"/>
      <c r="F45" s="38"/>
      <c r="G45" s="38"/>
      <c r="H45" s="38"/>
      <c r="I45" s="38"/>
      <c r="J45" s="38"/>
      <c r="K45" s="38"/>
      <c r="L45" s="38"/>
      <c r="M45" s="38"/>
      <c r="N45" s="38"/>
      <c r="O45" s="38"/>
      <c r="P45" s="38"/>
      <c r="Q45" s="38"/>
      <c r="R45" s="38"/>
      <c r="S45" s="38"/>
      <c r="T45" s="38"/>
      <c r="U45" s="38"/>
      <c r="V45" s="38"/>
      <c r="W45" s="38"/>
    </row>
    <row r="46" spans="1:23" x14ac:dyDescent="0.2">
      <c r="A46" s="38"/>
      <c r="B46" s="38"/>
      <c r="C46" s="38"/>
      <c r="D46" s="53"/>
      <c r="E46" s="38"/>
      <c r="F46" s="38"/>
      <c r="G46" s="38"/>
      <c r="H46" s="38"/>
      <c r="I46" s="38"/>
      <c r="J46" s="38"/>
      <c r="K46" s="38"/>
      <c r="L46" s="38"/>
      <c r="M46" s="38"/>
      <c r="N46" s="38"/>
      <c r="O46" s="38"/>
      <c r="P46" s="38"/>
      <c r="Q46" s="38"/>
      <c r="R46" s="38"/>
      <c r="S46" s="38"/>
      <c r="T46" s="38"/>
      <c r="U46" s="38"/>
      <c r="V46" s="38"/>
      <c r="W46" s="38"/>
    </row>
    <row r="47" spans="1:23" x14ac:dyDescent="0.2">
      <c r="A47" s="38"/>
      <c r="B47" s="38"/>
      <c r="C47" s="38"/>
      <c r="D47" s="53"/>
      <c r="E47" s="38"/>
      <c r="F47" s="38"/>
      <c r="G47" s="38"/>
      <c r="H47" s="38"/>
      <c r="I47" s="38"/>
      <c r="J47" s="38"/>
      <c r="K47" s="38"/>
      <c r="L47" s="38"/>
      <c r="M47" s="38"/>
      <c r="N47" s="38"/>
      <c r="O47" s="38"/>
      <c r="P47" s="38"/>
      <c r="Q47" s="38"/>
      <c r="R47" s="38"/>
      <c r="S47" s="38"/>
      <c r="T47" s="38"/>
      <c r="U47" s="38"/>
      <c r="V47" s="38"/>
      <c r="W47" s="38"/>
    </row>
    <row r="48" spans="1:23" x14ac:dyDescent="0.2">
      <c r="A48" s="38"/>
      <c r="B48" s="38"/>
      <c r="C48" s="38"/>
      <c r="D48" s="53"/>
      <c r="E48" s="38"/>
      <c r="F48" s="38"/>
      <c r="G48" s="38"/>
      <c r="H48" s="38"/>
      <c r="I48" s="38"/>
      <c r="J48" s="38"/>
      <c r="K48" s="38"/>
      <c r="L48" s="38"/>
      <c r="M48" s="38"/>
      <c r="N48" s="38"/>
      <c r="O48" s="38"/>
      <c r="P48" s="38"/>
      <c r="Q48" s="38"/>
      <c r="R48" s="38"/>
      <c r="S48" s="38"/>
      <c r="T48" s="38"/>
      <c r="U48" s="38"/>
      <c r="V48" s="38"/>
      <c r="W48" s="38"/>
    </row>
    <row r="49" spans="1:23" x14ac:dyDescent="0.2">
      <c r="A49" s="38"/>
      <c r="B49" s="38"/>
      <c r="C49" s="38"/>
      <c r="D49" s="53"/>
      <c r="E49" s="38"/>
      <c r="F49" s="38"/>
      <c r="G49" s="38"/>
      <c r="H49" s="38"/>
      <c r="I49" s="38"/>
      <c r="J49" s="38"/>
      <c r="K49" s="38"/>
      <c r="L49" s="38"/>
      <c r="M49" s="38"/>
      <c r="N49" s="38"/>
      <c r="O49" s="38"/>
      <c r="P49" s="38"/>
      <c r="Q49" s="38"/>
      <c r="R49" s="38"/>
      <c r="S49" s="38"/>
      <c r="T49" s="38"/>
      <c r="U49" s="38"/>
      <c r="V49" s="38"/>
      <c r="W49" s="38"/>
    </row>
    <row r="50" spans="1:23" x14ac:dyDescent="0.2">
      <c r="A50" s="38"/>
      <c r="B50" s="38"/>
      <c r="C50" s="38"/>
      <c r="D50" s="53"/>
      <c r="E50" s="38"/>
      <c r="F50" s="38"/>
      <c r="G50" s="38"/>
      <c r="H50" s="38"/>
      <c r="I50" s="38"/>
      <c r="J50" s="38"/>
      <c r="K50" s="38"/>
      <c r="L50" s="38"/>
      <c r="M50" s="38"/>
      <c r="N50" s="38"/>
      <c r="O50" s="38"/>
      <c r="P50" s="38"/>
      <c r="Q50" s="38"/>
      <c r="R50" s="38"/>
      <c r="S50" s="38"/>
      <c r="T50" s="38"/>
      <c r="U50" s="38"/>
      <c r="V50" s="38"/>
      <c r="W50" s="38"/>
    </row>
    <row r="51" spans="1:23" x14ac:dyDescent="0.2">
      <c r="A51" s="38"/>
      <c r="B51" s="38"/>
      <c r="C51" s="38"/>
      <c r="D51" s="53"/>
      <c r="E51" s="38"/>
      <c r="F51" s="38"/>
      <c r="G51" s="38"/>
      <c r="H51" s="38"/>
      <c r="I51" s="38"/>
      <c r="J51" s="38"/>
      <c r="K51" s="38"/>
      <c r="L51" s="38"/>
      <c r="M51" s="38"/>
      <c r="N51" s="38"/>
      <c r="O51" s="38"/>
      <c r="P51" s="38"/>
      <c r="Q51" s="38"/>
      <c r="R51" s="38"/>
      <c r="S51" s="38"/>
      <c r="T51" s="38"/>
      <c r="U51" s="38"/>
      <c r="V51" s="38"/>
      <c r="W51" s="38"/>
    </row>
    <row r="52" spans="1:23" x14ac:dyDescent="0.2">
      <c r="A52" s="38"/>
      <c r="B52" s="38"/>
      <c r="C52" s="38"/>
      <c r="D52" s="53"/>
      <c r="E52" s="38"/>
      <c r="F52" s="38"/>
      <c r="G52" s="38"/>
      <c r="H52" s="38"/>
      <c r="I52" s="38"/>
      <c r="J52" s="38"/>
      <c r="K52" s="38"/>
      <c r="L52" s="38"/>
      <c r="M52" s="38"/>
      <c r="N52" s="38"/>
      <c r="O52" s="38"/>
      <c r="P52" s="38"/>
      <c r="Q52" s="38"/>
      <c r="R52" s="38"/>
      <c r="S52" s="38"/>
      <c r="T52" s="38"/>
      <c r="U52" s="38"/>
      <c r="V52" s="38"/>
      <c r="W52" s="38"/>
    </row>
    <row r="53" spans="1:23" x14ac:dyDescent="0.2">
      <c r="A53" s="38"/>
      <c r="B53" s="38"/>
      <c r="C53" s="38"/>
      <c r="D53" s="53"/>
      <c r="E53" s="38"/>
      <c r="F53" s="38"/>
      <c r="G53" s="38"/>
      <c r="H53" s="38"/>
      <c r="I53" s="38"/>
      <c r="J53" s="38"/>
      <c r="K53" s="38"/>
      <c r="L53" s="38"/>
      <c r="M53" s="38"/>
      <c r="N53" s="38"/>
      <c r="O53" s="38"/>
      <c r="P53" s="38"/>
      <c r="Q53" s="38"/>
      <c r="R53" s="38"/>
      <c r="S53" s="38"/>
      <c r="T53" s="38"/>
      <c r="U53" s="38"/>
      <c r="V53" s="38"/>
      <c r="W53" s="38"/>
    </row>
    <row r="54" spans="1:23" x14ac:dyDescent="0.2">
      <c r="A54" s="38"/>
      <c r="B54" s="38"/>
      <c r="C54" s="38"/>
      <c r="D54" s="53"/>
      <c r="E54" s="38"/>
      <c r="F54" s="38"/>
      <c r="G54" s="38"/>
      <c r="H54" s="38"/>
      <c r="I54" s="38"/>
      <c r="J54" s="38"/>
      <c r="K54" s="38"/>
      <c r="L54" s="38"/>
      <c r="M54" s="38"/>
      <c r="N54" s="38"/>
      <c r="O54" s="38"/>
      <c r="P54" s="38"/>
      <c r="Q54" s="38"/>
      <c r="R54" s="38"/>
      <c r="S54" s="38"/>
      <c r="T54" s="38"/>
      <c r="U54" s="38"/>
      <c r="V54" s="38"/>
      <c r="W54" s="38"/>
    </row>
    <row r="55" spans="1:23" x14ac:dyDescent="0.2">
      <c r="A55" s="38"/>
      <c r="B55" s="38"/>
      <c r="C55" s="38"/>
      <c r="D55" s="53"/>
      <c r="E55" s="38"/>
      <c r="F55" s="38"/>
      <c r="G55" s="38"/>
      <c r="H55" s="38"/>
      <c r="I55" s="38"/>
      <c r="J55" s="38"/>
      <c r="K55" s="38"/>
      <c r="L55" s="38"/>
      <c r="M55" s="38"/>
      <c r="N55" s="38"/>
      <c r="O55" s="38"/>
      <c r="P55" s="38"/>
      <c r="Q55" s="38"/>
      <c r="R55" s="38"/>
      <c r="S55" s="38"/>
      <c r="T55" s="38"/>
      <c r="U55" s="38"/>
      <c r="V55" s="38"/>
      <c r="W55" s="38"/>
    </row>
    <row r="56" spans="1:23" x14ac:dyDescent="0.2">
      <c r="A56" s="38"/>
      <c r="B56" s="38"/>
      <c r="C56" s="38"/>
      <c r="D56" s="53"/>
      <c r="E56" s="38"/>
      <c r="F56" s="38"/>
      <c r="G56" s="38"/>
      <c r="H56" s="38"/>
      <c r="I56" s="38"/>
      <c r="J56" s="38"/>
      <c r="K56" s="38"/>
      <c r="L56" s="38"/>
      <c r="M56" s="38"/>
      <c r="N56" s="38"/>
      <c r="O56" s="38"/>
      <c r="P56" s="38"/>
      <c r="Q56" s="38"/>
      <c r="R56" s="38"/>
      <c r="S56" s="38"/>
      <c r="T56" s="38"/>
      <c r="U56" s="38"/>
      <c r="V56" s="38"/>
      <c r="W56" s="38"/>
    </row>
    <row r="57" spans="1:23" x14ac:dyDescent="0.2">
      <c r="A57" s="38"/>
      <c r="B57" s="38"/>
      <c r="C57" s="38"/>
      <c r="D57" s="53"/>
      <c r="E57" s="38"/>
      <c r="F57" s="38"/>
      <c r="G57" s="38"/>
      <c r="H57" s="38"/>
      <c r="I57" s="38"/>
      <c r="J57" s="38"/>
      <c r="K57" s="38"/>
      <c r="L57" s="38"/>
      <c r="M57" s="38"/>
      <c r="N57" s="38"/>
      <c r="O57" s="38"/>
      <c r="P57" s="38"/>
      <c r="Q57" s="38"/>
      <c r="R57" s="38"/>
      <c r="S57" s="38"/>
      <c r="T57" s="38"/>
      <c r="U57" s="38"/>
      <c r="V57" s="38"/>
      <c r="W57" s="38"/>
    </row>
    <row r="58" spans="1:23" x14ac:dyDescent="0.2">
      <c r="A58" s="38"/>
      <c r="B58" s="38"/>
      <c r="C58" s="38"/>
      <c r="D58" s="53"/>
      <c r="E58" s="38"/>
      <c r="F58" s="38"/>
      <c r="G58" s="38"/>
      <c r="H58" s="38"/>
      <c r="I58" s="38"/>
      <c r="J58" s="38"/>
      <c r="K58" s="38"/>
      <c r="L58" s="38"/>
      <c r="M58" s="38"/>
      <c r="N58" s="38"/>
      <c r="O58" s="38"/>
      <c r="P58" s="38"/>
      <c r="Q58" s="38"/>
      <c r="R58" s="38"/>
      <c r="S58" s="38"/>
      <c r="T58" s="38"/>
      <c r="U58" s="38"/>
      <c r="V58" s="38"/>
      <c r="W58" s="38"/>
    </row>
    <row r="59" spans="1:23" x14ac:dyDescent="0.2">
      <c r="A59" s="38"/>
      <c r="B59" s="38"/>
      <c r="C59" s="38"/>
      <c r="D59" s="53"/>
      <c r="E59" s="38"/>
      <c r="F59" s="38"/>
      <c r="G59" s="38"/>
      <c r="H59" s="38"/>
      <c r="I59" s="38"/>
      <c r="J59" s="38"/>
      <c r="K59" s="38"/>
      <c r="L59" s="38"/>
      <c r="M59" s="38"/>
      <c r="N59" s="38"/>
      <c r="O59" s="38"/>
      <c r="P59" s="38"/>
      <c r="Q59" s="38"/>
      <c r="R59" s="38"/>
      <c r="S59" s="38"/>
      <c r="T59" s="38"/>
      <c r="U59" s="38"/>
      <c r="V59" s="38"/>
      <c r="W59" s="38"/>
    </row>
    <row r="60" spans="1:23" x14ac:dyDescent="0.2">
      <c r="A60" s="38"/>
      <c r="B60" s="38"/>
      <c r="C60" s="38"/>
      <c r="D60" s="53"/>
      <c r="E60" s="38"/>
      <c r="F60" s="38"/>
      <c r="G60" s="38"/>
      <c r="H60" s="38"/>
      <c r="I60" s="38"/>
      <c r="J60" s="38"/>
      <c r="K60" s="38"/>
      <c r="L60" s="38"/>
      <c r="M60" s="38"/>
      <c r="N60" s="38"/>
      <c r="O60" s="38"/>
      <c r="P60" s="38"/>
      <c r="Q60" s="38"/>
      <c r="R60" s="38"/>
      <c r="S60" s="38"/>
      <c r="T60" s="38"/>
      <c r="U60" s="38"/>
      <c r="V60" s="38"/>
      <c r="W60" s="38"/>
    </row>
    <row r="61" spans="1:23" x14ac:dyDescent="0.2">
      <c r="A61" s="38"/>
      <c r="B61" s="38"/>
      <c r="C61" s="38"/>
      <c r="D61" s="53"/>
      <c r="E61" s="38"/>
      <c r="F61" s="38"/>
      <c r="G61" s="38"/>
      <c r="H61" s="38"/>
      <c r="I61" s="38"/>
      <c r="J61" s="38"/>
      <c r="K61" s="38"/>
      <c r="L61" s="38"/>
      <c r="M61" s="38"/>
      <c r="N61" s="38"/>
      <c r="O61" s="38"/>
      <c r="P61" s="38"/>
      <c r="Q61" s="38"/>
      <c r="R61" s="38"/>
      <c r="S61" s="38"/>
      <c r="T61" s="38"/>
      <c r="U61" s="38"/>
      <c r="V61" s="38"/>
      <c r="W61" s="38"/>
    </row>
    <row r="62" spans="1:23" x14ac:dyDescent="0.2">
      <c r="A62" s="38"/>
      <c r="B62" s="38"/>
      <c r="C62" s="38"/>
      <c r="D62" s="53"/>
      <c r="E62" s="38"/>
      <c r="F62" s="38"/>
      <c r="G62" s="38"/>
      <c r="H62" s="38"/>
      <c r="I62" s="38"/>
      <c r="J62" s="38"/>
      <c r="K62" s="38"/>
      <c r="L62" s="38"/>
      <c r="M62" s="38"/>
      <c r="N62" s="38"/>
      <c r="O62" s="38"/>
      <c r="P62" s="38"/>
      <c r="Q62" s="38"/>
      <c r="R62" s="38"/>
      <c r="S62" s="38"/>
      <c r="T62" s="38"/>
      <c r="U62" s="38"/>
      <c r="V62" s="38"/>
      <c r="W62" s="38"/>
    </row>
    <row r="63" spans="1:23" x14ac:dyDescent="0.2">
      <c r="A63" s="38"/>
      <c r="B63" s="38"/>
      <c r="C63" s="38"/>
      <c r="D63" s="53"/>
      <c r="E63" s="38"/>
      <c r="F63" s="38"/>
      <c r="G63" s="38"/>
      <c r="H63" s="38"/>
      <c r="I63" s="38"/>
      <c r="J63" s="38"/>
      <c r="K63" s="38"/>
      <c r="L63" s="38"/>
      <c r="M63" s="38"/>
      <c r="N63" s="38"/>
      <c r="O63" s="38"/>
      <c r="P63" s="38"/>
      <c r="Q63" s="38"/>
      <c r="R63" s="38"/>
      <c r="S63" s="38"/>
      <c r="T63" s="38"/>
      <c r="U63" s="38"/>
      <c r="V63" s="38"/>
      <c r="W63" s="38"/>
    </row>
    <row r="64" spans="1:23" x14ac:dyDescent="0.2">
      <c r="A64" s="38"/>
      <c r="B64" s="38"/>
      <c r="C64" s="38"/>
      <c r="D64" s="53"/>
      <c r="E64" s="38"/>
      <c r="F64" s="38"/>
      <c r="G64" s="38"/>
      <c r="H64" s="38"/>
      <c r="I64" s="38"/>
      <c r="J64" s="38"/>
      <c r="K64" s="38"/>
      <c r="L64" s="38"/>
      <c r="M64" s="38"/>
      <c r="N64" s="38"/>
      <c r="O64" s="38"/>
      <c r="P64" s="38"/>
      <c r="Q64" s="38"/>
      <c r="R64" s="38"/>
      <c r="S64" s="38"/>
      <c r="T64" s="38"/>
      <c r="U64" s="38"/>
      <c r="V64" s="38"/>
      <c r="W64" s="38"/>
    </row>
    <row r="65" spans="1:23" x14ac:dyDescent="0.2">
      <c r="A65" s="38"/>
      <c r="B65" s="38"/>
      <c r="C65" s="38"/>
      <c r="D65" s="53"/>
      <c r="E65" s="38"/>
      <c r="F65" s="38"/>
      <c r="G65" s="38"/>
      <c r="H65" s="38"/>
      <c r="I65" s="38"/>
      <c r="J65" s="38"/>
      <c r="K65" s="38"/>
      <c r="L65" s="38"/>
      <c r="M65" s="38"/>
      <c r="N65" s="38"/>
      <c r="O65" s="38"/>
      <c r="P65" s="38"/>
      <c r="Q65" s="38"/>
      <c r="R65" s="38"/>
      <c r="S65" s="38"/>
      <c r="T65" s="38"/>
      <c r="U65" s="38"/>
      <c r="V65" s="38"/>
      <c r="W65" s="38"/>
    </row>
    <row r="66" spans="1:23" x14ac:dyDescent="0.2">
      <c r="A66" s="38"/>
      <c r="B66" s="38"/>
      <c r="C66" s="38"/>
      <c r="D66" s="53"/>
      <c r="E66" s="38"/>
      <c r="F66" s="38"/>
      <c r="G66" s="38"/>
      <c r="H66" s="38"/>
      <c r="I66" s="38"/>
      <c r="J66" s="38"/>
      <c r="K66" s="38"/>
      <c r="L66" s="38"/>
      <c r="M66" s="38"/>
      <c r="N66" s="38"/>
      <c r="O66" s="38"/>
      <c r="P66" s="38"/>
      <c r="Q66" s="38"/>
      <c r="R66" s="38"/>
      <c r="S66" s="38"/>
      <c r="T66" s="38"/>
      <c r="U66" s="38"/>
      <c r="V66" s="38"/>
      <c r="W66" s="38"/>
    </row>
    <row r="67" spans="1:23" x14ac:dyDescent="0.2">
      <c r="A67" s="38"/>
      <c r="B67" s="38"/>
      <c r="C67" s="38"/>
      <c r="D67" s="53"/>
      <c r="E67" s="38"/>
      <c r="F67" s="38"/>
      <c r="G67" s="38"/>
      <c r="H67" s="38"/>
      <c r="I67" s="38"/>
      <c r="J67" s="38"/>
      <c r="K67" s="38"/>
      <c r="L67" s="38"/>
      <c r="M67" s="38"/>
      <c r="N67" s="38"/>
      <c r="O67" s="38"/>
      <c r="P67" s="38"/>
      <c r="Q67" s="38"/>
      <c r="R67" s="38"/>
      <c r="S67" s="38"/>
      <c r="T67" s="38"/>
      <c r="U67" s="38"/>
      <c r="V67" s="38"/>
      <c r="W67" s="38"/>
    </row>
    <row r="68" spans="1:23" x14ac:dyDescent="0.2">
      <c r="A68" s="38"/>
      <c r="B68" s="38"/>
      <c r="C68" s="38"/>
      <c r="D68" s="53"/>
      <c r="E68" s="38"/>
      <c r="F68" s="38"/>
      <c r="G68" s="38"/>
      <c r="H68" s="38"/>
      <c r="I68" s="38"/>
      <c r="J68" s="38"/>
      <c r="K68" s="38"/>
      <c r="L68" s="38"/>
      <c r="M68" s="38"/>
      <c r="N68" s="38"/>
      <c r="O68" s="38"/>
      <c r="P68" s="38"/>
      <c r="Q68" s="38"/>
      <c r="R68" s="38"/>
      <c r="S68" s="38"/>
      <c r="T68" s="38"/>
      <c r="U68" s="38"/>
      <c r="V68" s="38"/>
      <c r="W68" s="38"/>
    </row>
    <row r="69" spans="1:23" x14ac:dyDescent="0.2">
      <c r="A69" s="38"/>
      <c r="B69" s="38"/>
      <c r="C69" s="38"/>
      <c r="D69" s="53"/>
      <c r="E69" s="38"/>
      <c r="F69" s="38"/>
      <c r="G69" s="38"/>
      <c r="H69" s="38"/>
      <c r="I69" s="38"/>
      <c r="J69" s="38"/>
      <c r="K69" s="38"/>
      <c r="L69" s="38"/>
      <c r="M69" s="38"/>
      <c r="N69" s="38"/>
      <c r="O69" s="38"/>
      <c r="P69" s="38"/>
      <c r="Q69" s="38"/>
      <c r="R69" s="38"/>
      <c r="S69" s="38"/>
      <c r="T69" s="38"/>
      <c r="U69" s="38"/>
      <c r="V69" s="38"/>
      <c r="W69" s="38"/>
    </row>
    <row r="70" spans="1:23" x14ac:dyDescent="0.2">
      <c r="A70" s="38"/>
      <c r="B70" s="38"/>
      <c r="C70" s="38"/>
      <c r="D70" s="53"/>
      <c r="E70" s="38"/>
      <c r="F70" s="38"/>
      <c r="G70" s="38"/>
      <c r="H70" s="38"/>
      <c r="I70" s="38"/>
      <c r="J70" s="38"/>
      <c r="K70" s="38"/>
      <c r="L70" s="38"/>
      <c r="M70" s="38"/>
      <c r="N70" s="38"/>
      <c r="O70" s="38"/>
      <c r="P70" s="38"/>
      <c r="Q70" s="38"/>
      <c r="R70" s="38"/>
      <c r="S70" s="38"/>
      <c r="T70" s="38"/>
      <c r="U70" s="38"/>
      <c r="V70" s="38"/>
      <c r="W70" s="38"/>
    </row>
    <row r="71" spans="1:23" x14ac:dyDescent="0.2">
      <c r="A71" s="38"/>
      <c r="B71" s="38"/>
      <c r="C71" s="38"/>
      <c r="D71" s="53"/>
      <c r="E71" s="38"/>
      <c r="F71" s="38"/>
      <c r="G71" s="38"/>
      <c r="H71" s="38"/>
      <c r="I71" s="38"/>
      <c r="J71" s="38"/>
      <c r="K71" s="38"/>
      <c r="L71" s="38"/>
      <c r="M71" s="38"/>
      <c r="N71" s="38"/>
      <c r="O71" s="38"/>
      <c r="P71" s="38"/>
      <c r="Q71" s="38"/>
      <c r="R71" s="38"/>
      <c r="S71" s="38"/>
      <c r="T71" s="38"/>
      <c r="U71" s="38"/>
      <c r="V71" s="38"/>
      <c r="W71" s="38"/>
    </row>
    <row r="72" spans="1:23" x14ac:dyDescent="0.2">
      <c r="A72" s="38"/>
      <c r="B72" s="38"/>
      <c r="C72" s="38"/>
      <c r="D72" s="53"/>
      <c r="E72" s="38"/>
      <c r="F72" s="38"/>
      <c r="G72" s="38"/>
      <c r="H72" s="38"/>
      <c r="I72" s="38"/>
      <c r="J72" s="38"/>
      <c r="K72" s="38"/>
      <c r="L72" s="38"/>
      <c r="M72" s="38"/>
      <c r="N72" s="38"/>
      <c r="O72" s="38"/>
      <c r="P72" s="38"/>
      <c r="Q72" s="38"/>
      <c r="R72" s="38"/>
      <c r="S72" s="38"/>
      <c r="T72" s="38"/>
      <c r="U72" s="38"/>
      <c r="V72" s="38"/>
      <c r="W72" s="38"/>
    </row>
    <row r="73" spans="1:23" x14ac:dyDescent="0.2">
      <c r="A73" s="38"/>
      <c r="B73" s="38"/>
      <c r="C73" s="38"/>
      <c r="D73" s="53"/>
      <c r="E73" s="38"/>
      <c r="F73" s="38"/>
      <c r="G73" s="38"/>
      <c r="H73" s="38"/>
      <c r="I73" s="38"/>
      <c r="J73" s="38"/>
      <c r="K73" s="38"/>
      <c r="L73" s="38"/>
      <c r="M73" s="38"/>
      <c r="N73" s="38"/>
      <c r="O73" s="38"/>
      <c r="P73" s="38"/>
      <c r="Q73" s="38"/>
      <c r="R73" s="38"/>
      <c r="S73" s="38"/>
      <c r="T73" s="38"/>
      <c r="U73" s="38"/>
      <c r="V73" s="38"/>
      <c r="W73" s="38"/>
    </row>
    <row r="74" spans="1:23" x14ac:dyDescent="0.2">
      <c r="A74" s="38"/>
      <c r="B74" s="38"/>
      <c r="C74" s="38"/>
      <c r="D74" s="53"/>
      <c r="E74" s="38"/>
      <c r="F74" s="38"/>
      <c r="G74" s="38"/>
      <c r="O74" s="38"/>
      <c r="P74" s="38"/>
    </row>
    <row r="75" spans="1:23" x14ac:dyDescent="0.2">
      <c r="A75" s="38"/>
      <c r="B75" s="38"/>
      <c r="C75" s="38"/>
      <c r="D75" s="53"/>
      <c r="E75" s="38"/>
      <c r="F75" s="38"/>
      <c r="G75" s="38"/>
      <c r="O75" s="38"/>
      <c r="P75" s="38"/>
    </row>
    <row r="76" spans="1:23" x14ac:dyDescent="0.2">
      <c r="A76" s="38"/>
      <c r="B76" s="38"/>
      <c r="C76" s="38"/>
      <c r="D76" s="53"/>
      <c r="E76" s="38"/>
      <c r="F76" s="38"/>
      <c r="G76" s="38"/>
      <c r="O76" s="38"/>
      <c r="P76" s="38"/>
    </row>
  </sheetData>
  <mergeCells count="7">
    <mergeCell ref="A29:G29"/>
    <mergeCell ref="G2:G3"/>
    <mergeCell ref="A2:A3"/>
    <mergeCell ref="B2:B3"/>
    <mergeCell ref="C2:C3"/>
    <mergeCell ref="E2:E3"/>
    <mergeCell ref="F2:F3"/>
  </mergeCells>
  <conditionalFormatting sqref="F17 D4:D6 D28 D8:D26">
    <cfRule type="expression" dxfId="53" priority="23">
      <formula>MOD($D4,1)&lt;&gt;0</formula>
    </cfRule>
    <cfRule type="expression" dxfId="52" priority="25">
      <formula>MOD($D4,1)=0</formula>
    </cfRule>
  </conditionalFormatting>
  <conditionalFormatting sqref="D32">
    <cfRule type="expression" dxfId="51" priority="15">
      <formula>MOD($D32,1)&lt;&gt;0</formula>
    </cfRule>
    <cfRule type="expression" dxfId="50" priority="16">
      <formula>MOD($D32,1)=0</formula>
    </cfRule>
  </conditionalFormatting>
  <conditionalFormatting sqref="D31">
    <cfRule type="expression" dxfId="49" priority="11">
      <formula>MOD($D31,1)&lt;&gt;0</formula>
    </cfRule>
    <cfRule type="expression" dxfId="48" priority="12">
      <formula>MOD($D31,1)=0</formula>
    </cfRule>
  </conditionalFormatting>
  <conditionalFormatting sqref="D30">
    <cfRule type="expression" dxfId="47" priority="5">
      <formula>MOD($D30,1)&lt;&gt;0</formula>
    </cfRule>
    <cfRule type="expression" dxfId="46" priority="6">
      <formula>MOD($D30,1)=0</formula>
    </cfRule>
  </conditionalFormatting>
  <conditionalFormatting sqref="D27">
    <cfRule type="expression" dxfId="45" priority="3">
      <formula>MOD($C27,1)&lt;&gt;0</formula>
    </cfRule>
    <cfRule type="expression" dxfId="44" priority="4">
      <formula>MOD($C27,1)=0</formula>
    </cfRule>
  </conditionalFormatting>
  <conditionalFormatting sqref="D7">
    <cfRule type="expression" dxfId="43" priority="1">
      <formula>MOD($D7,1)&lt;&gt;0</formula>
    </cfRule>
    <cfRule type="expression" dxfId="42" priority="2">
      <formula>MOD($D7,1)=0</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76"/>
  <sheetViews>
    <sheetView workbookViewId="0"/>
  </sheetViews>
  <sheetFormatPr defaultRowHeight="14.25" x14ac:dyDescent="0.2"/>
  <cols>
    <col min="1" max="1" width="17" style="4" customWidth="1"/>
    <col min="2" max="10" width="9" style="4"/>
    <col min="11" max="11" width="9" style="4" customWidth="1"/>
    <col min="12" max="12" width="10.125" style="4" customWidth="1"/>
    <col min="13" max="16384" width="9" style="4"/>
  </cols>
  <sheetData>
    <row r="1" spans="1:25" ht="19.5" x14ac:dyDescent="0.2">
      <c r="A1" s="9" t="s">
        <v>246</v>
      </c>
    </row>
    <row r="2" spans="1:25" x14ac:dyDescent="0.2">
      <c r="A2" s="145" t="s">
        <v>33</v>
      </c>
      <c r="B2" s="16">
        <v>2015</v>
      </c>
      <c r="C2" s="16">
        <v>2016</v>
      </c>
      <c r="D2" s="16">
        <v>2017</v>
      </c>
      <c r="E2" s="16">
        <v>2018</v>
      </c>
      <c r="F2" s="16">
        <v>2019</v>
      </c>
      <c r="G2" s="16">
        <v>2020</v>
      </c>
      <c r="H2" s="16">
        <v>2021</v>
      </c>
      <c r="I2" s="16">
        <v>2022</v>
      </c>
      <c r="J2" s="16">
        <v>2023</v>
      </c>
      <c r="K2" s="16">
        <v>2024</v>
      </c>
      <c r="L2" s="147" t="s">
        <v>40</v>
      </c>
    </row>
    <row r="3" spans="1:25" ht="15" thickBot="1" x14ac:dyDescent="0.25">
      <c r="A3" s="146" t="s">
        <v>41</v>
      </c>
      <c r="B3" s="17" t="s">
        <v>34</v>
      </c>
      <c r="C3" s="17" t="s">
        <v>35</v>
      </c>
      <c r="D3" s="17" t="s">
        <v>36</v>
      </c>
      <c r="E3" s="17" t="s">
        <v>37</v>
      </c>
      <c r="F3" s="17" t="s">
        <v>38</v>
      </c>
      <c r="G3" s="17" t="s">
        <v>39</v>
      </c>
      <c r="H3" s="17">
        <v>-22</v>
      </c>
      <c r="I3" s="17">
        <v>-23</v>
      </c>
      <c r="J3" s="17">
        <v>-24</v>
      </c>
      <c r="K3" s="17">
        <v>-25</v>
      </c>
      <c r="L3" s="148" t="s">
        <v>42</v>
      </c>
    </row>
    <row r="4" spans="1:25" ht="15.75" thickTop="1" thickBot="1" x14ac:dyDescent="0.25">
      <c r="A4" s="1" t="s">
        <v>73</v>
      </c>
      <c r="B4" s="87">
        <v>2700</v>
      </c>
      <c r="C4" s="64">
        <v>2700</v>
      </c>
      <c r="D4" s="63">
        <v>2700</v>
      </c>
      <c r="E4" s="64">
        <v>2700</v>
      </c>
      <c r="F4" s="63">
        <v>2700</v>
      </c>
      <c r="G4" s="64">
        <v>2700</v>
      </c>
      <c r="H4" s="63">
        <v>2700</v>
      </c>
      <c r="I4" s="64">
        <v>2700</v>
      </c>
      <c r="J4" s="63">
        <v>2700</v>
      </c>
      <c r="K4" s="64">
        <v>2700</v>
      </c>
      <c r="L4" s="19" t="s">
        <v>42</v>
      </c>
      <c r="M4" s="80"/>
      <c r="N4" s="80"/>
      <c r="O4" s="80"/>
      <c r="P4" s="80"/>
      <c r="Q4" s="80"/>
      <c r="R4" s="80"/>
      <c r="S4" s="80"/>
      <c r="T4" s="80"/>
      <c r="U4" s="80"/>
      <c r="V4" s="80"/>
      <c r="W4" s="80"/>
      <c r="X4" s="80"/>
      <c r="Y4" s="80"/>
    </row>
    <row r="5" spans="1:25" ht="15" thickBot="1" x14ac:dyDescent="0.25">
      <c r="A5" s="1" t="s">
        <v>74</v>
      </c>
      <c r="B5" s="63">
        <v>80</v>
      </c>
      <c r="C5" s="64">
        <v>80</v>
      </c>
      <c r="D5" s="63">
        <v>80</v>
      </c>
      <c r="E5" s="64">
        <v>80</v>
      </c>
      <c r="F5" s="63">
        <v>80</v>
      </c>
      <c r="G5" s="64">
        <v>80</v>
      </c>
      <c r="H5" s="63">
        <v>80</v>
      </c>
      <c r="I5" s="64">
        <v>80</v>
      </c>
      <c r="J5" s="63">
        <v>80</v>
      </c>
      <c r="K5" s="64">
        <v>80</v>
      </c>
      <c r="L5" s="19" t="s">
        <v>42</v>
      </c>
      <c r="M5" s="80"/>
      <c r="N5" s="80"/>
      <c r="O5" s="80"/>
      <c r="P5" s="80"/>
      <c r="Q5" s="80"/>
      <c r="R5" s="80"/>
      <c r="S5" s="80"/>
      <c r="T5" s="80"/>
      <c r="U5" s="80"/>
      <c r="V5" s="80"/>
      <c r="W5" s="80"/>
      <c r="X5" s="80"/>
      <c r="Y5" s="80"/>
    </row>
    <row r="6" spans="1:25" ht="15" thickBot="1" x14ac:dyDescent="0.25">
      <c r="A6" s="37" t="s">
        <v>334</v>
      </c>
      <c r="B6" s="63">
        <v>53</v>
      </c>
      <c r="C6" s="64">
        <v>53</v>
      </c>
      <c r="D6" s="63">
        <v>53</v>
      </c>
      <c r="E6" s="64">
        <v>53</v>
      </c>
      <c r="F6" s="63">
        <v>53</v>
      </c>
      <c r="G6" s="64">
        <v>53</v>
      </c>
      <c r="H6" s="63">
        <v>53</v>
      </c>
      <c r="I6" s="64">
        <v>53</v>
      </c>
      <c r="J6" s="63">
        <v>53</v>
      </c>
      <c r="K6" s="64">
        <v>53</v>
      </c>
      <c r="L6" s="19" t="s">
        <v>54</v>
      </c>
      <c r="M6" s="80"/>
      <c r="N6" s="80"/>
      <c r="O6" s="80"/>
      <c r="P6" s="80"/>
      <c r="Q6" s="80"/>
      <c r="R6" s="80"/>
      <c r="S6" s="80"/>
      <c r="T6" s="80"/>
      <c r="U6" s="80"/>
      <c r="V6" s="80"/>
      <c r="W6" s="80"/>
      <c r="X6" s="80"/>
      <c r="Y6" s="80"/>
    </row>
    <row r="7" spans="1:25" s="80" customFormat="1" ht="15" thickBot="1" x14ac:dyDescent="0.25">
      <c r="A7" s="37" t="s">
        <v>365</v>
      </c>
      <c r="B7" s="56">
        <v>53</v>
      </c>
      <c r="C7" s="64">
        <v>53</v>
      </c>
      <c r="D7" s="63">
        <v>53</v>
      </c>
      <c r="E7" s="64">
        <v>53</v>
      </c>
      <c r="F7" s="63">
        <v>53</v>
      </c>
      <c r="G7" s="64">
        <v>53</v>
      </c>
      <c r="H7" s="63">
        <v>53</v>
      </c>
      <c r="I7" s="64">
        <v>53</v>
      </c>
      <c r="J7" s="63">
        <v>53</v>
      </c>
      <c r="K7" s="64">
        <v>53</v>
      </c>
      <c r="L7" s="19" t="s">
        <v>54</v>
      </c>
    </row>
    <row r="8" spans="1:25" ht="15" thickBot="1" x14ac:dyDescent="0.25">
      <c r="A8" s="1" t="s">
        <v>75</v>
      </c>
      <c r="B8" s="63">
        <v>724</v>
      </c>
      <c r="C8" s="64">
        <v>724</v>
      </c>
      <c r="D8" s="63">
        <v>724</v>
      </c>
      <c r="E8" s="64">
        <v>724</v>
      </c>
      <c r="F8" s="63">
        <v>724</v>
      </c>
      <c r="G8" s="64">
        <v>724</v>
      </c>
      <c r="H8" s="63">
        <v>724</v>
      </c>
      <c r="I8" s="64">
        <v>724</v>
      </c>
      <c r="J8" s="63">
        <v>724</v>
      </c>
      <c r="K8" s="64">
        <v>724</v>
      </c>
      <c r="L8" s="19" t="s">
        <v>42</v>
      </c>
      <c r="M8" s="80"/>
      <c r="N8" s="80"/>
      <c r="O8" s="80"/>
      <c r="P8" s="80"/>
      <c r="Q8" s="80"/>
      <c r="R8" s="80"/>
      <c r="S8" s="80"/>
      <c r="T8" s="80"/>
      <c r="U8" s="80"/>
      <c r="V8" s="80"/>
      <c r="W8" s="80"/>
      <c r="X8" s="80"/>
      <c r="Y8" s="80"/>
    </row>
    <row r="9" spans="1:25" s="80" customFormat="1" ht="15" thickBot="1" x14ac:dyDescent="0.25">
      <c r="A9" s="1" t="s">
        <v>76</v>
      </c>
      <c r="B9" s="63">
        <v>2880</v>
      </c>
      <c r="C9" s="64">
        <v>2880</v>
      </c>
      <c r="D9" s="63">
        <v>2880</v>
      </c>
      <c r="E9" s="64">
        <v>2880</v>
      </c>
      <c r="F9" s="63">
        <v>2880</v>
      </c>
      <c r="G9" s="64">
        <v>2880</v>
      </c>
      <c r="H9" s="63">
        <v>2880</v>
      </c>
      <c r="I9" s="64">
        <v>2880</v>
      </c>
      <c r="J9" s="63">
        <v>2880</v>
      </c>
      <c r="K9" s="64">
        <v>2880</v>
      </c>
      <c r="L9" s="19" t="s">
        <v>42</v>
      </c>
    </row>
    <row r="10" spans="1:25" ht="15" thickBot="1" x14ac:dyDescent="0.25">
      <c r="A10" s="1" t="s">
        <v>130</v>
      </c>
      <c r="B10" s="56">
        <v>165.5</v>
      </c>
      <c r="C10" s="64">
        <v>165.5</v>
      </c>
      <c r="D10" s="63">
        <v>165.5</v>
      </c>
      <c r="E10" s="64">
        <v>165.5</v>
      </c>
      <c r="F10" s="63">
        <v>165.5</v>
      </c>
      <c r="G10" s="64">
        <v>165.5</v>
      </c>
      <c r="H10" s="63">
        <v>165.5</v>
      </c>
      <c r="I10" s="64">
        <v>165.5</v>
      </c>
      <c r="J10" s="63">
        <v>165.5</v>
      </c>
      <c r="K10" s="64">
        <v>165.5</v>
      </c>
      <c r="L10" s="19" t="s">
        <v>54</v>
      </c>
      <c r="M10" s="80"/>
      <c r="N10" s="80"/>
      <c r="O10" s="80"/>
      <c r="P10" s="80"/>
      <c r="Q10" s="80"/>
      <c r="R10" s="80"/>
      <c r="S10" s="80"/>
      <c r="T10" s="80"/>
      <c r="U10" s="80"/>
      <c r="V10" s="80"/>
      <c r="W10" s="80"/>
      <c r="X10" s="80"/>
      <c r="Y10" s="80"/>
    </row>
    <row r="11" spans="1:25" ht="15" thickBot="1" x14ac:dyDescent="0.25">
      <c r="A11" s="1" t="s">
        <v>77</v>
      </c>
      <c r="B11" s="63">
        <v>46.5</v>
      </c>
      <c r="C11" s="64">
        <v>46.5</v>
      </c>
      <c r="D11" s="63">
        <v>46.5</v>
      </c>
      <c r="E11" s="64">
        <v>46.5</v>
      </c>
      <c r="F11" s="63">
        <v>46.5</v>
      </c>
      <c r="G11" s="64">
        <v>46.5</v>
      </c>
      <c r="H11" s="63">
        <v>46.5</v>
      </c>
      <c r="I11" s="64">
        <v>46.5</v>
      </c>
      <c r="J11" s="63">
        <v>46.5</v>
      </c>
      <c r="K11" s="64">
        <v>46.5</v>
      </c>
      <c r="L11" s="19" t="s">
        <v>54</v>
      </c>
      <c r="M11" s="80"/>
      <c r="N11" s="80"/>
      <c r="O11" s="80"/>
      <c r="P11" s="80"/>
      <c r="Q11" s="80"/>
      <c r="R11" s="80"/>
      <c r="S11" s="80"/>
      <c r="T11" s="80"/>
      <c r="U11" s="80"/>
      <c r="V11" s="80"/>
      <c r="W11" s="80"/>
      <c r="X11" s="80"/>
      <c r="Y11" s="80"/>
    </row>
    <row r="12" spans="1:25" ht="15" thickBot="1" x14ac:dyDescent="0.25">
      <c r="A12" s="1" t="s">
        <v>78</v>
      </c>
      <c r="B12" s="63">
        <v>68</v>
      </c>
      <c r="C12" s="64">
        <v>68</v>
      </c>
      <c r="D12" s="63">
        <v>68</v>
      </c>
      <c r="E12" s="64">
        <v>68</v>
      </c>
      <c r="F12" s="63">
        <v>68</v>
      </c>
      <c r="G12" s="64">
        <v>68</v>
      </c>
      <c r="H12" s="63">
        <v>68</v>
      </c>
      <c r="I12" s="64">
        <v>68</v>
      </c>
      <c r="J12" s="63">
        <v>68</v>
      </c>
      <c r="K12" s="64">
        <v>68</v>
      </c>
      <c r="L12" s="19" t="s">
        <v>42</v>
      </c>
      <c r="M12" s="80"/>
      <c r="N12" s="80"/>
      <c r="O12" s="80"/>
      <c r="P12" s="80"/>
      <c r="Q12" s="80"/>
      <c r="R12" s="80"/>
      <c r="S12" s="80"/>
      <c r="T12" s="80"/>
      <c r="U12" s="80"/>
      <c r="V12" s="80"/>
      <c r="W12" s="80"/>
      <c r="X12" s="80"/>
      <c r="Y12" s="80"/>
    </row>
    <row r="13" spans="1:25" ht="15" thickBot="1" x14ac:dyDescent="0.25">
      <c r="A13" s="1" t="s">
        <v>79</v>
      </c>
      <c r="B13" s="63">
        <v>29</v>
      </c>
      <c r="C13" s="64">
        <v>29</v>
      </c>
      <c r="D13" s="63">
        <v>29</v>
      </c>
      <c r="E13" s="64">
        <v>29</v>
      </c>
      <c r="F13" s="63">
        <v>29</v>
      </c>
      <c r="G13" s="64">
        <v>29</v>
      </c>
      <c r="H13" s="63">
        <v>29</v>
      </c>
      <c r="I13" s="64">
        <v>29</v>
      </c>
      <c r="J13" s="63">
        <v>29</v>
      </c>
      <c r="K13" s="64">
        <v>29</v>
      </c>
      <c r="L13" s="19" t="s">
        <v>42</v>
      </c>
      <c r="M13" s="80"/>
      <c r="N13" s="80"/>
      <c r="O13" s="80"/>
      <c r="P13" s="80"/>
      <c r="Q13" s="80"/>
      <c r="R13" s="80"/>
      <c r="S13" s="80"/>
      <c r="T13" s="80"/>
      <c r="U13" s="80"/>
      <c r="V13" s="80"/>
      <c r="W13" s="80"/>
      <c r="X13" s="80"/>
      <c r="Y13" s="80"/>
    </row>
    <row r="14" spans="1:25" ht="15" thickBot="1" x14ac:dyDescent="0.25">
      <c r="A14" s="1" t="s">
        <v>80</v>
      </c>
      <c r="B14" s="63">
        <v>44</v>
      </c>
      <c r="C14" s="64">
        <v>44</v>
      </c>
      <c r="D14" s="63">
        <v>44</v>
      </c>
      <c r="E14" s="64">
        <v>44</v>
      </c>
      <c r="F14" s="63">
        <v>44</v>
      </c>
      <c r="G14" s="64">
        <v>44</v>
      </c>
      <c r="H14" s="63">
        <v>44</v>
      </c>
      <c r="I14" s="64">
        <v>44</v>
      </c>
      <c r="J14" s="63">
        <v>44</v>
      </c>
      <c r="K14" s="64">
        <v>44</v>
      </c>
      <c r="L14" s="19" t="s">
        <v>42</v>
      </c>
      <c r="M14" s="80"/>
      <c r="N14" s="80"/>
      <c r="O14" s="80"/>
      <c r="P14" s="80"/>
      <c r="Q14" s="80"/>
      <c r="R14" s="80"/>
      <c r="S14" s="80"/>
      <c r="T14" s="80"/>
      <c r="U14" s="80"/>
      <c r="V14" s="80"/>
      <c r="W14" s="80"/>
      <c r="X14" s="80"/>
      <c r="Y14" s="80"/>
    </row>
    <row r="15" spans="1:25" ht="15" thickBot="1" x14ac:dyDescent="0.25">
      <c r="A15" s="1" t="s">
        <v>81</v>
      </c>
      <c r="B15" s="63">
        <v>2020</v>
      </c>
      <c r="C15" s="64">
        <v>2020</v>
      </c>
      <c r="D15" s="63">
        <v>2020</v>
      </c>
      <c r="E15" s="64">
        <v>2020</v>
      </c>
      <c r="F15" s="63">
        <v>2020</v>
      </c>
      <c r="G15" s="64">
        <v>2020</v>
      </c>
      <c r="H15" s="63">
        <v>2020</v>
      </c>
      <c r="I15" s="64">
        <v>0</v>
      </c>
      <c r="J15" s="63">
        <v>0</v>
      </c>
      <c r="K15" s="64">
        <v>0</v>
      </c>
      <c r="L15" s="19" t="s">
        <v>42</v>
      </c>
      <c r="M15" s="80"/>
      <c r="N15" s="80"/>
      <c r="O15" s="80"/>
      <c r="P15" s="80"/>
      <c r="Q15" s="80"/>
      <c r="R15" s="80"/>
      <c r="S15" s="80"/>
      <c r="T15" s="80"/>
      <c r="U15" s="80"/>
      <c r="V15" s="80"/>
      <c r="W15" s="80"/>
      <c r="X15" s="80"/>
      <c r="Y15" s="80"/>
    </row>
    <row r="16" spans="1:25" ht="15" thickBot="1" x14ac:dyDescent="0.25">
      <c r="A16" s="1" t="s">
        <v>82</v>
      </c>
      <c r="B16" s="63">
        <v>1360</v>
      </c>
      <c r="C16" s="64">
        <v>1360</v>
      </c>
      <c r="D16" s="63">
        <v>1360</v>
      </c>
      <c r="E16" s="64">
        <v>1360</v>
      </c>
      <c r="F16" s="63">
        <v>1360</v>
      </c>
      <c r="G16" s="64">
        <v>1360</v>
      </c>
      <c r="H16" s="63">
        <v>1360</v>
      </c>
      <c r="I16" s="64">
        <v>1360</v>
      </c>
      <c r="J16" s="63">
        <v>1360</v>
      </c>
      <c r="K16" s="64">
        <v>1360</v>
      </c>
      <c r="L16" s="19" t="s">
        <v>42</v>
      </c>
      <c r="M16" s="80"/>
      <c r="N16" s="80"/>
      <c r="O16" s="80"/>
      <c r="P16" s="80"/>
      <c r="Q16" s="80"/>
      <c r="R16" s="80"/>
      <c r="S16" s="80"/>
      <c r="T16" s="80"/>
      <c r="U16" s="80"/>
      <c r="V16" s="80"/>
      <c r="W16" s="80"/>
      <c r="X16" s="80"/>
      <c r="Y16" s="80"/>
    </row>
    <row r="17" spans="1:25" ht="15" thickBot="1" x14ac:dyDescent="0.25">
      <c r="A17" s="1" t="s">
        <v>284</v>
      </c>
      <c r="B17" s="63">
        <v>102</v>
      </c>
      <c r="C17" s="64">
        <v>102</v>
      </c>
      <c r="D17" s="63">
        <v>102</v>
      </c>
      <c r="E17" s="64">
        <v>102</v>
      </c>
      <c r="F17" s="63">
        <v>102</v>
      </c>
      <c r="G17" s="64">
        <v>102</v>
      </c>
      <c r="H17" s="63">
        <v>102</v>
      </c>
      <c r="I17" s="64">
        <v>102</v>
      </c>
      <c r="J17" s="63">
        <v>102</v>
      </c>
      <c r="K17" s="64">
        <v>102</v>
      </c>
      <c r="L17" s="19" t="s">
        <v>54</v>
      </c>
      <c r="M17" s="80"/>
      <c r="N17" s="80"/>
      <c r="O17" s="80"/>
      <c r="P17" s="80"/>
      <c r="Q17" s="80"/>
      <c r="R17" s="80"/>
      <c r="S17" s="80"/>
      <c r="T17" s="80"/>
      <c r="U17" s="80"/>
      <c r="V17" s="80"/>
      <c r="W17" s="80"/>
      <c r="X17" s="80"/>
      <c r="Y17" s="80"/>
    </row>
    <row r="18" spans="1:25" ht="15" thickBot="1" x14ac:dyDescent="0.25">
      <c r="A18" s="1" t="s">
        <v>83</v>
      </c>
      <c r="B18" s="63">
        <v>0</v>
      </c>
      <c r="C18" s="64">
        <v>0</v>
      </c>
      <c r="D18" s="63">
        <v>0</v>
      </c>
      <c r="E18" s="64">
        <v>0</v>
      </c>
      <c r="F18" s="63">
        <v>0</v>
      </c>
      <c r="G18" s="64">
        <v>0</v>
      </c>
      <c r="H18" s="63">
        <v>0</v>
      </c>
      <c r="I18" s="64">
        <v>0</v>
      </c>
      <c r="J18" s="63">
        <v>0</v>
      </c>
      <c r="K18" s="64">
        <v>0</v>
      </c>
      <c r="L18" s="19" t="s">
        <v>42</v>
      </c>
      <c r="M18" s="80"/>
      <c r="N18" s="80"/>
      <c r="O18" s="80"/>
      <c r="P18" s="80"/>
      <c r="Q18" s="80"/>
      <c r="R18" s="80"/>
      <c r="S18" s="80"/>
      <c r="T18" s="80"/>
      <c r="U18" s="80"/>
      <c r="V18" s="80"/>
      <c r="W18" s="80"/>
      <c r="X18" s="80"/>
      <c r="Y18" s="80"/>
    </row>
    <row r="19" spans="1:25" ht="15" thickBot="1" x14ac:dyDescent="0.25">
      <c r="A19" s="1" t="s">
        <v>84</v>
      </c>
      <c r="B19" s="63">
        <v>240</v>
      </c>
      <c r="C19" s="64">
        <v>240</v>
      </c>
      <c r="D19" s="63">
        <v>240</v>
      </c>
      <c r="E19" s="64">
        <v>240</v>
      </c>
      <c r="F19" s="63">
        <v>240</v>
      </c>
      <c r="G19" s="64">
        <v>240</v>
      </c>
      <c r="H19" s="63">
        <v>240</v>
      </c>
      <c r="I19" s="64">
        <v>240</v>
      </c>
      <c r="J19" s="63">
        <v>240</v>
      </c>
      <c r="K19" s="64">
        <v>240</v>
      </c>
      <c r="L19" s="19" t="s">
        <v>42</v>
      </c>
      <c r="M19" s="80"/>
      <c r="N19" s="80"/>
      <c r="O19" s="80"/>
      <c r="P19" s="80"/>
      <c r="Q19" s="80"/>
      <c r="R19" s="80"/>
      <c r="S19" s="80"/>
      <c r="T19" s="80"/>
      <c r="U19" s="80"/>
      <c r="V19" s="80"/>
      <c r="W19" s="80"/>
      <c r="X19" s="80"/>
      <c r="Y19" s="80"/>
    </row>
    <row r="20" spans="1:25" ht="15" thickBot="1" x14ac:dyDescent="0.25">
      <c r="A20" s="1" t="s">
        <v>85</v>
      </c>
      <c r="B20" s="63">
        <v>162</v>
      </c>
      <c r="C20" s="64">
        <v>162</v>
      </c>
      <c r="D20" s="63">
        <v>162</v>
      </c>
      <c r="E20" s="64">
        <v>0</v>
      </c>
      <c r="F20" s="63">
        <v>0</v>
      </c>
      <c r="G20" s="64">
        <v>0</v>
      </c>
      <c r="H20" s="63">
        <v>0</v>
      </c>
      <c r="I20" s="64">
        <v>0</v>
      </c>
      <c r="J20" s="63">
        <v>0</v>
      </c>
      <c r="K20" s="64">
        <v>0</v>
      </c>
      <c r="L20" s="19" t="s">
        <v>42</v>
      </c>
      <c r="M20" s="80"/>
      <c r="N20" s="80"/>
      <c r="O20" s="80"/>
      <c r="P20" s="80"/>
      <c r="Q20" s="80"/>
      <c r="R20" s="80"/>
      <c r="S20" s="80"/>
      <c r="T20" s="80"/>
      <c r="U20" s="80"/>
      <c r="V20" s="80"/>
      <c r="W20" s="80"/>
      <c r="X20" s="80"/>
      <c r="Y20" s="80"/>
    </row>
    <row r="21" spans="1:25" ht="15" thickBot="1" x14ac:dyDescent="0.25">
      <c r="A21" s="1" t="s">
        <v>86</v>
      </c>
      <c r="B21" s="63">
        <v>415</v>
      </c>
      <c r="C21" s="64">
        <v>415</v>
      </c>
      <c r="D21" s="63">
        <v>415</v>
      </c>
      <c r="E21" s="64">
        <v>415</v>
      </c>
      <c r="F21" s="63">
        <v>415</v>
      </c>
      <c r="G21" s="64">
        <v>415</v>
      </c>
      <c r="H21" s="63">
        <v>415</v>
      </c>
      <c r="I21" s="64">
        <v>415</v>
      </c>
      <c r="J21" s="63">
        <v>415</v>
      </c>
      <c r="K21" s="64">
        <v>415</v>
      </c>
      <c r="L21" s="19" t="s">
        <v>42</v>
      </c>
      <c r="M21" s="80"/>
      <c r="N21" s="80"/>
      <c r="O21" s="80"/>
      <c r="P21" s="80"/>
      <c r="Q21" s="80"/>
      <c r="R21" s="80"/>
      <c r="S21" s="80"/>
      <c r="T21" s="80"/>
      <c r="U21" s="80"/>
      <c r="V21" s="80"/>
      <c r="W21" s="80"/>
      <c r="X21" s="80"/>
      <c r="Y21" s="80"/>
    </row>
    <row r="22" spans="1:25" ht="15" thickBot="1" x14ac:dyDescent="0.25">
      <c r="A22" s="1" t="s">
        <v>141</v>
      </c>
      <c r="B22" s="63">
        <v>106.7</v>
      </c>
      <c r="C22" s="64">
        <v>106.7</v>
      </c>
      <c r="D22" s="63">
        <v>106.7</v>
      </c>
      <c r="E22" s="64">
        <v>106.7</v>
      </c>
      <c r="F22" s="63">
        <v>106.7</v>
      </c>
      <c r="G22" s="64">
        <v>106.7</v>
      </c>
      <c r="H22" s="63">
        <v>106.7</v>
      </c>
      <c r="I22" s="64">
        <v>106.7</v>
      </c>
      <c r="J22" s="63">
        <v>106.7</v>
      </c>
      <c r="K22" s="64">
        <v>106.7</v>
      </c>
      <c r="L22" s="19" t="s">
        <v>42</v>
      </c>
      <c r="M22" s="80"/>
      <c r="N22" s="80"/>
      <c r="O22" s="80"/>
      <c r="P22" s="80"/>
      <c r="Q22" s="80"/>
      <c r="R22" s="80"/>
      <c r="S22" s="80"/>
      <c r="T22" s="80"/>
      <c r="U22" s="80"/>
      <c r="V22" s="80"/>
      <c r="W22" s="80"/>
      <c r="X22" s="80"/>
      <c r="Y22" s="80"/>
    </row>
    <row r="23" spans="1:25" ht="15" thickBot="1" x14ac:dyDescent="0.25">
      <c r="A23" s="1" t="s">
        <v>87</v>
      </c>
      <c r="B23" s="63">
        <v>1800</v>
      </c>
      <c r="C23" s="64">
        <v>1800</v>
      </c>
      <c r="D23" s="63">
        <v>1800</v>
      </c>
      <c r="E23" s="64">
        <v>1800</v>
      </c>
      <c r="F23" s="63">
        <v>1800</v>
      </c>
      <c r="G23" s="64">
        <v>1800</v>
      </c>
      <c r="H23" s="63">
        <v>1800</v>
      </c>
      <c r="I23" s="64">
        <v>1800</v>
      </c>
      <c r="J23" s="63">
        <v>1800</v>
      </c>
      <c r="K23" s="64">
        <v>1800</v>
      </c>
      <c r="L23" s="19" t="s">
        <v>42</v>
      </c>
      <c r="M23" s="80"/>
      <c r="N23" s="80"/>
      <c r="O23" s="80"/>
      <c r="P23" s="80"/>
      <c r="Q23" s="80"/>
      <c r="R23" s="80"/>
      <c r="S23" s="80"/>
      <c r="T23" s="80"/>
      <c r="U23" s="80"/>
      <c r="V23" s="80"/>
      <c r="W23" s="80"/>
      <c r="X23" s="80"/>
      <c r="Y23" s="80"/>
    </row>
    <row r="24" spans="1:25" ht="15" thickBot="1" x14ac:dyDescent="0.25">
      <c r="A24" s="1" t="s">
        <v>88</v>
      </c>
      <c r="B24" s="63">
        <v>616</v>
      </c>
      <c r="C24" s="64">
        <v>616</v>
      </c>
      <c r="D24" s="63">
        <v>616</v>
      </c>
      <c r="E24" s="64">
        <v>616</v>
      </c>
      <c r="F24" s="63">
        <v>616</v>
      </c>
      <c r="G24" s="64">
        <v>616</v>
      </c>
      <c r="H24" s="63">
        <v>616</v>
      </c>
      <c r="I24" s="64">
        <v>616</v>
      </c>
      <c r="J24" s="63">
        <v>616</v>
      </c>
      <c r="K24" s="64">
        <v>616</v>
      </c>
      <c r="L24" s="19" t="s">
        <v>42</v>
      </c>
      <c r="M24" s="80"/>
      <c r="N24" s="80"/>
      <c r="O24" s="80"/>
      <c r="P24" s="80"/>
      <c r="Q24" s="80"/>
      <c r="R24" s="80"/>
      <c r="S24" s="80"/>
      <c r="T24" s="80"/>
      <c r="U24" s="80"/>
      <c r="V24" s="80"/>
      <c r="W24" s="80"/>
      <c r="X24" s="80"/>
      <c r="Y24" s="80"/>
    </row>
    <row r="25" spans="1:25" ht="15" thickBot="1" x14ac:dyDescent="0.25">
      <c r="A25" s="1" t="s">
        <v>89</v>
      </c>
      <c r="B25" s="63">
        <v>640</v>
      </c>
      <c r="C25" s="64">
        <v>640</v>
      </c>
      <c r="D25" s="63">
        <v>640</v>
      </c>
      <c r="E25" s="64">
        <v>640</v>
      </c>
      <c r="F25" s="63">
        <v>640</v>
      </c>
      <c r="G25" s="64">
        <v>640</v>
      </c>
      <c r="H25" s="63">
        <v>640</v>
      </c>
      <c r="I25" s="64">
        <v>640</v>
      </c>
      <c r="J25" s="63">
        <v>640</v>
      </c>
      <c r="K25" s="64">
        <v>640</v>
      </c>
      <c r="L25" s="19" t="s">
        <v>42</v>
      </c>
      <c r="M25" s="80"/>
      <c r="N25" s="80"/>
      <c r="O25" s="80"/>
      <c r="P25" s="80"/>
      <c r="Q25" s="80"/>
      <c r="R25" s="80"/>
      <c r="S25" s="80"/>
      <c r="T25" s="80"/>
      <c r="U25" s="80"/>
      <c r="V25" s="80"/>
      <c r="W25" s="80"/>
      <c r="X25" s="80"/>
      <c r="Y25" s="80"/>
    </row>
    <row r="26" spans="1:25" s="38" customFormat="1" ht="15" thickBot="1" x14ac:dyDescent="0.25">
      <c r="A26" s="1" t="s">
        <v>90</v>
      </c>
      <c r="B26" s="63">
        <v>1320</v>
      </c>
      <c r="C26" s="64">
        <v>1320</v>
      </c>
      <c r="D26" s="63">
        <v>1320</v>
      </c>
      <c r="E26" s="64">
        <v>1320</v>
      </c>
      <c r="F26" s="63">
        <v>1320</v>
      </c>
      <c r="G26" s="64">
        <v>1320</v>
      </c>
      <c r="H26" s="63">
        <v>1320</v>
      </c>
      <c r="I26" s="64">
        <v>1320</v>
      </c>
      <c r="J26" s="63">
        <v>1320</v>
      </c>
      <c r="K26" s="64">
        <v>1320</v>
      </c>
      <c r="L26" s="19" t="s">
        <v>42</v>
      </c>
      <c r="M26" s="80"/>
      <c r="N26" s="80"/>
      <c r="O26" s="80"/>
      <c r="P26" s="80"/>
      <c r="Q26" s="80"/>
      <c r="R26" s="80"/>
      <c r="S26" s="80"/>
      <c r="T26" s="80"/>
      <c r="U26" s="80"/>
      <c r="V26" s="80"/>
      <c r="W26" s="80"/>
      <c r="X26" s="80"/>
      <c r="Y26" s="80"/>
    </row>
    <row r="27" spans="1:25" s="80" customFormat="1" ht="15" thickBot="1" x14ac:dyDescent="0.25">
      <c r="A27" s="1" t="s">
        <v>92</v>
      </c>
      <c r="B27" s="63">
        <v>48.3</v>
      </c>
      <c r="C27" s="64">
        <v>48.3</v>
      </c>
      <c r="D27" s="63">
        <v>48.3</v>
      </c>
      <c r="E27" s="64">
        <v>48.3</v>
      </c>
      <c r="F27" s="63">
        <v>48.3</v>
      </c>
      <c r="G27" s="64">
        <v>48.3</v>
      </c>
      <c r="H27" s="63">
        <v>48.3</v>
      </c>
      <c r="I27" s="64">
        <v>48.3</v>
      </c>
      <c r="J27" s="63">
        <v>48.3</v>
      </c>
      <c r="K27" s="64">
        <v>48.3</v>
      </c>
      <c r="L27" s="19" t="s">
        <v>54</v>
      </c>
    </row>
    <row r="28" spans="1:25" s="80" customFormat="1" ht="15" thickBot="1" x14ac:dyDescent="0.25">
      <c r="A28" s="149" t="s">
        <v>258</v>
      </c>
      <c r="B28" s="150"/>
      <c r="C28" s="150"/>
      <c r="D28" s="150"/>
      <c r="E28" s="150"/>
      <c r="F28" s="150"/>
      <c r="G28" s="150"/>
      <c r="H28" s="150"/>
      <c r="I28" s="150"/>
      <c r="J28" s="150"/>
      <c r="K28" s="150"/>
      <c r="L28" s="150"/>
    </row>
    <row r="29" spans="1:25" s="80" customFormat="1" ht="15" thickBot="1" x14ac:dyDescent="0.25">
      <c r="A29" s="37" t="s">
        <v>365</v>
      </c>
      <c r="B29" s="56">
        <v>53</v>
      </c>
      <c r="C29" s="64">
        <v>53</v>
      </c>
      <c r="D29" s="63">
        <v>53</v>
      </c>
      <c r="E29" s="64">
        <v>53</v>
      </c>
      <c r="F29" s="63">
        <v>53</v>
      </c>
      <c r="G29" s="64">
        <v>53</v>
      </c>
      <c r="H29" s="63">
        <v>53</v>
      </c>
      <c r="I29" s="64">
        <v>53</v>
      </c>
      <c r="J29" s="63">
        <v>53</v>
      </c>
      <c r="K29" s="64">
        <v>53</v>
      </c>
      <c r="L29" s="19" t="s">
        <v>54</v>
      </c>
    </row>
    <row r="30" spans="1:25" s="80" customFormat="1" ht="15" thickBot="1" x14ac:dyDescent="0.25">
      <c r="A30" s="37" t="s">
        <v>283</v>
      </c>
      <c r="B30" s="56">
        <v>56</v>
      </c>
      <c r="C30" s="64">
        <v>56</v>
      </c>
      <c r="D30" s="63">
        <v>56</v>
      </c>
      <c r="E30" s="64">
        <v>56</v>
      </c>
      <c r="F30" s="63">
        <v>56</v>
      </c>
      <c r="G30" s="64">
        <v>56</v>
      </c>
      <c r="H30" s="63">
        <v>56</v>
      </c>
      <c r="I30" s="64">
        <v>56</v>
      </c>
      <c r="J30" s="63">
        <v>56</v>
      </c>
      <c r="K30" s="64">
        <v>56</v>
      </c>
      <c r="L30" s="19" t="s">
        <v>54</v>
      </c>
    </row>
    <row r="31" spans="1:25" ht="25.5" customHeight="1" thickBot="1" x14ac:dyDescent="0.25">
      <c r="A31" s="20" t="s">
        <v>43</v>
      </c>
      <c r="B31" s="51">
        <f t="shared" ref="B31:K31" si="0">SUM(B4:B30)</f>
        <v>15782</v>
      </c>
      <c r="C31" s="65">
        <f t="shared" si="0"/>
        <v>15782</v>
      </c>
      <c r="D31" s="62">
        <f t="shared" si="0"/>
        <v>15782</v>
      </c>
      <c r="E31" s="65">
        <f t="shared" si="0"/>
        <v>15620</v>
      </c>
      <c r="F31" s="62">
        <f t="shared" si="0"/>
        <v>15620</v>
      </c>
      <c r="G31" s="65">
        <f t="shared" si="0"/>
        <v>15620</v>
      </c>
      <c r="H31" s="62">
        <f t="shared" si="0"/>
        <v>15620</v>
      </c>
      <c r="I31" s="65">
        <f t="shared" si="0"/>
        <v>13600</v>
      </c>
      <c r="J31" s="62">
        <f t="shared" si="0"/>
        <v>13600</v>
      </c>
      <c r="K31" s="65">
        <f t="shared" si="0"/>
        <v>13600</v>
      </c>
      <c r="L31" s="32"/>
    </row>
    <row r="32" spans="1:25" ht="21.75" customHeight="1" x14ac:dyDescent="0.2">
      <c r="A32" s="34"/>
      <c r="B32" s="113"/>
      <c r="C32" s="113"/>
      <c r="D32" s="113"/>
      <c r="E32" s="113"/>
      <c r="F32" s="113"/>
      <c r="G32" s="113"/>
      <c r="H32" s="113"/>
      <c r="I32" s="113"/>
      <c r="J32" s="113"/>
      <c r="K32" s="113"/>
      <c r="L32" s="34"/>
    </row>
    <row r="33" spans="1:24" s="80" customFormat="1" ht="39.75" customHeight="1" x14ac:dyDescent="0.2">
      <c r="A33" s="131" t="s">
        <v>329</v>
      </c>
      <c r="B33" s="131"/>
      <c r="C33" s="131"/>
      <c r="D33" s="131"/>
      <c r="E33" s="131"/>
      <c r="F33" s="131"/>
      <c r="G33" s="131"/>
      <c r="H33" s="131"/>
      <c r="I33" s="131"/>
      <c r="J33" s="131"/>
      <c r="K33" s="131"/>
      <c r="L33" s="131"/>
      <c r="M33" s="114"/>
      <c r="N33" s="114"/>
      <c r="O33" s="114"/>
      <c r="P33" s="114"/>
      <c r="Q33" s="114"/>
      <c r="R33" s="114"/>
      <c r="S33" s="114"/>
      <c r="T33" s="114"/>
      <c r="U33" s="114"/>
    </row>
    <row r="34" spans="1:24" ht="48.75" customHeight="1" x14ac:dyDescent="0.2">
      <c r="A34" s="131" t="s">
        <v>424</v>
      </c>
      <c r="B34" s="131"/>
      <c r="C34" s="131"/>
      <c r="D34" s="131"/>
      <c r="E34" s="131"/>
      <c r="F34" s="131"/>
      <c r="G34" s="131"/>
      <c r="H34" s="131"/>
      <c r="I34" s="131"/>
      <c r="J34" s="131"/>
      <c r="K34" s="131"/>
      <c r="L34" s="131"/>
    </row>
    <row r="35" spans="1:24" ht="44.25" customHeight="1" x14ac:dyDescent="0.2">
      <c r="A35" s="131" t="s">
        <v>402</v>
      </c>
      <c r="B35" s="131"/>
      <c r="C35" s="131"/>
      <c r="D35" s="131"/>
      <c r="E35" s="131"/>
      <c r="F35" s="131"/>
      <c r="G35" s="131"/>
      <c r="H35" s="131"/>
      <c r="I35" s="131"/>
      <c r="J35" s="131"/>
      <c r="K35" s="131"/>
      <c r="L35" s="131"/>
    </row>
    <row r="36" spans="1:24" ht="59.25" customHeight="1" x14ac:dyDescent="0.2">
      <c r="A36" s="131" t="s">
        <v>403</v>
      </c>
      <c r="B36" s="131"/>
      <c r="C36" s="131"/>
      <c r="D36" s="131"/>
      <c r="E36" s="131"/>
      <c r="F36" s="131"/>
      <c r="G36" s="131"/>
      <c r="H36" s="131"/>
      <c r="I36" s="131"/>
      <c r="J36" s="131"/>
      <c r="K36" s="131"/>
      <c r="L36" s="131"/>
    </row>
    <row r="37" spans="1:24" x14ac:dyDescent="0.2">
      <c r="A37" s="38"/>
      <c r="B37" s="38"/>
      <c r="C37" s="38"/>
      <c r="D37" s="38"/>
      <c r="E37" s="38"/>
      <c r="F37" s="38"/>
      <c r="G37" s="38"/>
      <c r="H37" s="38"/>
      <c r="I37" s="38"/>
      <c r="J37" s="38"/>
      <c r="K37" s="38"/>
      <c r="L37" s="38"/>
      <c r="M37" s="38"/>
      <c r="N37" s="38"/>
      <c r="O37" s="38"/>
      <c r="P37" s="38"/>
      <c r="Q37" s="38"/>
      <c r="R37" s="38"/>
      <c r="S37" s="38"/>
      <c r="T37" s="38"/>
      <c r="U37" s="38"/>
      <c r="V37" s="38"/>
      <c r="W37" s="38"/>
      <c r="X37" s="38"/>
    </row>
    <row r="38" spans="1:24" ht="19.5" x14ac:dyDescent="0.2">
      <c r="A38" s="39" t="s">
        <v>252</v>
      </c>
      <c r="B38" s="38"/>
      <c r="C38" s="38"/>
      <c r="D38" s="38"/>
      <c r="E38" s="38"/>
      <c r="F38" s="38"/>
      <c r="G38" s="38"/>
      <c r="H38" s="38"/>
      <c r="I38" s="38"/>
      <c r="J38" s="38"/>
      <c r="K38" s="38"/>
      <c r="L38" s="38"/>
      <c r="M38" s="38"/>
      <c r="N38" s="38"/>
      <c r="O38" s="38"/>
      <c r="P38" s="38"/>
      <c r="Q38" s="38"/>
      <c r="R38" s="38"/>
      <c r="S38" s="38"/>
      <c r="T38" s="38"/>
      <c r="U38" s="38"/>
      <c r="V38" s="38"/>
      <c r="W38" s="38"/>
      <c r="X38" s="38"/>
    </row>
    <row r="39" spans="1:24" s="38" customFormat="1" x14ac:dyDescent="0.2">
      <c r="A39" s="145" t="s">
        <v>33</v>
      </c>
      <c r="B39" s="16">
        <v>2015</v>
      </c>
      <c r="C39" s="16">
        <v>2016</v>
      </c>
      <c r="D39" s="16">
        <v>2017</v>
      </c>
      <c r="E39" s="16">
        <v>2018</v>
      </c>
      <c r="F39" s="16">
        <v>2019</v>
      </c>
      <c r="G39" s="16">
        <v>2020</v>
      </c>
      <c r="H39" s="16">
        <v>2021</v>
      </c>
      <c r="I39" s="16">
        <v>2022</v>
      </c>
      <c r="J39" s="16">
        <v>2023</v>
      </c>
      <c r="K39" s="16">
        <v>2024</v>
      </c>
      <c r="L39" s="147" t="s">
        <v>40</v>
      </c>
    </row>
    <row r="40" spans="1:24" s="38" customFormat="1" ht="15" thickBot="1" x14ac:dyDescent="0.25">
      <c r="A40" s="146" t="s">
        <v>41</v>
      </c>
      <c r="B40" s="17" t="s">
        <v>34</v>
      </c>
      <c r="C40" s="17" t="s">
        <v>35</v>
      </c>
      <c r="D40" s="17" t="s">
        <v>36</v>
      </c>
      <c r="E40" s="17" t="s">
        <v>37</v>
      </c>
      <c r="F40" s="17" t="s">
        <v>38</v>
      </c>
      <c r="G40" s="17" t="s">
        <v>39</v>
      </c>
      <c r="H40" s="17">
        <v>-22</v>
      </c>
      <c r="I40" s="17">
        <v>-23</v>
      </c>
      <c r="J40" s="17">
        <v>-24</v>
      </c>
      <c r="K40" s="17">
        <v>-25</v>
      </c>
      <c r="L40" s="148" t="s">
        <v>42</v>
      </c>
    </row>
    <row r="41" spans="1:24" s="38" customFormat="1" ht="15.75" thickTop="1" thickBot="1" x14ac:dyDescent="0.25">
      <c r="A41" s="1" t="s">
        <v>73</v>
      </c>
      <c r="B41" s="60">
        <v>2700</v>
      </c>
      <c r="C41" s="64">
        <v>2700</v>
      </c>
      <c r="D41" s="63">
        <v>2700</v>
      </c>
      <c r="E41" s="64">
        <v>2700</v>
      </c>
      <c r="F41" s="63">
        <v>2700</v>
      </c>
      <c r="G41" s="64">
        <v>2700</v>
      </c>
      <c r="H41" s="63">
        <v>2700</v>
      </c>
      <c r="I41" s="64">
        <v>2700</v>
      </c>
      <c r="J41" s="63">
        <v>2700</v>
      </c>
      <c r="K41" s="64">
        <v>2700</v>
      </c>
      <c r="L41" s="19" t="s">
        <v>42</v>
      </c>
    </row>
    <row r="42" spans="1:24" s="38" customFormat="1" ht="15" thickBot="1" x14ac:dyDescent="0.25">
      <c r="A42" s="1" t="s">
        <v>74</v>
      </c>
      <c r="B42" s="60">
        <v>80</v>
      </c>
      <c r="C42" s="64">
        <v>80</v>
      </c>
      <c r="D42" s="63">
        <v>80</v>
      </c>
      <c r="E42" s="64">
        <v>80</v>
      </c>
      <c r="F42" s="63">
        <v>80</v>
      </c>
      <c r="G42" s="64">
        <v>80</v>
      </c>
      <c r="H42" s="63">
        <v>80</v>
      </c>
      <c r="I42" s="64">
        <v>80</v>
      </c>
      <c r="J42" s="63">
        <v>80</v>
      </c>
      <c r="K42" s="64">
        <v>80</v>
      </c>
      <c r="L42" s="19" t="s">
        <v>42</v>
      </c>
    </row>
    <row r="43" spans="1:24" s="38" customFormat="1" ht="15" thickBot="1" x14ac:dyDescent="0.25">
      <c r="A43" s="1" t="s">
        <v>75</v>
      </c>
      <c r="B43" s="60">
        <v>724</v>
      </c>
      <c r="C43" s="64">
        <v>724</v>
      </c>
      <c r="D43" s="63">
        <v>724</v>
      </c>
      <c r="E43" s="64">
        <v>724</v>
      </c>
      <c r="F43" s="63">
        <v>724</v>
      </c>
      <c r="G43" s="64">
        <v>724</v>
      </c>
      <c r="H43" s="63">
        <v>724</v>
      </c>
      <c r="I43" s="64">
        <v>724</v>
      </c>
      <c r="J43" s="63">
        <v>724</v>
      </c>
      <c r="K43" s="64">
        <v>724</v>
      </c>
      <c r="L43" s="19" t="s">
        <v>42</v>
      </c>
    </row>
    <row r="44" spans="1:24" s="38" customFormat="1" ht="15" thickBot="1" x14ac:dyDescent="0.25">
      <c r="A44" s="1" t="s">
        <v>76</v>
      </c>
      <c r="B44" s="60">
        <v>2880</v>
      </c>
      <c r="C44" s="64">
        <v>2880</v>
      </c>
      <c r="D44" s="63">
        <v>2880</v>
      </c>
      <c r="E44" s="64">
        <v>2880</v>
      </c>
      <c r="F44" s="63">
        <v>2880</v>
      </c>
      <c r="G44" s="64">
        <v>2880</v>
      </c>
      <c r="H44" s="63">
        <v>2880</v>
      </c>
      <c r="I44" s="64">
        <v>2880</v>
      </c>
      <c r="J44" s="63">
        <v>2880</v>
      </c>
      <c r="K44" s="64">
        <v>2880</v>
      </c>
      <c r="L44" s="19" t="s">
        <v>42</v>
      </c>
    </row>
    <row r="45" spans="1:24" s="38" customFormat="1" ht="15" thickBot="1" x14ac:dyDescent="0.25">
      <c r="A45" s="1" t="s">
        <v>78</v>
      </c>
      <c r="B45" s="60">
        <v>68</v>
      </c>
      <c r="C45" s="64">
        <v>68</v>
      </c>
      <c r="D45" s="63">
        <v>68</v>
      </c>
      <c r="E45" s="64">
        <v>68</v>
      </c>
      <c r="F45" s="63">
        <v>68</v>
      </c>
      <c r="G45" s="64">
        <v>68</v>
      </c>
      <c r="H45" s="63">
        <v>68</v>
      </c>
      <c r="I45" s="64">
        <v>68</v>
      </c>
      <c r="J45" s="63">
        <v>68</v>
      </c>
      <c r="K45" s="64">
        <v>68</v>
      </c>
      <c r="L45" s="19" t="s">
        <v>42</v>
      </c>
    </row>
    <row r="46" spans="1:24" s="38" customFormat="1" ht="15" thickBot="1" x14ac:dyDescent="0.25">
      <c r="A46" s="1" t="s">
        <v>79</v>
      </c>
      <c r="B46" s="60">
        <v>29</v>
      </c>
      <c r="C46" s="64">
        <v>29</v>
      </c>
      <c r="D46" s="63">
        <v>29</v>
      </c>
      <c r="E46" s="64">
        <v>29</v>
      </c>
      <c r="F46" s="63">
        <v>29</v>
      </c>
      <c r="G46" s="64">
        <v>29</v>
      </c>
      <c r="H46" s="63">
        <v>29</v>
      </c>
      <c r="I46" s="64">
        <v>29</v>
      </c>
      <c r="J46" s="63">
        <v>29</v>
      </c>
      <c r="K46" s="64">
        <v>29</v>
      </c>
      <c r="L46" s="19" t="s">
        <v>42</v>
      </c>
    </row>
    <row r="47" spans="1:24" s="38" customFormat="1" ht="15" thickBot="1" x14ac:dyDescent="0.25">
      <c r="A47" s="1" t="s">
        <v>80</v>
      </c>
      <c r="B47" s="60">
        <v>44</v>
      </c>
      <c r="C47" s="64">
        <v>44</v>
      </c>
      <c r="D47" s="63">
        <v>44</v>
      </c>
      <c r="E47" s="64">
        <v>44</v>
      </c>
      <c r="F47" s="63">
        <v>44</v>
      </c>
      <c r="G47" s="64">
        <v>44</v>
      </c>
      <c r="H47" s="63">
        <v>44</v>
      </c>
      <c r="I47" s="64">
        <v>44</v>
      </c>
      <c r="J47" s="63">
        <v>44</v>
      </c>
      <c r="K47" s="64">
        <v>44</v>
      </c>
      <c r="L47" s="19" t="s">
        <v>42</v>
      </c>
    </row>
    <row r="48" spans="1:24" s="38" customFormat="1" ht="15" thickBot="1" x14ac:dyDescent="0.25">
      <c r="A48" s="1" t="s">
        <v>81</v>
      </c>
      <c r="B48" s="60">
        <v>2020</v>
      </c>
      <c r="C48" s="64">
        <v>2020</v>
      </c>
      <c r="D48" s="63">
        <v>2020</v>
      </c>
      <c r="E48" s="64">
        <v>2020</v>
      </c>
      <c r="F48" s="63">
        <v>2020</v>
      </c>
      <c r="G48" s="64">
        <v>2020</v>
      </c>
      <c r="H48" s="63">
        <v>2020</v>
      </c>
      <c r="I48" s="64">
        <v>0</v>
      </c>
      <c r="J48" s="63">
        <v>0</v>
      </c>
      <c r="K48" s="64">
        <v>0</v>
      </c>
      <c r="L48" s="19" t="s">
        <v>42</v>
      </c>
    </row>
    <row r="49" spans="1:24" s="38" customFormat="1" ht="15" thickBot="1" x14ac:dyDescent="0.25">
      <c r="A49" s="1" t="s">
        <v>82</v>
      </c>
      <c r="B49" s="60">
        <v>1360</v>
      </c>
      <c r="C49" s="64">
        <v>1360</v>
      </c>
      <c r="D49" s="63">
        <v>1360</v>
      </c>
      <c r="E49" s="64">
        <v>1360</v>
      </c>
      <c r="F49" s="63">
        <v>1360</v>
      </c>
      <c r="G49" s="64">
        <v>1360</v>
      </c>
      <c r="H49" s="63">
        <v>1360</v>
      </c>
      <c r="I49" s="64">
        <v>1360</v>
      </c>
      <c r="J49" s="63">
        <v>1360</v>
      </c>
      <c r="K49" s="64">
        <v>1360</v>
      </c>
      <c r="L49" s="19" t="s">
        <v>42</v>
      </c>
    </row>
    <row r="50" spans="1:24" s="38" customFormat="1" ht="15" thickBot="1" x14ac:dyDescent="0.25">
      <c r="A50" s="1" t="s">
        <v>83</v>
      </c>
      <c r="B50" s="63">
        <v>0</v>
      </c>
      <c r="C50" s="64">
        <v>0</v>
      </c>
      <c r="D50" s="63">
        <v>0</v>
      </c>
      <c r="E50" s="64">
        <v>0</v>
      </c>
      <c r="F50" s="63">
        <v>0</v>
      </c>
      <c r="G50" s="64">
        <v>0</v>
      </c>
      <c r="H50" s="63">
        <v>0</v>
      </c>
      <c r="I50" s="64">
        <v>0</v>
      </c>
      <c r="J50" s="63">
        <v>0</v>
      </c>
      <c r="K50" s="64">
        <v>0</v>
      </c>
      <c r="L50" s="19" t="s">
        <v>42</v>
      </c>
    </row>
    <row r="51" spans="1:24" s="38" customFormat="1" ht="15" thickBot="1" x14ac:dyDescent="0.25">
      <c r="A51" s="1" t="s">
        <v>84</v>
      </c>
      <c r="B51" s="60">
        <v>240</v>
      </c>
      <c r="C51" s="64">
        <v>240</v>
      </c>
      <c r="D51" s="63">
        <v>240</v>
      </c>
      <c r="E51" s="64">
        <v>240</v>
      </c>
      <c r="F51" s="63">
        <v>240</v>
      </c>
      <c r="G51" s="64">
        <v>240</v>
      </c>
      <c r="H51" s="63">
        <v>240</v>
      </c>
      <c r="I51" s="64">
        <v>240</v>
      </c>
      <c r="J51" s="63">
        <v>240</v>
      </c>
      <c r="K51" s="64">
        <v>240</v>
      </c>
      <c r="L51" s="19" t="s">
        <v>42</v>
      </c>
    </row>
    <row r="52" spans="1:24" s="38" customFormat="1" ht="15" thickBot="1" x14ac:dyDescent="0.25">
      <c r="A52" s="1" t="s">
        <v>85</v>
      </c>
      <c r="B52" s="60">
        <v>162</v>
      </c>
      <c r="C52" s="64">
        <v>162</v>
      </c>
      <c r="D52" s="63">
        <v>162</v>
      </c>
      <c r="E52" s="64">
        <v>0</v>
      </c>
      <c r="F52" s="63">
        <v>0</v>
      </c>
      <c r="G52" s="64">
        <v>0</v>
      </c>
      <c r="H52" s="63">
        <v>0</v>
      </c>
      <c r="I52" s="64">
        <v>0</v>
      </c>
      <c r="J52" s="63">
        <v>0</v>
      </c>
      <c r="K52" s="64">
        <v>0</v>
      </c>
      <c r="L52" s="19" t="s">
        <v>42</v>
      </c>
    </row>
    <row r="53" spans="1:24" s="38" customFormat="1" ht="15" thickBot="1" x14ac:dyDescent="0.25">
      <c r="A53" s="1" t="s">
        <v>86</v>
      </c>
      <c r="B53" s="60">
        <v>415</v>
      </c>
      <c r="C53" s="64">
        <v>415</v>
      </c>
      <c r="D53" s="63">
        <v>415</v>
      </c>
      <c r="E53" s="64">
        <v>415</v>
      </c>
      <c r="F53" s="63">
        <v>415</v>
      </c>
      <c r="G53" s="64">
        <v>415</v>
      </c>
      <c r="H53" s="63">
        <v>415</v>
      </c>
      <c r="I53" s="64">
        <v>415</v>
      </c>
      <c r="J53" s="63">
        <v>415</v>
      </c>
      <c r="K53" s="64">
        <v>415</v>
      </c>
      <c r="L53" s="19" t="s">
        <v>42</v>
      </c>
    </row>
    <row r="54" spans="1:24" s="38" customFormat="1" ht="15" thickBot="1" x14ac:dyDescent="0.25">
      <c r="A54" s="1" t="s">
        <v>141</v>
      </c>
      <c r="B54" s="60">
        <v>106.7</v>
      </c>
      <c r="C54" s="64">
        <v>106.7</v>
      </c>
      <c r="D54" s="63">
        <v>106.7</v>
      </c>
      <c r="E54" s="64">
        <v>106.7</v>
      </c>
      <c r="F54" s="63">
        <v>106.7</v>
      </c>
      <c r="G54" s="64">
        <v>106.7</v>
      </c>
      <c r="H54" s="63">
        <v>106.7</v>
      </c>
      <c r="I54" s="64">
        <v>106.7</v>
      </c>
      <c r="J54" s="63">
        <v>106.7</v>
      </c>
      <c r="K54" s="64">
        <v>106.7</v>
      </c>
      <c r="L54" s="19" t="s">
        <v>42</v>
      </c>
    </row>
    <row r="55" spans="1:24" s="38" customFormat="1" ht="15" thickBot="1" x14ac:dyDescent="0.25">
      <c r="A55" s="1" t="s">
        <v>87</v>
      </c>
      <c r="B55" s="60">
        <v>1800</v>
      </c>
      <c r="C55" s="64">
        <v>1800</v>
      </c>
      <c r="D55" s="63">
        <v>1800</v>
      </c>
      <c r="E55" s="64">
        <v>1800</v>
      </c>
      <c r="F55" s="63">
        <v>1800</v>
      </c>
      <c r="G55" s="64">
        <v>1800</v>
      </c>
      <c r="H55" s="63">
        <v>1800</v>
      </c>
      <c r="I55" s="64">
        <v>1800</v>
      </c>
      <c r="J55" s="63">
        <v>1800</v>
      </c>
      <c r="K55" s="64">
        <v>1800</v>
      </c>
      <c r="L55" s="19" t="s">
        <v>42</v>
      </c>
    </row>
    <row r="56" spans="1:24" s="80" customFormat="1" ht="15" thickBot="1" x14ac:dyDescent="0.25">
      <c r="A56" s="1" t="s">
        <v>88</v>
      </c>
      <c r="B56" s="60">
        <v>616</v>
      </c>
      <c r="C56" s="64">
        <v>616</v>
      </c>
      <c r="D56" s="63">
        <v>616</v>
      </c>
      <c r="E56" s="64">
        <v>616</v>
      </c>
      <c r="F56" s="63">
        <v>616</v>
      </c>
      <c r="G56" s="64">
        <v>616</v>
      </c>
      <c r="H56" s="63">
        <v>616</v>
      </c>
      <c r="I56" s="64">
        <v>616</v>
      </c>
      <c r="J56" s="63">
        <v>616</v>
      </c>
      <c r="K56" s="64">
        <v>616</v>
      </c>
      <c r="L56" s="19" t="s">
        <v>42</v>
      </c>
    </row>
    <row r="57" spans="1:24" s="38" customFormat="1" ht="15" thickBot="1" x14ac:dyDescent="0.25">
      <c r="A57" s="1" t="s">
        <v>89</v>
      </c>
      <c r="B57" s="63">
        <v>640</v>
      </c>
      <c r="C57" s="64">
        <v>640</v>
      </c>
      <c r="D57" s="63">
        <v>640</v>
      </c>
      <c r="E57" s="64">
        <v>640</v>
      </c>
      <c r="F57" s="63">
        <v>640</v>
      </c>
      <c r="G57" s="64">
        <v>640</v>
      </c>
      <c r="H57" s="63">
        <v>640</v>
      </c>
      <c r="I57" s="64">
        <v>640</v>
      </c>
      <c r="J57" s="63">
        <v>640</v>
      </c>
      <c r="K57" s="64">
        <v>640</v>
      </c>
      <c r="L57" s="19" t="s">
        <v>42</v>
      </c>
      <c r="M57" s="4"/>
      <c r="N57" s="4"/>
      <c r="O57" s="4"/>
      <c r="P57" s="4"/>
      <c r="Q57" s="4"/>
      <c r="R57" s="4"/>
      <c r="S57" s="4"/>
      <c r="T57" s="4"/>
      <c r="U57" s="4"/>
      <c r="V57" s="4"/>
      <c r="W57" s="4"/>
      <c r="X57" s="4"/>
    </row>
    <row r="58" spans="1:24" s="80" customFormat="1" ht="15" thickBot="1" x14ac:dyDescent="0.25">
      <c r="A58" s="1" t="s">
        <v>90</v>
      </c>
      <c r="B58" s="63">
        <v>1320</v>
      </c>
      <c r="C58" s="64">
        <v>1320</v>
      </c>
      <c r="D58" s="63">
        <v>1320</v>
      </c>
      <c r="E58" s="64">
        <v>1320</v>
      </c>
      <c r="F58" s="63">
        <v>1320</v>
      </c>
      <c r="G58" s="64">
        <v>1320</v>
      </c>
      <c r="H58" s="63">
        <v>1320</v>
      </c>
      <c r="I58" s="64">
        <v>1320</v>
      </c>
      <c r="J58" s="63">
        <v>1320</v>
      </c>
      <c r="K58" s="64">
        <v>1320</v>
      </c>
      <c r="L58" s="19" t="s">
        <v>42</v>
      </c>
    </row>
    <row r="59" spans="1:24" s="38" customFormat="1" ht="15" thickBot="1" x14ac:dyDescent="0.25">
      <c r="A59" s="1" t="s">
        <v>251</v>
      </c>
      <c r="B59" s="60">
        <f>B75 * 0.012</f>
        <v>5.5979999999999999</v>
      </c>
      <c r="C59" s="64">
        <f t="shared" ref="C59:K59" si="1">C75 * 0.012</f>
        <v>5.5979999999999999</v>
      </c>
      <c r="D59" s="63">
        <f t="shared" si="1"/>
        <v>5.5979999999999999</v>
      </c>
      <c r="E59" s="64">
        <f t="shared" si="1"/>
        <v>5.5979999999999999</v>
      </c>
      <c r="F59" s="63">
        <f t="shared" si="1"/>
        <v>5.5979999999999999</v>
      </c>
      <c r="G59" s="64">
        <f t="shared" si="1"/>
        <v>5.5979999999999999</v>
      </c>
      <c r="H59" s="63">
        <f t="shared" si="1"/>
        <v>5.5979999999999999</v>
      </c>
      <c r="I59" s="64">
        <f t="shared" si="1"/>
        <v>5.5979999999999999</v>
      </c>
      <c r="J59" s="63">
        <f t="shared" si="1"/>
        <v>5.5979999999999999</v>
      </c>
      <c r="K59" s="64">
        <f t="shared" si="1"/>
        <v>5.5992000000000006</v>
      </c>
      <c r="L59" s="19" t="s">
        <v>54</v>
      </c>
      <c r="M59" s="4"/>
      <c r="N59" s="4"/>
      <c r="O59" s="4"/>
      <c r="P59" s="4"/>
      <c r="Q59" s="4"/>
      <c r="R59" s="4"/>
      <c r="S59" s="4"/>
      <c r="T59" s="4"/>
      <c r="U59" s="4"/>
      <c r="V59" s="4"/>
      <c r="W59" s="4"/>
      <c r="X59" s="4"/>
    </row>
    <row r="60" spans="1:24" ht="15" thickBot="1" x14ac:dyDescent="0.25">
      <c r="A60" s="1" t="s">
        <v>392</v>
      </c>
      <c r="B60" s="60">
        <f>B76*0.25</f>
        <v>52.75</v>
      </c>
      <c r="C60" s="64">
        <f t="shared" ref="C60:K60" si="2">C76*0.25</f>
        <v>52.75</v>
      </c>
      <c r="D60" s="63">
        <f t="shared" si="2"/>
        <v>52.75</v>
      </c>
      <c r="E60" s="64">
        <f t="shared" si="2"/>
        <v>52.75</v>
      </c>
      <c r="F60" s="63">
        <f t="shared" si="2"/>
        <v>52.75</v>
      </c>
      <c r="G60" s="64">
        <f t="shared" si="2"/>
        <v>52.75</v>
      </c>
      <c r="H60" s="63">
        <f t="shared" si="2"/>
        <v>52.75</v>
      </c>
      <c r="I60" s="64">
        <f t="shared" si="2"/>
        <v>52.75</v>
      </c>
      <c r="J60" s="63">
        <f t="shared" si="2"/>
        <v>52.75</v>
      </c>
      <c r="K60" s="64">
        <f t="shared" si="2"/>
        <v>52.75</v>
      </c>
      <c r="L60" s="19" t="s">
        <v>54</v>
      </c>
      <c r="M60" s="38"/>
      <c r="N60" s="38"/>
      <c r="O60" s="38"/>
      <c r="P60" s="38"/>
      <c r="Q60" s="38"/>
      <c r="R60" s="38"/>
      <c r="S60" s="38"/>
      <c r="T60" s="38"/>
      <c r="U60" s="38"/>
      <c r="V60" s="38"/>
      <c r="W60" s="38"/>
      <c r="X60" s="38"/>
    </row>
    <row r="61" spans="1:24" ht="15" thickBot="1" x14ac:dyDescent="0.25">
      <c r="A61" s="20" t="s">
        <v>43</v>
      </c>
      <c r="B61" s="61">
        <f>SUM(B41:B60)</f>
        <v>15263.048000000001</v>
      </c>
      <c r="C61" s="65">
        <f t="shared" ref="C61:K61" si="3">SUM(C41:C60)</f>
        <v>15263.048000000001</v>
      </c>
      <c r="D61" s="62">
        <f t="shared" si="3"/>
        <v>15263.048000000001</v>
      </c>
      <c r="E61" s="65">
        <f t="shared" si="3"/>
        <v>15101.048000000001</v>
      </c>
      <c r="F61" s="62">
        <f t="shared" si="3"/>
        <v>15101.048000000001</v>
      </c>
      <c r="G61" s="65">
        <f t="shared" si="3"/>
        <v>15101.048000000001</v>
      </c>
      <c r="H61" s="62">
        <f t="shared" si="3"/>
        <v>15101.048000000001</v>
      </c>
      <c r="I61" s="65">
        <f t="shared" si="3"/>
        <v>13081.048000000001</v>
      </c>
      <c r="J61" s="62">
        <f t="shared" si="3"/>
        <v>13081.048000000001</v>
      </c>
      <c r="K61" s="65">
        <f t="shared" si="3"/>
        <v>13081.049200000001</v>
      </c>
      <c r="L61" s="32"/>
      <c r="M61" s="38"/>
      <c r="N61" s="38"/>
      <c r="O61" s="38"/>
      <c r="P61" s="38"/>
      <c r="Q61" s="38"/>
      <c r="R61" s="38"/>
      <c r="S61" s="38"/>
      <c r="T61" s="38"/>
      <c r="U61" s="38"/>
      <c r="V61" s="38"/>
      <c r="W61" s="38"/>
      <c r="X61" s="38"/>
    </row>
    <row r="62" spans="1:24" s="38" customFormat="1" ht="22.5" customHeight="1" x14ac:dyDescent="0.2">
      <c r="A62" s="4"/>
      <c r="B62" s="80"/>
      <c r="C62" s="80"/>
      <c r="D62" s="80"/>
      <c r="E62" s="80"/>
      <c r="F62" s="80"/>
      <c r="G62" s="80"/>
      <c r="H62" s="80"/>
      <c r="I62" s="80"/>
      <c r="J62" s="80"/>
      <c r="K62" s="80"/>
      <c r="L62" s="4"/>
    </row>
    <row r="63" spans="1:24" s="38" customFormat="1" ht="19.5" x14ac:dyDescent="0.2">
      <c r="A63" s="39" t="s">
        <v>304</v>
      </c>
      <c r="B63" s="36"/>
      <c r="C63" s="36"/>
      <c r="D63" s="36"/>
      <c r="E63" s="36"/>
      <c r="F63" s="36"/>
      <c r="G63" s="36"/>
      <c r="H63" s="36"/>
      <c r="I63" s="42"/>
      <c r="J63" s="42"/>
      <c r="K63" s="42"/>
      <c r="L63" s="42"/>
    </row>
    <row r="64" spans="1:24" s="101" customFormat="1" ht="15" x14ac:dyDescent="0.25">
      <c r="A64" s="145" t="s">
        <v>33</v>
      </c>
      <c r="B64" s="16">
        <v>2015</v>
      </c>
      <c r="C64" s="16">
        <v>2016</v>
      </c>
      <c r="D64" s="16">
        <v>2017</v>
      </c>
      <c r="E64" s="16">
        <v>2018</v>
      </c>
      <c r="F64" s="16">
        <v>2019</v>
      </c>
      <c r="G64" s="16">
        <v>2020</v>
      </c>
      <c r="H64" s="16">
        <v>2021</v>
      </c>
      <c r="I64" s="16">
        <v>2022</v>
      </c>
      <c r="J64" s="16">
        <v>2023</v>
      </c>
      <c r="K64" s="16">
        <v>2024</v>
      </c>
      <c r="L64" s="147" t="s">
        <v>40</v>
      </c>
    </row>
    <row r="65" spans="1:24" s="80" customFormat="1" ht="15" thickBot="1" x14ac:dyDescent="0.25">
      <c r="A65" s="146" t="s">
        <v>41</v>
      </c>
      <c r="B65" s="17" t="s">
        <v>34</v>
      </c>
      <c r="C65" s="17" t="s">
        <v>35</v>
      </c>
      <c r="D65" s="17" t="s">
        <v>36</v>
      </c>
      <c r="E65" s="17" t="s">
        <v>37</v>
      </c>
      <c r="F65" s="17" t="s">
        <v>38</v>
      </c>
      <c r="G65" s="17" t="s">
        <v>39</v>
      </c>
      <c r="H65" s="17">
        <v>-22</v>
      </c>
      <c r="I65" s="17">
        <v>-23</v>
      </c>
      <c r="J65" s="17">
        <v>-24</v>
      </c>
      <c r="K65" s="17">
        <v>-25</v>
      </c>
      <c r="L65" s="148" t="s">
        <v>42</v>
      </c>
    </row>
    <row r="66" spans="1:24" s="101" customFormat="1" ht="16.5" thickTop="1" thickBot="1" x14ac:dyDescent="0.3">
      <c r="A66" s="37" t="s">
        <v>334</v>
      </c>
      <c r="B66" s="63">
        <v>53</v>
      </c>
      <c r="C66" s="64">
        <v>53</v>
      </c>
      <c r="D66" s="63">
        <v>53</v>
      </c>
      <c r="E66" s="64">
        <v>53</v>
      </c>
      <c r="F66" s="63">
        <v>53</v>
      </c>
      <c r="G66" s="64">
        <v>53</v>
      </c>
      <c r="H66" s="63">
        <v>53</v>
      </c>
      <c r="I66" s="64">
        <v>53</v>
      </c>
      <c r="J66" s="63">
        <v>53</v>
      </c>
      <c r="K66" s="64">
        <v>53</v>
      </c>
      <c r="L66" s="19" t="s">
        <v>54</v>
      </c>
    </row>
    <row r="67" spans="1:24" s="101" customFormat="1" ht="15.75" thickBot="1" x14ac:dyDescent="0.3">
      <c r="A67" s="37" t="s">
        <v>365</v>
      </c>
      <c r="B67" s="56">
        <v>53</v>
      </c>
      <c r="C67" s="64">
        <v>53</v>
      </c>
      <c r="D67" s="63">
        <v>53</v>
      </c>
      <c r="E67" s="64">
        <v>53</v>
      </c>
      <c r="F67" s="63">
        <v>53</v>
      </c>
      <c r="G67" s="64">
        <v>53</v>
      </c>
      <c r="H67" s="63">
        <v>53</v>
      </c>
      <c r="I67" s="64">
        <v>53</v>
      </c>
      <c r="J67" s="63">
        <v>53</v>
      </c>
      <c r="K67" s="64">
        <v>53</v>
      </c>
      <c r="L67" s="19" t="s">
        <v>54</v>
      </c>
    </row>
    <row r="68" spans="1:24" s="38" customFormat="1" ht="15" thickBot="1" x14ac:dyDescent="0.25">
      <c r="A68" s="1" t="s">
        <v>130</v>
      </c>
      <c r="B68" s="56">
        <v>165.5</v>
      </c>
      <c r="C68" s="64">
        <v>165.5</v>
      </c>
      <c r="D68" s="63">
        <v>165.5</v>
      </c>
      <c r="E68" s="64">
        <v>165.5</v>
      </c>
      <c r="F68" s="63">
        <v>165.5</v>
      </c>
      <c r="G68" s="64">
        <v>165.5</v>
      </c>
      <c r="H68" s="63">
        <v>165.5</v>
      </c>
      <c r="I68" s="64">
        <v>165.5</v>
      </c>
      <c r="J68" s="63">
        <v>165.5</v>
      </c>
      <c r="K68" s="64">
        <v>165.5</v>
      </c>
      <c r="L68" s="19" t="s">
        <v>54</v>
      </c>
      <c r="M68" s="4"/>
      <c r="N68" s="4"/>
      <c r="O68" s="4"/>
      <c r="P68" s="4"/>
      <c r="Q68" s="4"/>
      <c r="R68" s="4"/>
      <c r="S68" s="4"/>
      <c r="T68" s="4"/>
      <c r="U68" s="4"/>
      <c r="V68" s="4"/>
      <c r="W68" s="4"/>
      <c r="X68" s="4"/>
    </row>
    <row r="69" spans="1:24" ht="15" thickBot="1" x14ac:dyDescent="0.25">
      <c r="A69" s="1" t="s">
        <v>77</v>
      </c>
      <c r="B69" s="56">
        <v>46.5</v>
      </c>
      <c r="C69" s="64">
        <v>46.5</v>
      </c>
      <c r="D69" s="63">
        <v>46.5</v>
      </c>
      <c r="E69" s="64">
        <v>46.5</v>
      </c>
      <c r="F69" s="63">
        <v>46.5</v>
      </c>
      <c r="G69" s="64">
        <v>46.5</v>
      </c>
      <c r="H69" s="63">
        <v>46.5</v>
      </c>
      <c r="I69" s="64">
        <v>46.5</v>
      </c>
      <c r="J69" s="63">
        <v>46.5</v>
      </c>
      <c r="K69" s="64">
        <v>46.5</v>
      </c>
      <c r="L69" s="19" t="s">
        <v>54</v>
      </c>
    </row>
    <row r="70" spans="1:24" s="80" customFormat="1" ht="15" thickBot="1" x14ac:dyDescent="0.25">
      <c r="A70" s="1" t="s">
        <v>92</v>
      </c>
      <c r="B70" s="63">
        <v>48.3</v>
      </c>
      <c r="C70" s="64">
        <v>48.3</v>
      </c>
      <c r="D70" s="63">
        <v>48.3</v>
      </c>
      <c r="E70" s="64">
        <v>48.3</v>
      </c>
      <c r="F70" s="63">
        <v>48.3</v>
      </c>
      <c r="G70" s="64">
        <v>48.3</v>
      </c>
      <c r="H70" s="63">
        <v>48.3</v>
      </c>
      <c r="I70" s="64">
        <v>48.3</v>
      </c>
      <c r="J70" s="63">
        <v>48.3</v>
      </c>
      <c r="K70" s="64">
        <v>48.3</v>
      </c>
      <c r="L70" s="19" t="s">
        <v>54</v>
      </c>
    </row>
    <row r="71" spans="1:24" s="80" customFormat="1" ht="15" thickBot="1" x14ac:dyDescent="0.25">
      <c r="A71" s="37" t="s">
        <v>389</v>
      </c>
      <c r="B71" s="63">
        <v>102</v>
      </c>
      <c r="C71" s="64">
        <v>102</v>
      </c>
      <c r="D71" s="63">
        <v>102</v>
      </c>
      <c r="E71" s="64">
        <v>102</v>
      </c>
      <c r="F71" s="63">
        <v>102</v>
      </c>
      <c r="G71" s="64">
        <v>102</v>
      </c>
      <c r="H71" s="63">
        <v>102</v>
      </c>
      <c r="I71" s="64">
        <v>102</v>
      </c>
      <c r="J71" s="63">
        <v>102</v>
      </c>
      <c r="K71" s="64">
        <v>102</v>
      </c>
      <c r="L71" s="19" t="s">
        <v>54</v>
      </c>
    </row>
    <row r="72" spans="1:24" s="80" customFormat="1" ht="15" thickBot="1" x14ac:dyDescent="0.25">
      <c r="A72" s="37" t="s">
        <v>141</v>
      </c>
      <c r="B72" s="56">
        <v>106.7</v>
      </c>
      <c r="C72" s="64">
        <v>106.7</v>
      </c>
      <c r="D72" s="63">
        <v>106.7</v>
      </c>
      <c r="E72" s="64">
        <v>106.7</v>
      </c>
      <c r="F72" s="63">
        <v>106.7</v>
      </c>
      <c r="G72" s="64">
        <v>106.7</v>
      </c>
      <c r="H72" s="63">
        <v>106.7</v>
      </c>
      <c r="I72" s="64">
        <v>106.7</v>
      </c>
      <c r="J72" s="63">
        <v>106.7</v>
      </c>
      <c r="K72" s="64">
        <v>106.8</v>
      </c>
      <c r="L72" s="19" t="s">
        <v>54</v>
      </c>
    </row>
    <row r="73" spans="1:24" s="80" customFormat="1" ht="15" thickBot="1" x14ac:dyDescent="0.25">
      <c r="A73" s="149" t="s">
        <v>258</v>
      </c>
      <c r="B73" s="150"/>
      <c r="C73" s="150"/>
      <c r="D73" s="150"/>
      <c r="E73" s="150"/>
      <c r="F73" s="150"/>
      <c r="G73" s="150"/>
      <c r="H73" s="150"/>
      <c r="I73" s="150"/>
      <c r="J73" s="150"/>
      <c r="K73" s="150"/>
      <c r="L73" s="150"/>
    </row>
    <row r="74" spans="1:24" ht="15" thickBot="1" x14ac:dyDescent="0.25">
      <c r="A74" s="37" t="s">
        <v>283</v>
      </c>
      <c r="B74" s="56">
        <v>56</v>
      </c>
      <c r="C74" s="64">
        <v>56</v>
      </c>
      <c r="D74" s="63">
        <v>56</v>
      </c>
      <c r="E74" s="64">
        <v>56</v>
      </c>
      <c r="F74" s="63">
        <v>56</v>
      </c>
      <c r="G74" s="64">
        <v>56</v>
      </c>
      <c r="H74" s="63">
        <v>56</v>
      </c>
      <c r="I74" s="64">
        <v>56</v>
      </c>
      <c r="J74" s="63">
        <v>56</v>
      </c>
      <c r="K74" s="64">
        <v>56</v>
      </c>
      <c r="L74" s="19" t="s">
        <v>54</v>
      </c>
    </row>
    <row r="75" spans="1:24" ht="15" thickBot="1" x14ac:dyDescent="0.25">
      <c r="A75" s="20" t="s">
        <v>390</v>
      </c>
      <c r="B75" s="62">
        <f t="shared" ref="B75:K75" si="4">SUM(B66,B68,B69,B70,B72,B69)</f>
        <v>466.5</v>
      </c>
      <c r="C75" s="65">
        <f t="shared" si="4"/>
        <v>466.5</v>
      </c>
      <c r="D75" s="62">
        <f t="shared" si="4"/>
        <v>466.5</v>
      </c>
      <c r="E75" s="65">
        <f t="shared" si="4"/>
        <v>466.5</v>
      </c>
      <c r="F75" s="62">
        <f t="shared" si="4"/>
        <v>466.5</v>
      </c>
      <c r="G75" s="65">
        <f t="shared" si="4"/>
        <v>466.5</v>
      </c>
      <c r="H75" s="62">
        <f t="shared" si="4"/>
        <v>466.5</v>
      </c>
      <c r="I75" s="65">
        <f t="shared" si="4"/>
        <v>466.5</v>
      </c>
      <c r="J75" s="62">
        <f t="shared" si="4"/>
        <v>466.5</v>
      </c>
      <c r="K75" s="65">
        <f t="shared" si="4"/>
        <v>466.6</v>
      </c>
      <c r="L75" s="32"/>
    </row>
    <row r="76" spans="1:24" ht="15" thickBot="1" x14ac:dyDescent="0.25">
      <c r="A76" s="20" t="s">
        <v>391</v>
      </c>
      <c r="B76" s="62">
        <f>SUM(B71,B67,B74)</f>
        <v>211</v>
      </c>
      <c r="C76" s="65">
        <f t="shared" ref="C76:K76" si="5">SUM(C71,C67,C74)</f>
        <v>211</v>
      </c>
      <c r="D76" s="62">
        <f t="shared" si="5"/>
        <v>211</v>
      </c>
      <c r="E76" s="65">
        <f t="shared" si="5"/>
        <v>211</v>
      </c>
      <c r="F76" s="62">
        <f t="shared" si="5"/>
        <v>211</v>
      </c>
      <c r="G76" s="65">
        <f t="shared" si="5"/>
        <v>211</v>
      </c>
      <c r="H76" s="62">
        <f t="shared" si="5"/>
        <v>211</v>
      </c>
      <c r="I76" s="65">
        <f t="shared" si="5"/>
        <v>211</v>
      </c>
      <c r="J76" s="62">
        <f t="shared" si="5"/>
        <v>211</v>
      </c>
      <c r="K76" s="65">
        <f t="shared" si="5"/>
        <v>211</v>
      </c>
      <c r="L76" s="32"/>
    </row>
  </sheetData>
  <mergeCells count="12">
    <mergeCell ref="A73:L73"/>
    <mergeCell ref="A39:A40"/>
    <mergeCell ref="L39:L40"/>
    <mergeCell ref="A64:A65"/>
    <mergeCell ref="L64:L65"/>
    <mergeCell ref="A2:A3"/>
    <mergeCell ref="L2:L3"/>
    <mergeCell ref="A33:L33"/>
    <mergeCell ref="A34:L34"/>
    <mergeCell ref="A36:L36"/>
    <mergeCell ref="A28:L28"/>
    <mergeCell ref="A35:L35"/>
  </mergeCells>
  <conditionalFormatting sqref="B70:K70 B4:K5 B66:K66 B8:K27 B41:K61 B29:K31 B68:K68">
    <cfRule type="expression" dxfId="41" priority="20">
      <formula>MOD(B4,1)&gt;0</formula>
    </cfRule>
  </conditionalFormatting>
  <conditionalFormatting sqref="B74:K74">
    <cfRule type="expression" dxfId="40" priority="15">
      <formula>MOD(B74,1)&gt;0</formula>
    </cfRule>
  </conditionalFormatting>
  <conditionalFormatting sqref="B69:K69">
    <cfRule type="expression" dxfId="39" priority="14">
      <formula>MOD(B69,1)&gt;0</formula>
    </cfRule>
  </conditionalFormatting>
  <conditionalFormatting sqref="B6:K6">
    <cfRule type="expression" dxfId="38" priority="13">
      <formula>MOD(B6,1)&gt;0</formula>
    </cfRule>
  </conditionalFormatting>
  <conditionalFormatting sqref="B72:K72">
    <cfRule type="expression" dxfId="37" priority="12">
      <formula>MOD(B72,1)&gt;0</formula>
    </cfRule>
  </conditionalFormatting>
  <conditionalFormatting sqref="B71:K71">
    <cfRule type="expression" dxfId="36" priority="11">
      <formula>MOD(B71,1)&gt;0</formula>
    </cfRule>
  </conditionalFormatting>
  <conditionalFormatting sqref="B75:K76">
    <cfRule type="expression" dxfId="35" priority="6">
      <formula>MOD(B75,1)&gt;0</formula>
    </cfRule>
  </conditionalFormatting>
  <conditionalFormatting sqref="B67:K67">
    <cfRule type="expression" dxfId="34" priority="2">
      <formula>MOD(B67,1)&gt;0</formula>
    </cfRule>
  </conditionalFormatting>
  <conditionalFormatting sqref="B7:K7">
    <cfRule type="expression" dxfId="33" priority="1">
      <formula>MOD(B7,1)&gt;0</formula>
    </cfRule>
  </conditionalFormatting>
  <pageMargins left="0.7" right="0.7" top="0.75" bottom="0.75" header="0.3" footer="0.3"/>
  <pageSetup paperSize="9" orientation="landscape" r:id="rId1"/>
  <ignoredErrors>
    <ignoredError sqref="I31:K3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E100"/>
  <sheetViews>
    <sheetView workbookViewId="0"/>
  </sheetViews>
  <sheetFormatPr defaultRowHeight="14.25" x14ac:dyDescent="0.2"/>
  <cols>
    <col min="1" max="1" width="16.875" customWidth="1"/>
    <col min="12" max="12" width="10" customWidth="1"/>
    <col min="13" max="13" width="12.625" style="4" customWidth="1"/>
    <col min="14" max="31" width="9" style="4"/>
  </cols>
  <sheetData>
    <row r="1" spans="1:31" s="4" customFormat="1" ht="19.5" x14ac:dyDescent="0.2">
      <c r="A1" s="9" t="s">
        <v>247</v>
      </c>
    </row>
    <row r="2" spans="1:31" ht="15" thickBot="1" x14ac:dyDescent="0.25">
      <c r="A2" s="25" t="s">
        <v>72</v>
      </c>
      <c r="B2" s="47">
        <v>2016</v>
      </c>
      <c r="C2" s="47">
        <v>2017</v>
      </c>
      <c r="D2" s="47">
        <v>2018</v>
      </c>
      <c r="E2" s="47">
        <v>2019</v>
      </c>
      <c r="F2" s="47">
        <v>2020</v>
      </c>
      <c r="G2" s="47">
        <v>2021</v>
      </c>
      <c r="H2" s="17">
        <v>2022</v>
      </c>
      <c r="I2" s="17">
        <v>2023</v>
      </c>
      <c r="J2" s="17">
        <v>2024</v>
      </c>
      <c r="K2" s="17">
        <v>2025</v>
      </c>
      <c r="L2" s="21" t="s">
        <v>40</v>
      </c>
    </row>
    <row r="3" spans="1:31" ht="15.75" thickTop="1" thickBot="1" x14ac:dyDescent="0.25">
      <c r="A3" s="1" t="s">
        <v>73</v>
      </c>
      <c r="B3" s="63">
        <v>2700</v>
      </c>
      <c r="C3" s="64">
        <v>2700</v>
      </c>
      <c r="D3" s="63">
        <v>2700</v>
      </c>
      <c r="E3" s="64">
        <v>2700</v>
      </c>
      <c r="F3" s="63">
        <v>2700</v>
      </c>
      <c r="G3" s="64">
        <v>2700</v>
      </c>
      <c r="H3" s="63">
        <v>2700</v>
      </c>
      <c r="I3" s="64">
        <v>2700</v>
      </c>
      <c r="J3" s="63">
        <v>2700</v>
      </c>
      <c r="K3" s="64">
        <v>2700</v>
      </c>
      <c r="L3" s="19" t="s">
        <v>42</v>
      </c>
      <c r="M3" s="80"/>
      <c r="N3" s="80"/>
      <c r="O3" s="80"/>
      <c r="P3" s="80"/>
      <c r="Q3" s="80"/>
      <c r="R3" s="80"/>
      <c r="S3" s="80"/>
      <c r="T3" s="80"/>
      <c r="U3" s="80"/>
      <c r="V3" s="80"/>
      <c r="W3" s="80"/>
      <c r="X3" s="80"/>
      <c r="Y3" s="80"/>
      <c r="Z3" s="80"/>
    </row>
    <row r="4" spans="1:31" ht="15" thickBot="1" x14ac:dyDescent="0.25">
      <c r="A4" s="1" t="s">
        <v>74</v>
      </c>
      <c r="B4" s="63">
        <v>80</v>
      </c>
      <c r="C4" s="64">
        <v>80</v>
      </c>
      <c r="D4" s="63">
        <v>80</v>
      </c>
      <c r="E4" s="64">
        <v>80</v>
      </c>
      <c r="F4" s="63">
        <v>80</v>
      </c>
      <c r="G4" s="64">
        <v>80</v>
      </c>
      <c r="H4" s="63">
        <v>80</v>
      </c>
      <c r="I4" s="64">
        <v>80</v>
      </c>
      <c r="J4" s="63">
        <v>80</v>
      </c>
      <c r="K4" s="64">
        <v>80</v>
      </c>
      <c r="L4" s="19" t="s">
        <v>42</v>
      </c>
      <c r="M4" s="80"/>
      <c r="N4" s="80"/>
      <c r="O4" s="80"/>
      <c r="P4" s="80"/>
      <c r="Q4" s="80"/>
      <c r="R4" s="80"/>
      <c r="S4" s="80"/>
      <c r="T4" s="80"/>
      <c r="U4" s="80"/>
      <c r="V4" s="80"/>
      <c r="W4" s="80"/>
      <c r="X4" s="80"/>
      <c r="Y4" s="80"/>
      <c r="Z4" s="80"/>
    </row>
    <row r="5" spans="1:31" s="80" customFormat="1" ht="15" thickBot="1" x14ac:dyDescent="0.25">
      <c r="A5" s="37" t="s">
        <v>334</v>
      </c>
      <c r="B5" s="63">
        <v>0</v>
      </c>
      <c r="C5" s="64">
        <v>53</v>
      </c>
      <c r="D5" s="63">
        <v>53</v>
      </c>
      <c r="E5" s="64">
        <v>53</v>
      </c>
      <c r="F5" s="63">
        <v>53</v>
      </c>
      <c r="G5" s="64">
        <v>53</v>
      </c>
      <c r="H5" s="63">
        <v>53</v>
      </c>
      <c r="I5" s="64">
        <v>53</v>
      </c>
      <c r="J5" s="63">
        <v>53</v>
      </c>
      <c r="K5" s="64">
        <v>53</v>
      </c>
      <c r="L5" s="19" t="s">
        <v>54</v>
      </c>
      <c r="M5" s="26"/>
    </row>
    <row r="6" spans="1:31" s="80" customFormat="1" ht="15" thickBot="1" x14ac:dyDescent="0.25">
      <c r="A6" s="37" t="s">
        <v>365</v>
      </c>
      <c r="B6" s="56">
        <v>53</v>
      </c>
      <c r="C6" s="64">
        <v>53</v>
      </c>
      <c r="D6" s="63">
        <v>53</v>
      </c>
      <c r="E6" s="64">
        <v>53</v>
      </c>
      <c r="F6" s="63">
        <v>53</v>
      </c>
      <c r="G6" s="64">
        <v>53</v>
      </c>
      <c r="H6" s="63">
        <v>53</v>
      </c>
      <c r="I6" s="64">
        <v>53</v>
      </c>
      <c r="J6" s="63">
        <v>53</v>
      </c>
      <c r="K6" s="64">
        <v>53</v>
      </c>
      <c r="L6" s="19" t="s">
        <v>54</v>
      </c>
      <c r="M6" s="26"/>
    </row>
    <row r="7" spans="1:31" ht="15" thickBot="1" x14ac:dyDescent="0.25">
      <c r="A7" s="1" t="s">
        <v>75</v>
      </c>
      <c r="B7" s="63">
        <v>724</v>
      </c>
      <c r="C7" s="64">
        <v>724</v>
      </c>
      <c r="D7" s="63">
        <v>724</v>
      </c>
      <c r="E7" s="64">
        <v>724</v>
      </c>
      <c r="F7" s="63">
        <v>724</v>
      </c>
      <c r="G7" s="64">
        <v>724</v>
      </c>
      <c r="H7" s="63">
        <v>724</v>
      </c>
      <c r="I7" s="64">
        <v>724</v>
      </c>
      <c r="J7" s="63">
        <v>724</v>
      </c>
      <c r="K7" s="64">
        <v>724</v>
      </c>
      <c r="L7" s="19" t="s">
        <v>42</v>
      </c>
      <c r="M7" s="80"/>
      <c r="N7" s="80"/>
      <c r="O7" s="80"/>
      <c r="P7" s="80"/>
      <c r="Q7" s="80"/>
      <c r="R7" s="80"/>
      <c r="S7" s="80"/>
      <c r="T7" s="80"/>
      <c r="U7" s="80"/>
      <c r="V7" s="80"/>
      <c r="W7" s="80"/>
      <c r="X7" s="80"/>
      <c r="Y7" s="80"/>
      <c r="Z7" s="80"/>
    </row>
    <row r="8" spans="1:31" ht="15" thickBot="1" x14ac:dyDescent="0.25">
      <c r="A8" s="1" t="s">
        <v>76</v>
      </c>
      <c r="B8" s="63">
        <v>2880</v>
      </c>
      <c r="C8" s="64">
        <v>2880</v>
      </c>
      <c r="D8" s="63">
        <v>2880</v>
      </c>
      <c r="E8" s="64">
        <v>2880</v>
      </c>
      <c r="F8" s="63">
        <v>2880</v>
      </c>
      <c r="G8" s="64">
        <v>2880</v>
      </c>
      <c r="H8" s="63">
        <v>2880</v>
      </c>
      <c r="I8" s="64">
        <v>2880</v>
      </c>
      <c r="J8" s="63">
        <v>2880</v>
      </c>
      <c r="K8" s="64">
        <v>2880</v>
      </c>
      <c r="L8" s="19" t="s">
        <v>42</v>
      </c>
      <c r="M8" s="80"/>
      <c r="N8" s="80"/>
      <c r="O8" s="80"/>
      <c r="P8" s="80"/>
      <c r="Q8" s="80"/>
      <c r="R8" s="80"/>
      <c r="S8" s="80"/>
      <c r="T8" s="80"/>
      <c r="U8" s="80"/>
      <c r="V8" s="80"/>
      <c r="W8" s="80"/>
      <c r="X8" s="80"/>
      <c r="Y8" s="80"/>
      <c r="Z8" s="80"/>
    </row>
    <row r="9" spans="1:31" s="36" customFormat="1" ht="15" thickBot="1" x14ac:dyDescent="0.25">
      <c r="A9" s="1" t="s">
        <v>130</v>
      </c>
      <c r="B9" s="63">
        <v>165.5</v>
      </c>
      <c r="C9" s="64">
        <v>165.5</v>
      </c>
      <c r="D9" s="63">
        <v>165.5</v>
      </c>
      <c r="E9" s="64">
        <v>165.5</v>
      </c>
      <c r="F9" s="63">
        <v>165.5</v>
      </c>
      <c r="G9" s="64">
        <v>165.5</v>
      </c>
      <c r="H9" s="63">
        <v>165.5</v>
      </c>
      <c r="I9" s="64">
        <v>165.5</v>
      </c>
      <c r="J9" s="63">
        <v>165.5</v>
      </c>
      <c r="K9" s="64">
        <v>165.5</v>
      </c>
      <c r="L9" s="19" t="s">
        <v>54</v>
      </c>
      <c r="M9" s="80"/>
      <c r="N9" s="80"/>
      <c r="O9" s="80"/>
      <c r="P9" s="80"/>
      <c r="Q9" s="80"/>
      <c r="R9" s="80"/>
      <c r="S9" s="80"/>
      <c r="T9" s="80"/>
      <c r="U9" s="80"/>
      <c r="V9" s="80"/>
      <c r="W9" s="80"/>
      <c r="X9" s="80"/>
      <c r="Y9" s="80"/>
      <c r="Z9" s="80"/>
      <c r="AA9" s="80"/>
      <c r="AB9" s="80"/>
      <c r="AC9" s="80"/>
      <c r="AD9" s="80"/>
      <c r="AE9" s="80"/>
    </row>
    <row r="10" spans="1:31" ht="15" thickBot="1" x14ac:dyDescent="0.25">
      <c r="A10" s="1" t="s">
        <v>77</v>
      </c>
      <c r="B10" s="63">
        <v>46.5</v>
      </c>
      <c r="C10" s="64">
        <v>46.5</v>
      </c>
      <c r="D10" s="63">
        <v>46.5</v>
      </c>
      <c r="E10" s="64">
        <v>46.5</v>
      </c>
      <c r="F10" s="63">
        <v>46.5</v>
      </c>
      <c r="G10" s="64">
        <v>46.5</v>
      </c>
      <c r="H10" s="63">
        <v>46.5</v>
      </c>
      <c r="I10" s="64">
        <v>46.5</v>
      </c>
      <c r="J10" s="63">
        <v>46.5</v>
      </c>
      <c r="K10" s="64">
        <v>46.5</v>
      </c>
      <c r="L10" s="19" t="s">
        <v>54</v>
      </c>
      <c r="M10" s="80"/>
      <c r="N10" s="80"/>
      <c r="O10" s="80"/>
      <c r="P10" s="80"/>
      <c r="Q10" s="80"/>
      <c r="R10" s="80"/>
      <c r="S10" s="80"/>
      <c r="T10" s="80"/>
      <c r="U10" s="80"/>
      <c r="V10" s="80"/>
      <c r="W10" s="80"/>
      <c r="X10" s="80"/>
      <c r="Y10" s="80"/>
      <c r="Z10" s="80"/>
    </row>
    <row r="11" spans="1:31" ht="15" thickBot="1" x14ac:dyDescent="0.25">
      <c r="A11" s="1" t="s">
        <v>78</v>
      </c>
      <c r="B11" s="63">
        <v>68</v>
      </c>
      <c r="C11" s="64">
        <v>68</v>
      </c>
      <c r="D11" s="63">
        <v>68</v>
      </c>
      <c r="E11" s="64">
        <v>68</v>
      </c>
      <c r="F11" s="63">
        <v>68</v>
      </c>
      <c r="G11" s="64">
        <v>68</v>
      </c>
      <c r="H11" s="63">
        <v>68</v>
      </c>
      <c r="I11" s="64">
        <v>68</v>
      </c>
      <c r="J11" s="63">
        <v>68</v>
      </c>
      <c r="K11" s="64">
        <v>68</v>
      </c>
      <c r="L11" s="19" t="s">
        <v>42</v>
      </c>
      <c r="M11" s="80"/>
      <c r="N11" s="80"/>
      <c r="O11" s="80"/>
      <c r="P11" s="80"/>
      <c r="Q11" s="80"/>
      <c r="R11" s="80"/>
      <c r="S11" s="80"/>
      <c r="T11" s="80"/>
      <c r="U11" s="80"/>
      <c r="V11" s="80"/>
      <c r="W11" s="80"/>
      <c r="X11" s="80"/>
      <c r="Y11" s="80"/>
      <c r="Z11" s="80"/>
    </row>
    <row r="12" spans="1:31" ht="15" thickBot="1" x14ac:dyDescent="0.25">
      <c r="A12" s="1" t="s">
        <v>79</v>
      </c>
      <c r="B12" s="63">
        <v>0</v>
      </c>
      <c r="C12" s="64">
        <v>0</v>
      </c>
      <c r="D12" s="63">
        <v>0</v>
      </c>
      <c r="E12" s="64">
        <v>0</v>
      </c>
      <c r="F12" s="63">
        <v>0</v>
      </c>
      <c r="G12" s="64">
        <v>0</v>
      </c>
      <c r="H12" s="63">
        <v>0</v>
      </c>
      <c r="I12" s="64">
        <v>0</v>
      </c>
      <c r="J12" s="63">
        <v>0</v>
      </c>
      <c r="K12" s="64">
        <v>0</v>
      </c>
      <c r="L12" s="19" t="s">
        <v>42</v>
      </c>
      <c r="M12" s="80"/>
      <c r="N12" s="80"/>
      <c r="O12" s="80"/>
      <c r="P12" s="80"/>
      <c r="Q12" s="80"/>
      <c r="R12" s="80"/>
      <c r="S12" s="80"/>
      <c r="T12" s="80"/>
      <c r="U12" s="80"/>
      <c r="V12" s="80"/>
      <c r="W12" s="80"/>
      <c r="X12" s="80"/>
      <c r="Y12" s="80"/>
      <c r="Z12" s="80"/>
    </row>
    <row r="13" spans="1:31" ht="15" thickBot="1" x14ac:dyDescent="0.25">
      <c r="A13" s="1" t="s">
        <v>80</v>
      </c>
      <c r="B13" s="63">
        <v>50</v>
      </c>
      <c r="C13" s="64">
        <v>50</v>
      </c>
      <c r="D13" s="63">
        <v>50</v>
      </c>
      <c r="E13" s="64">
        <v>50</v>
      </c>
      <c r="F13" s="63">
        <v>50</v>
      </c>
      <c r="G13" s="64">
        <v>50</v>
      </c>
      <c r="H13" s="63">
        <v>50</v>
      </c>
      <c r="I13" s="64">
        <v>50</v>
      </c>
      <c r="J13" s="63">
        <v>50</v>
      </c>
      <c r="K13" s="64">
        <v>50</v>
      </c>
      <c r="L13" s="19" t="s">
        <v>42</v>
      </c>
      <c r="M13" s="80"/>
      <c r="N13" s="80"/>
      <c r="O13" s="80"/>
      <c r="P13" s="80"/>
      <c r="Q13" s="80"/>
      <c r="R13" s="80"/>
      <c r="S13" s="80"/>
      <c r="T13" s="80"/>
      <c r="U13" s="80"/>
      <c r="V13" s="80"/>
      <c r="W13" s="80"/>
      <c r="X13" s="80"/>
      <c r="Y13" s="80"/>
      <c r="Z13" s="80"/>
    </row>
    <row r="14" spans="1:31" ht="15" thickBot="1" x14ac:dyDescent="0.25">
      <c r="A14" s="1" t="s">
        <v>81</v>
      </c>
      <c r="B14" s="63">
        <v>2020</v>
      </c>
      <c r="C14" s="64">
        <v>2020</v>
      </c>
      <c r="D14" s="63">
        <v>2020</v>
      </c>
      <c r="E14" s="64">
        <v>2020</v>
      </c>
      <c r="F14" s="63">
        <v>2020</v>
      </c>
      <c r="G14" s="64">
        <v>2020</v>
      </c>
      <c r="H14" s="63">
        <v>0</v>
      </c>
      <c r="I14" s="64">
        <v>0</v>
      </c>
      <c r="J14" s="63">
        <v>0</v>
      </c>
      <c r="K14" s="64">
        <v>0</v>
      </c>
      <c r="L14" s="19" t="s">
        <v>42</v>
      </c>
      <c r="M14" s="80"/>
      <c r="N14" s="80"/>
      <c r="O14" s="80"/>
      <c r="P14" s="80"/>
      <c r="Q14" s="80"/>
      <c r="R14" s="80"/>
      <c r="S14" s="80"/>
      <c r="T14" s="80"/>
      <c r="U14" s="80"/>
      <c r="V14" s="80"/>
      <c r="W14" s="80"/>
      <c r="X14" s="80"/>
      <c r="Y14" s="80"/>
      <c r="Z14" s="80"/>
    </row>
    <row r="15" spans="1:31" ht="15" thickBot="1" x14ac:dyDescent="0.25">
      <c r="A15" s="1" t="s">
        <v>82</v>
      </c>
      <c r="B15" s="63">
        <v>1400</v>
      </c>
      <c r="C15" s="64">
        <v>1400</v>
      </c>
      <c r="D15" s="63">
        <v>1400</v>
      </c>
      <c r="E15" s="64">
        <v>1400</v>
      </c>
      <c r="F15" s="63">
        <v>1400</v>
      </c>
      <c r="G15" s="64">
        <v>1400</v>
      </c>
      <c r="H15" s="63">
        <v>1400</v>
      </c>
      <c r="I15" s="64">
        <v>1400</v>
      </c>
      <c r="J15" s="63">
        <v>1400</v>
      </c>
      <c r="K15" s="64">
        <v>1400</v>
      </c>
      <c r="L15" s="19" t="s">
        <v>42</v>
      </c>
      <c r="M15" s="80"/>
      <c r="N15" s="80"/>
      <c r="O15" s="80"/>
      <c r="P15" s="80"/>
      <c r="Q15" s="80"/>
      <c r="R15" s="80"/>
      <c r="S15" s="80"/>
      <c r="T15" s="80"/>
      <c r="U15" s="80"/>
      <c r="V15" s="80"/>
      <c r="W15" s="80"/>
      <c r="X15" s="80"/>
      <c r="Y15" s="80"/>
      <c r="Z15" s="80"/>
    </row>
    <row r="16" spans="1:31" ht="15" thickBot="1" x14ac:dyDescent="0.25">
      <c r="A16" s="1" t="s">
        <v>284</v>
      </c>
      <c r="B16" s="63">
        <v>102</v>
      </c>
      <c r="C16" s="64">
        <v>102</v>
      </c>
      <c r="D16" s="63">
        <v>102</v>
      </c>
      <c r="E16" s="64">
        <v>102</v>
      </c>
      <c r="F16" s="63">
        <v>102</v>
      </c>
      <c r="G16" s="64">
        <v>102</v>
      </c>
      <c r="H16" s="63">
        <v>102</v>
      </c>
      <c r="I16" s="64">
        <v>102</v>
      </c>
      <c r="J16" s="63">
        <v>102</v>
      </c>
      <c r="K16" s="64">
        <v>102</v>
      </c>
      <c r="L16" s="19" t="s">
        <v>54</v>
      </c>
      <c r="M16" s="80"/>
      <c r="N16" s="80"/>
      <c r="O16" s="80"/>
      <c r="P16" s="80"/>
      <c r="Q16" s="80"/>
      <c r="R16" s="80"/>
      <c r="S16" s="80"/>
      <c r="T16" s="80"/>
      <c r="U16" s="80"/>
      <c r="V16" s="80"/>
      <c r="W16" s="80"/>
      <c r="X16" s="80"/>
      <c r="Y16" s="80"/>
      <c r="Z16" s="80"/>
    </row>
    <row r="17" spans="1:26" ht="15" thickBot="1" x14ac:dyDescent="0.25">
      <c r="A17" s="1" t="s">
        <v>83</v>
      </c>
      <c r="B17" s="63">
        <v>0</v>
      </c>
      <c r="C17" s="64">
        <v>0</v>
      </c>
      <c r="D17" s="63">
        <v>0</v>
      </c>
      <c r="E17" s="64">
        <v>0</v>
      </c>
      <c r="F17" s="63">
        <v>0</v>
      </c>
      <c r="G17" s="64">
        <v>0</v>
      </c>
      <c r="H17" s="63">
        <v>0</v>
      </c>
      <c r="I17" s="64">
        <v>0</v>
      </c>
      <c r="J17" s="63">
        <v>0</v>
      </c>
      <c r="K17" s="64">
        <v>0</v>
      </c>
      <c r="L17" s="19" t="s">
        <v>42</v>
      </c>
      <c r="M17" s="80"/>
      <c r="N17" s="80"/>
      <c r="O17" s="80"/>
      <c r="P17" s="80"/>
      <c r="Q17" s="80"/>
      <c r="R17" s="80"/>
      <c r="S17" s="80"/>
      <c r="T17" s="80"/>
      <c r="U17" s="80"/>
      <c r="V17" s="80"/>
      <c r="W17" s="80"/>
      <c r="X17" s="80"/>
      <c r="Y17" s="80"/>
      <c r="Z17" s="80"/>
    </row>
    <row r="18" spans="1:26" ht="15" thickBot="1" x14ac:dyDescent="0.25">
      <c r="A18" s="1" t="s">
        <v>84</v>
      </c>
      <c r="B18" s="63">
        <v>240</v>
      </c>
      <c r="C18" s="64">
        <v>240</v>
      </c>
      <c r="D18" s="63">
        <v>240</v>
      </c>
      <c r="E18" s="64">
        <v>240</v>
      </c>
      <c r="F18" s="63">
        <v>240</v>
      </c>
      <c r="G18" s="64">
        <v>240</v>
      </c>
      <c r="H18" s="63">
        <v>240</v>
      </c>
      <c r="I18" s="64">
        <v>240</v>
      </c>
      <c r="J18" s="63">
        <v>240</v>
      </c>
      <c r="K18" s="64">
        <v>240</v>
      </c>
      <c r="L18" s="19" t="s">
        <v>42</v>
      </c>
      <c r="M18" s="80"/>
      <c r="N18" s="80"/>
      <c r="O18" s="80"/>
      <c r="P18" s="80"/>
      <c r="Q18" s="80"/>
      <c r="R18" s="80"/>
      <c r="S18" s="80"/>
      <c r="T18" s="80"/>
      <c r="U18" s="80"/>
      <c r="V18" s="80"/>
      <c r="W18" s="80"/>
      <c r="X18" s="80"/>
      <c r="Y18" s="80"/>
      <c r="Z18" s="80"/>
    </row>
    <row r="19" spans="1:26" ht="15" thickBot="1" x14ac:dyDescent="0.25">
      <c r="A19" s="1" t="s">
        <v>85</v>
      </c>
      <c r="B19" s="63">
        <v>178</v>
      </c>
      <c r="C19" s="64">
        <v>178</v>
      </c>
      <c r="D19" s="63">
        <v>0</v>
      </c>
      <c r="E19" s="64">
        <v>0</v>
      </c>
      <c r="F19" s="63">
        <v>0</v>
      </c>
      <c r="G19" s="64">
        <v>0</v>
      </c>
      <c r="H19" s="63">
        <v>0</v>
      </c>
      <c r="I19" s="64">
        <v>0</v>
      </c>
      <c r="J19" s="63">
        <v>0</v>
      </c>
      <c r="K19" s="64">
        <v>0</v>
      </c>
      <c r="L19" s="19" t="s">
        <v>42</v>
      </c>
      <c r="M19" s="80"/>
      <c r="N19" s="80"/>
      <c r="O19" s="80"/>
      <c r="P19" s="80"/>
      <c r="Q19" s="80"/>
      <c r="R19" s="80"/>
      <c r="S19" s="80"/>
      <c r="T19" s="80"/>
      <c r="U19" s="80"/>
      <c r="V19" s="80"/>
      <c r="W19" s="80"/>
      <c r="X19" s="80"/>
      <c r="Y19" s="80"/>
      <c r="Z19" s="80"/>
    </row>
    <row r="20" spans="1:26" ht="15" thickBot="1" x14ac:dyDescent="0.25">
      <c r="A20" s="1" t="s">
        <v>86</v>
      </c>
      <c r="B20" s="63">
        <v>440</v>
      </c>
      <c r="C20" s="64">
        <v>440</v>
      </c>
      <c r="D20" s="63">
        <v>440</v>
      </c>
      <c r="E20" s="64">
        <v>440</v>
      </c>
      <c r="F20" s="63">
        <v>440</v>
      </c>
      <c r="G20" s="64">
        <v>440</v>
      </c>
      <c r="H20" s="63">
        <v>440</v>
      </c>
      <c r="I20" s="64">
        <v>440</v>
      </c>
      <c r="J20" s="63">
        <v>440</v>
      </c>
      <c r="K20" s="64">
        <v>440</v>
      </c>
      <c r="L20" s="19" t="s">
        <v>42</v>
      </c>
      <c r="M20" s="80"/>
      <c r="N20" s="80"/>
      <c r="O20" s="80"/>
      <c r="P20" s="80"/>
      <c r="Q20" s="80"/>
      <c r="R20" s="80"/>
      <c r="S20" s="80"/>
      <c r="T20" s="80"/>
      <c r="U20" s="80"/>
      <c r="V20" s="80"/>
      <c r="W20" s="80"/>
      <c r="X20" s="80"/>
      <c r="Y20" s="80"/>
      <c r="Z20" s="80"/>
    </row>
    <row r="21" spans="1:26" ht="15" thickBot="1" x14ac:dyDescent="0.25">
      <c r="A21" s="1" t="s">
        <v>141</v>
      </c>
      <c r="B21" s="63">
        <v>106.7</v>
      </c>
      <c r="C21" s="64">
        <v>106.7</v>
      </c>
      <c r="D21" s="63">
        <v>106.7</v>
      </c>
      <c r="E21" s="64">
        <v>106.7</v>
      </c>
      <c r="F21" s="63">
        <v>106.7</v>
      </c>
      <c r="G21" s="64">
        <v>106.7</v>
      </c>
      <c r="H21" s="63">
        <v>106.7</v>
      </c>
      <c r="I21" s="64">
        <v>106.7</v>
      </c>
      <c r="J21" s="63">
        <v>106.7</v>
      </c>
      <c r="K21" s="64">
        <v>106.7</v>
      </c>
      <c r="L21" s="19" t="s">
        <v>42</v>
      </c>
      <c r="M21" s="80"/>
      <c r="N21" s="80"/>
      <c r="O21" s="80"/>
      <c r="P21" s="80"/>
      <c r="Q21" s="80"/>
      <c r="R21" s="80"/>
      <c r="S21" s="80"/>
      <c r="T21" s="80"/>
      <c r="U21" s="80"/>
      <c r="V21" s="80"/>
      <c r="W21" s="80"/>
      <c r="X21" s="80"/>
      <c r="Y21" s="80"/>
      <c r="Z21" s="80"/>
    </row>
    <row r="22" spans="1:26" ht="15" thickBot="1" x14ac:dyDescent="0.25">
      <c r="A22" s="1" t="s">
        <v>87</v>
      </c>
      <c r="B22" s="63">
        <v>1800</v>
      </c>
      <c r="C22" s="64">
        <v>1800</v>
      </c>
      <c r="D22" s="63">
        <v>1800</v>
      </c>
      <c r="E22" s="64">
        <v>1800</v>
      </c>
      <c r="F22" s="63">
        <v>1800</v>
      </c>
      <c r="G22" s="64">
        <v>1800</v>
      </c>
      <c r="H22" s="63">
        <v>1800</v>
      </c>
      <c r="I22" s="64">
        <v>1800</v>
      </c>
      <c r="J22" s="63">
        <v>1800</v>
      </c>
      <c r="K22" s="64">
        <v>1800</v>
      </c>
      <c r="L22" s="19" t="s">
        <v>42</v>
      </c>
      <c r="M22" s="80"/>
      <c r="N22" s="80"/>
      <c r="O22" s="80"/>
      <c r="P22" s="80"/>
      <c r="Q22" s="80"/>
      <c r="R22" s="80"/>
      <c r="S22" s="80"/>
      <c r="T22" s="80"/>
      <c r="U22" s="80"/>
      <c r="V22" s="80"/>
      <c r="W22" s="80"/>
      <c r="X22" s="80"/>
      <c r="Y22" s="80"/>
      <c r="Z22" s="80"/>
    </row>
    <row r="23" spans="1:26" ht="15" thickBot="1" x14ac:dyDescent="0.25">
      <c r="A23" s="1" t="s">
        <v>88</v>
      </c>
      <c r="B23" s="63">
        <v>533.6</v>
      </c>
      <c r="C23" s="64">
        <v>533.6</v>
      </c>
      <c r="D23" s="63">
        <v>533.6</v>
      </c>
      <c r="E23" s="64">
        <v>616</v>
      </c>
      <c r="F23" s="63">
        <v>616</v>
      </c>
      <c r="G23" s="64">
        <v>616</v>
      </c>
      <c r="H23" s="63">
        <v>616</v>
      </c>
      <c r="I23" s="64">
        <v>616</v>
      </c>
      <c r="J23" s="63">
        <v>616</v>
      </c>
      <c r="K23" s="64">
        <v>616</v>
      </c>
      <c r="L23" s="19" t="s">
        <v>42</v>
      </c>
      <c r="M23" s="80"/>
      <c r="N23" s="80"/>
      <c r="O23" s="80"/>
      <c r="P23" s="80"/>
      <c r="Q23" s="80"/>
      <c r="R23" s="80"/>
      <c r="S23" s="80"/>
      <c r="T23" s="80"/>
      <c r="U23" s="80"/>
      <c r="V23" s="80"/>
      <c r="W23" s="80"/>
      <c r="X23" s="80"/>
      <c r="Y23" s="80"/>
      <c r="Z23" s="80"/>
    </row>
    <row r="24" spans="1:26" ht="15" thickBot="1" x14ac:dyDescent="0.25">
      <c r="A24" s="1" t="s">
        <v>89</v>
      </c>
      <c r="B24" s="63">
        <v>664</v>
      </c>
      <c r="C24" s="64">
        <v>664</v>
      </c>
      <c r="D24" s="63">
        <v>664</v>
      </c>
      <c r="E24" s="64">
        <v>664</v>
      </c>
      <c r="F24" s="63">
        <v>664</v>
      </c>
      <c r="G24" s="64">
        <v>664</v>
      </c>
      <c r="H24" s="63">
        <v>664</v>
      </c>
      <c r="I24" s="64">
        <v>664</v>
      </c>
      <c r="J24" s="63">
        <v>664</v>
      </c>
      <c r="K24" s="64">
        <v>664</v>
      </c>
      <c r="L24" s="19" t="s">
        <v>42</v>
      </c>
      <c r="M24" s="80"/>
      <c r="N24" s="80"/>
      <c r="O24" s="80"/>
      <c r="P24" s="80"/>
      <c r="Q24" s="80"/>
      <c r="R24" s="80"/>
      <c r="S24" s="80"/>
      <c r="T24" s="80"/>
      <c r="U24" s="80"/>
      <c r="V24" s="80"/>
      <c r="W24" s="80"/>
      <c r="X24" s="80"/>
      <c r="Y24" s="80"/>
      <c r="Z24" s="80"/>
    </row>
    <row r="25" spans="1:26" ht="15" thickBot="1" x14ac:dyDescent="0.25">
      <c r="A25" s="1" t="s">
        <v>90</v>
      </c>
      <c r="B25" s="63">
        <v>1320</v>
      </c>
      <c r="C25" s="64">
        <v>1320</v>
      </c>
      <c r="D25" s="63">
        <v>1320</v>
      </c>
      <c r="E25" s="64">
        <v>1320</v>
      </c>
      <c r="F25" s="63">
        <v>1320</v>
      </c>
      <c r="G25" s="64">
        <v>1320</v>
      </c>
      <c r="H25" s="63">
        <v>1320</v>
      </c>
      <c r="I25" s="64">
        <v>1320</v>
      </c>
      <c r="J25" s="63">
        <v>1320</v>
      </c>
      <c r="K25" s="64">
        <v>1320</v>
      </c>
      <c r="L25" s="19" t="s">
        <v>42</v>
      </c>
      <c r="M25" s="80"/>
      <c r="N25" s="80"/>
      <c r="O25" s="80"/>
      <c r="P25" s="80"/>
      <c r="Q25" s="80"/>
      <c r="R25" s="80"/>
      <c r="S25" s="80"/>
      <c r="T25" s="80"/>
      <c r="U25" s="80"/>
      <c r="V25" s="80"/>
      <c r="W25" s="80"/>
      <c r="X25" s="80"/>
      <c r="Y25" s="80"/>
      <c r="Z25" s="80"/>
    </row>
    <row r="26" spans="1:26" ht="15" thickBot="1" x14ac:dyDescent="0.25">
      <c r="A26" s="1" t="s">
        <v>92</v>
      </c>
      <c r="B26" s="63">
        <v>48.3</v>
      </c>
      <c r="C26" s="64">
        <v>48.3</v>
      </c>
      <c r="D26" s="63">
        <v>48.3</v>
      </c>
      <c r="E26" s="64">
        <v>48.3</v>
      </c>
      <c r="F26" s="63">
        <v>48.3</v>
      </c>
      <c r="G26" s="64">
        <v>48.3</v>
      </c>
      <c r="H26" s="63">
        <v>48.3</v>
      </c>
      <c r="I26" s="64">
        <v>48.3</v>
      </c>
      <c r="J26" s="63">
        <v>48.3</v>
      </c>
      <c r="K26" s="64">
        <v>48.3</v>
      </c>
      <c r="L26" s="19" t="s">
        <v>54</v>
      </c>
      <c r="M26" s="80"/>
      <c r="N26" s="80"/>
      <c r="O26" s="80"/>
      <c r="P26" s="80"/>
      <c r="Q26" s="80"/>
      <c r="R26" s="80"/>
      <c r="S26" s="80"/>
      <c r="T26" s="80"/>
      <c r="U26" s="80"/>
      <c r="V26" s="80"/>
      <c r="W26" s="80"/>
      <c r="X26" s="80"/>
      <c r="Y26" s="80"/>
      <c r="Z26" s="80"/>
    </row>
    <row r="27" spans="1:26" s="80" customFormat="1" ht="15" thickBot="1" x14ac:dyDescent="0.25">
      <c r="A27" s="149" t="s">
        <v>258</v>
      </c>
      <c r="B27" s="150"/>
      <c r="C27" s="150"/>
      <c r="D27" s="150"/>
      <c r="E27" s="150"/>
      <c r="F27" s="150"/>
      <c r="G27" s="150"/>
      <c r="H27" s="150"/>
      <c r="I27" s="150"/>
      <c r="J27" s="150"/>
      <c r="K27" s="150"/>
      <c r="L27" s="150"/>
      <c r="M27" s="26"/>
    </row>
    <row r="28" spans="1:26" s="80" customFormat="1" ht="15" thickBot="1" x14ac:dyDescent="0.25">
      <c r="A28" s="37" t="s">
        <v>283</v>
      </c>
      <c r="B28" s="63">
        <v>56</v>
      </c>
      <c r="C28" s="64">
        <v>56</v>
      </c>
      <c r="D28" s="63">
        <v>56</v>
      </c>
      <c r="E28" s="64">
        <v>56</v>
      </c>
      <c r="F28" s="63">
        <v>56</v>
      </c>
      <c r="G28" s="64">
        <v>56</v>
      </c>
      <c r="H28" s="63">
        <v>56</v>
      </c>
      <c r="I28" s="64">
        <v>56</v>
      </c>
      <c r="J28" s="63">
        <v>56</v>
      </c>
      <c r="K28" s="64">
        <v>56</v>
      </c>
      <c r="L28" s="19" t="s">
        <v>54</v>
      </c>
      <c r="M28" s="26"/>
    </row>
    <row r="29" spans="1:26" s="4" customFormat="1" ht="17.25" customHeight="1" thickBot="1" x14ac:dyDescent="0.25">
      <c r="A29" s="20" t="s">
        <v>43</v>
      </c>
      <c r="B29" s="51">
        <f t="shared" ref="B29:K29" si="0">SUM(B3:B28)</f>
        <v>15675.6</v>
      </c>
      <c r="C29" s="65">
        <f t="shared" si="0"/>
        <v>15728.6</v>
      </c>
      <c r="D29" s="62">
        <f t="shared" si="0"/>
        <v>15550.6</v>
      </c>
      <c r="E29" s="65">
        <f t="shared" si="0"/>
        <v>15633</v>
      </c>
      <c r="F29" s="62">
        <f t="shared" si="0"/>
        <v>15633</v>
      </c>
      <c r="G29" s="65">
        <f t="shared" si="0"/>
        <v>15633</v>
      </c>
      <c r="H29" s="62">
        <f t="shared" si="0"/>
        <v>13613</v>
      </c>
      <c r="I29" s="65">
        <f t="shared" si="0"/>
        <v>13613</v>
      </c>
      <c r="J29" s="62">
        <f t="shared" si="0"/>
        <v>13613</v>
      </c>
      <c r="K29" s="65">
        <f t="shared" si="0"/>
        <v>13613</v>
      </c>
      <c r="L29" s="32"/>
    </row>
    <row r="30" spans="1:26" s="4" customFormat="1" ht="17.25" customHeight="1" x14ac:dyDescent="0.2"/>
    <row r="31" spans="1:26" s="80" customFormat="1" ht="27.75" customHeight="1" x14ac:dyDescent="0.2">
      <c r="A31" s="131" t="s">
        <v>297</v>
      </c>
      <c r="B31" s="131"/>
      <c r="C31" s="131"/>
      <c r="D31" s="131"/>
      <c r="E31" s="131"/>
      <c r="F31" s="131"/>
      <c r="G31" s="131"/>
      <c r="H31" s="131"/>
      <c r="I31" s="131"/>
      <c r="J31" s="131"/>
      <c r="K31" s="131"/>
      <c r="L31" s="131"/>
    </row>
    <row r="32" spans="1:26" s="4" customFormat="1" ht="48" customHeight="1" x14ac:dyDescent="0.2">
      <c r="A32" s="131" t="s">
        <v>424</v>
      </c>
      <c r="B32" s="131"/>
      <c r="C32" s="131"/>
      <c r="D32" s="131"/>
      <c r="E32" s="131"/>
      <c r="F32" s="131"/>
      <c r="G32" s="131"/>
      <c r="H32" s="131"/>
      <c r="I32" s="131"/>
      <c r="J32" s="131"/>
      <c r="K32" s="131"/>
      <c r="L32" s="131"/>
    </row>
    <row r="33" spans="1:31" s="4" customFormat="1" ht="45.75" customHeight="1" x14ac:dyDescent="0.2">
      <c r="A33" s="131" t="s">
        <v>402</v>
      </c>
      <c r="B33" s="131"/>
      <c r="C33" s="131"/>
      <c r="D33" s="131"/>
      <c r="E33" s="131"/>
      <c r="F33" s="131"/>
      <c r="G33" s="131"/>
      <c r="H33" s="131"/>
      <c r="I33" s="131"/>
      <c r="J33" s="131"/>
      <c r="K33" s="131"/>
      <c r="L33" s="131"/>
    </row>
    <row r="34" spans="1:31" s="4" customFormat="1" ht="30.75" customHeight="1" x14ac:dyDescent="0.2">
      <c r="A34" s="131" t="s">
        <v>404</v>
      </c>
      <c r="B34" s="131"/>
      <c r="C34" s="131"/>
      <c r="D34" s="131"/>
      <c r="E34" s="131"/>
      <c r="F34" s="131"/>
      <c r="G34" s="131"/>
      <c r="H34" s="131"/>
      <c r="I34" s="131"/>
      <c r="J34" s="131"/>
      <c r="K34" s="131"/>
      <c r="L34" s="131"/>
      <c r="M34" s="38"/>
      <c r="N34" s="38"/>
      <c r="O34" s="38"/>
      <c r="P34" s="38"/>
      <c r="Q34" s="38"/>
      <c r="R34" s="38"/>
      <c r="S34" s="38"/>
      <c r="T34" s="38"/>
      <c r="U34" s="38"/>
      <c r="V34" s="38"/>
      <c r="W34" s="38"/>
      <c r="X34" s="38"/>
      <c r="Y34" s="38"/>
    </row>
    <row r="35" spans="1:31" s="4" customFormat="1" x14ac:dyDescent="0.2">
      <c r="A35" s="38"/>
      <c r="B35" s="38"/>
      <c r="C35" s="38"/>
      <c r="D35" s="38"/>
      <c r="E35" s="38"/>
      <c r="F35" s="38"/>
      <c r="G35" s="38"/>
      <c r="H35" s="38"/>
      <c r="I35" s="38"/>
      <c r="J35" s="38"/>
      <c r="K35" s="38"/>
      <c r="L35" s="38"/>
      <c r="M35" s="38"/>
      <c r="N35" s="38"/>
      <c r="O35" s="38"/>
      <c r="P35" s="38"/>
      <c r="Q35" s="38"/>
      <c r="R35" s="38"/>
      <c r="S35" s="38"/>
      <c r="T35" s="38"/>
      <c r="U35" s="38"/>
      <c r="V35" s="38"/>
      <c r="W35" s="38"/>
      <c r="X35" s="38"/>
      <c r="Y35" s="38"/>
    </row>
    <row r="36" spans="1:31" s="36" customFormat="1" ht="19.5" x14ac:dyDescent="0.2">
      <c r="A36" s="39" t="s">
        <v>253</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row>
    <row r="37" spans="1:31" s="36" customFormat="1" ht="15" thickBot="1" x14ac:dyDescent="0.25">
      <c r="A37" s="41" t="s">
        <v>72</v>
      </c>
      <c r="B37" s="47">
        <v>2016</v>
      </c>
      <c r="C37" s="47">
        <v>2017</v>
      </c>
      <c r="D37" s="47">
        <v>2018</v>
      </c>
      <c r="E37" s="47">
        <v>2019</v>
      </c>
      <c r="F37" s="47">
        <v>2020</v>
      </c>
      <c r="G37" s="47">
        <v>2021</v>
      </c>
      <c r="H37" s="17">
        <v>2022</v>
      </c>
      <c r="I37" s="17">
        <v>2023</v>
      </c>
      <c r="J37" s="17">
        <v>2024</v>
      </c>
      <c r="K37" s="17">
        <v>2025</v>
      </c>
      <c r="L37" s="21" t="s">
        <v>40</v>
      </c>
      <c r="M37" s="38"/>
      <c r="N37" s="38"/>
      <c r="O37" s="38"/>
      <c r="P37" s="38"/>
      <c r="Q37" s="38"/>
      <c r="R37" s="38"/>
      <c r="S37" s="38"/>
      <c r="T37" s="38"/>
      <c r="U37" s="38"/>
      <c r="V37" s="38"/>
      <c r="W37" s="38"/>
      <c r="X37" s="38"/>
      <c r="Y37" s="38"/>
      <c r="Z37" s="38"/>
      <c r="AA37" s="38"/>
      <c r="AB37" s="38"/>
      <c r="AC37" s="38"/>
      <c r="AD37" s="38"/>
      <c r="AE37" s="38"/>
    </row>
    <row r="38" spans="1:31" s="36" customFormat="1" ht="15.75" thickTop="1" thickBot="1" x14ac:dyDescent="0.25">
      <c r="A38" s="1" t="s">
        <v>73</v>
      </c>
      <c r="B38" s="63">
        <v>2700</v>
      </c>
      <c r="C38" s="64">
        <v>2700</v>
      </c>
      <c r="D38" s="63">
        <v>2700</v>
      </c>
      <c r="E38" s="64">
        <v>2700</v>
      </c>
      <c r="F38" s="63">
        <v>2700</v>
      </c>
      <c r="G38" s="64">
        <v>2700</v>
      </c>
      <c r="H38" s="63">
        <v>2700</v>
      </c>
      <c r="I38" s="64">
        <v>2700</v>
      </c>
      <c r="J38" s="63">
        <v>2700</v>
      </c>
      <c r="K38" s="64">
        <v>2700</v>
      </c>
      <c r="L38" s="19" t="s">
        <v>42</v>
      </c>
      <c r="M38" s="38"/>
      <c r="N38" s="38"/>
      <c r="O38" s="38"/>
      <c r="P38" s="38"/>
      <c r="Q38" s="38"/>
      <c r="R38" s="38"/>
      <c r="S38" s="38"/>
      <c r="T38" s="38"/>
      <c r="U38" s="38"/>
      <c r="V38" s="38"/>
      <c r="W38" s="38"/>
      <c r="X38" s="38"/>
      <c r="Y38" s="38"/>
      <c r="Z38" s="38"/>
      <c r="AA38" s="38"/>
      <c r="AB38" s="38"/>
      <c r="AC38" s="38"/>
      <c r="AD38" s="38"/>
      <c r="AE38" s="38"/>
    </row>
    <row r="39" spans="1:31" s="36" customFormat="1" ht="15" thickBot="1" x14ac:dyDescent="0.25">
      <c r="A39" s="1" t="s">
        <v>74</v>
      </c>
      <c r="B39" s="63">
        <v>80</v>
      </c>
      <c r="C39" s="64">
        <v>80</v>
      </c>
      <c r="D39" s="63">
        <v>80</v>
      </c>
      <c r="E39" s="64">
        <v>80</v>
      </c>
      <c r="F39" s="63">
        <v>80</v>
      </c>
      <c r="G39" s="64">
        <v>80</v>
      </c>
      <c r="H39" s="63">
        <v>80</v>
      </c>
      <c r="I39" s="64">
        <v>80</v>
      </c>
      <c r="J39" s="63">
        <v>80</v>
      </c>
      <c r="K39" s="64">
        <v>80</v>
      </c>
      <c r="L39" s="19" t="s">
        <v>42</v>
      </c>
      <c r="M39" s="38"/>
      <c r="N39" s="38"/>
      <c r="O39" s="38"/>
      <c r="P39" s="38"/>
      <c r="Q39" s="38"/>
      <c r="R39" s="38"/>
      <c r="S39" s="38"/>
      <c r="T39" s="38"/>
      <c r="U39" s="38"/>
      <c r="V39" s="38"/>
      <c r="W39" s="38"/>
      <c r="X39" s="38"/>
      <c r="Y39" s="38"/>
      <c r="Z39" s="38"/>
      <c r="AA39" s="38"/>
      <c r="AB39" s="38"/>
      <c r="AC39" s="38"/>
      <c r="AD39" s="38"/>
      <c r="AE39" s="38"/>
    </row>
    <row r="40" spans="1:31" s="36" customFormat="1" ht="15" thickBot="1" x14ac:dyDescent="0.25">
      <c r="A40" s="1" t="s">
        <v>75</v>
      </c>
      <c r="B40" s="63">
        <v>724</v>
      </c>
      <c r="C40" s="64">
        <v>724</v>
      </c>
      <c r="D40" s="63">
        <v>724</v>
      </c>
      <c r="E40" s="64">
        <v>724</v>
      </c>
      <c r="F40" s="63">
        <v>724</v>
      </c>
      <c r="G40" s="64">
        <v>724</v>
      </c>
      <c r="H40" s="63">
        <v>724</v>
      </c>
      <c r="I40" s="64">
        <v>724</v>
      </c>
      <c r="J40" s="63">
        <v>724</v>
      </c>
      <c r="K40" s="64">
        <v>724</v>
      </c>
      <c r="L40" s="19" t="s">
        <v>42</v>
      </c>
      <c r="M40" s="38"/>
      <c r="N40" s="38"/>
      <c r="O40" s="38"/>
      <c r="P40" s="38"/>
      <c r="Q40" s="38"/>
      <c r="R40" s="38"/>
      <c r="S40" s="38"/>
      <c r="T40" s="38"/>
      <c r="U40" s="38"/>
      <c r="V40" s="38"/>
      <c r="W40" s="38"/>
      <c r="X40" s="38"/>
      <c r="Y40" s="38"/>
      <c r="Z40" s="38"/>
      <c r="AA40" s="38"/>
      <c r="AB40" s="38"/>
      <c r="AC40" s="38"/>
      <c r="AD40" s="38"/>
      <c r="AE40" s="38"/>
    </row>
    <row r="41" spans="1:31" s="36" customFormat="1" ht="15" thickBot="1" x14ac:dyDescent="0.25">
      <c r="A41" s="1" t="s">
        <v>76</v>
      </c>
      <c r="B41" s="63">
        <v>2880</v>
      </c>
      <c r="C41" s="64">
        <v>2880</v>
      </c>
      <c r="D41" s="63">
        <v>2880</v>
      </c>
      <c r="E41" s="64">
        <v>2880</v>
      </c>
      <c r="F41" s="63">
        <v>2880</v>
      </c>
      <c r="G41" s="64">
        <v>2880</v>
      </c>
      <c r="H41" s="63">
        <v>2880</v>
      </c>
      <c r="I41" s="64">
        <v>2880</v>
      </c>
      <c r="J41" s="63">
        <v>2880</v>
      </c>
      <c r="K41" s="64">
        <v>2880</v>
      </c>
      <c r="L41" s="19" t="s">
        <v>42</v>
      </c>
      <c r="M41" s="38"/>
      <c r="N41" s="38"/>
      <c r="O41" s="38"/>
      <c r="P41" s="38"/>
      <c r="Q41" s="38"/>
      <c r="R41" s="38"/>
      <c r="S41" s="38"/>
      <c r="T41" s="38"/>
      <c r="U41" s="38"/>
      <c r="V41" s="38"/>
      <c r="W41" s="38"/>
      <c r="X41" s="38"/>
      <c r="Y41" s="38"/>
      <c r="Z41" s="38"/>
      <c r="AA41" s="38"/>
      <c r="AB41" s="38"/>
      <c r="AC41" s="38"/>
      <c r="AD41" s="38"/>
      <c r="AE41" s="38"/>
    </row>
    <row r="42" spans="1:31" s="36" customFormat="1" ht="15" thickBot="1" x14ac:dyDescent="0.25">
      <c r="A42" s="1" t="s">
        <v>78</v>
      </c>
      <c r="B42" s="63">
        <v>68</v>
      </c>
      <c r="C42" s="64">
        <v>68</v>
      </c>
      <c r="D42" s="63">
        <v>68</v>
      </c>
      <c r="E42" s="64">
        <v>68</v>
      </c>
      <c r="F42" s="63">
        <v>68</v>
      </c>
      <c r="G42" s="64">
        <v>68</v>
      </c>
      <c r="H42" s="63">
        <v>68</v>
      </c>
      <c r="I42" s="64">
        <v>68</v>
      </c>
      <c r="J42" s="63">
        <v>68</v>
      </c>
      <c r="K42" s="64">
        <v>68</v>
      </c>
      <c r="L42" s="19" t="s">
        <v>42</v>
      </c>
      <c r="M42" s="38"/>
      <c r="N42" s="38"/>
      <c r="O42" s="38"/>
      <c r="P42" s="38"/>
      <c r="Q42" s="38"/>
      <c r="R42" s="38"/>
      <c r="S42" s="38"/>
      <c r="T42" s="38"/>
      <c r="U42" s="38"/>
      <c r="V42" s="38"/>
      <c r="W42" s="38"/>
      <c r="X42" s="38"/>
      <c r="Y42" s="38"/>
      <c r="Z42" s="38"/>
      <c r="AA42" s="38"/>
      <c r="AB42" s="38"/>
      <c r="AC42" s="38"/>
      <c r="AD42" s="38"/>
      <c r="AE42" s="38"/>
    </row>
    <row r="43" spans="1:31" s="36" customFormat="1" ht="15" thickBot="1" x14ac:dyDescent="0.25">
      <c r="A43" s="1" t="s">
        <v>79</v>
      </c>
      <c r="B43" s="63">
        <v>0</v>
      </c>
      <c r="C43" s="64">
        <v>0</v>
      </c>
      <c r="D43" s="63">
        <v>0</v>
      </c>
      <c r="E43" s="64">
        <v>0</v>
      </c>
      <c r="F43" s="63">
        <v>0</v>
      </c>
      <c r="G43" s="64">
        <v>0</v>
      </c>
      <c r="H43" s="63">
        <v>0</v>
      </c>
      <c r="I43" s="64">
        <v>0</v>
      </c>
      <c r="J43" s="63">
        <v>0</v>
      </c>
      <c r="K43" s="64">
        <v>0</v>
      </c>
      <c r="L43" s="19" t="s">
        <v>42</v>
      </c>
      <c r="M43" s="38"/>
      <c r="N43" s="38"/>
      <c r="O43" s="38"/>
      <c r="P43" s="38"/>
      <c r="Q43" s="38"/>
      <c r="R43" s="38"/>
      <c r="S43" s="38"/>
      <c r="T43" s="38"/>
      <c r="U43" s="38"/>
      <c r="V43" s="38"/>
      <c r="W43" s="38"/>
      <c r="X43" s="38"/>
      <c r="Y43" s="38"/>
      <c r="Z43" s="38"/>
      <c r="AA43" s="38"/>
      <c r="AB43" s="38"/>
      <c r="AC43" s="38"/>
      <c r="AD43" s="38"/>
      <c r="AE43" s="38"/>
    </row>
    <row r="44" spans="1:31" s="36" customFormat="1" ht="15" thickBot="1" x14ac:dyDescent="0.25">
      <c r="A44" s="1" t="s">
        <v>80</v>
      </c>
      <c r="B44" s="63">
        <v>50</v>
      </c>
      <c r="C44" s="64">
        <v>50</v>
      </c>
      <c r="D44" s="63">
        <v>50</v>
      </c>
      <c r="E44" s="64">
        <v>50</v>
      </c>
      <c r="F44" s="63">
        <v>50</v>
      </c>
      <c r="G44" s="64">
        <v>50</v>
      </c>
      <c r="H44" s="63">
        <v>50</v>
      </c>
      <c r="I44" s="64">
        <v>50</v>
      </c>
      <c r="J44" s="63">
        <v>50</v>
      </c>
      <c r="K44" s="64">
        <v>50</v>
      </c>
      <c r="L44" s="19" t="s">
        <v>42</v>
      </c>
      <c r="M44" s="38"/>
      <c r="N44" s="38"/>
      <c r="O44" s="38"/>
      <c r="P44" s="38"/>
      <c r="Q44" s="38"/>
      <c r="R44" s="38"/>
      <c r="S44" s="38"/>
      <c r="T44" s="38"/>
      <c r="U44" s="38"/>
      <c r="V44" s="38"/>
      <c r="W44" s="38"/>
      <c r="X44" s="38"/>
      <c r="Y44" s="38"/>
      <c r="Z44" s="38"/>
      <c r="AA44" s="38"/>
      <c r="AB44" s="38"/>
      <c r="AC44" s="38"/>
      <c r="AD44" s="38"/>
      <c r="AE44" s="38"/>
    </row>
    <row r="45" spans="1:31" s="36" customFormat="1" ht="15" thickBot="1" x14ac:dyDescent="0.25">
      <c r="A45" s="1" t="s">
        <v>81</v>
      </c>
      <c r="B45" s="63">
        <v>2020</v>
      </c>
      <c r="C45" s="64">
        <v>2020</v>
      </c>
      <c r="D45" s="63">
        <v>2020</v>
      </c>
      <c r="E45" s="64">
        <v>2020</v>
      </c>
      <c r="F45" s="63">
        <v>2020</v>
      </c>
      <c r="G45" s="64">
        <v>2020</v>
      </c>
      <c r="H45" s="63">
        <v>0</v>
      </c>
      <c r="I45" s="64">
        <v>0</v>
      </c>
      <c r="J45" s="63">
        <v>0</v>
      </c>
      <c r="K45" s="64">
        <v>0</v>
      </c>
      <c r="L45" s="19" t="s">
        <v>42</v>
      </c>
      <c r="M45" s="38"/>
      <c r="N45" s="38"/>
      <c r="O45" s="38"/>
      <c r="P45" s="38"/>
      <c r="Q45" s="38"/>
      <c r="R45" s="38"/>
      <c r="S45" s="38"/>
      <c r="T45" s="38"/>
      <c r="U45" s="38"/>
      <c r="V45" s="38"/>
      <c r="W45" s="38"/>
      <c r="X45" s="38"/>
      <c r="Y45" s="38"/>
      <c r="Z45" s="38"/>
      <c r="AA45" s="38"/>
      <c r="AB45" s="38"/>
      <c r="AC45" s="38"/>
      <c r="AD45" s="38"/>
      <c r="AE45" s="38"/>
    </row>
    <row r="46" spans="1:31" s="36" customFormat="1" ht="15" thickBot="1" x14ac:dyDescent="0.25">
      <c r="A46" s="1" t="s">
        <v>82</v>
      </c>
      <c r="B46" s="63">
        <v>1400</v>
      </c>
      <c r="C46" s="64">
        <v>1400</v>
      </c>
      <c r="D46" s="63">
        <v>1400</v>
      </c>
      <c r="E46" s="64">
        <v>1400</v>
      </c>
      <c r="F46" s="63">
        <v>1400</v>
      </c>
      <c r="G46" s="64">
        <v>1400</v>
      </c>
      <c r="H46" s="63">
        <v>1400</v>
      </c>
      <c r="I46" s="64">
        <v>1400</v>
      </c>
      <c r="J46" s="63">
        <v>1400</v>
      </c>
      <c r="K46" s="64">
        <v>1400</v>
      </c>
      <c r="L46" s="19" t="s">
        <v>42</v>
      </c>
      <c r="M46" s="38"/>
      <c r="N46" s="38"/>
      <c r="O46" s="38"/>
      <c r="P46" s="38"/>
      <c r="Q46" s="38"/>
      <c r="R46" s="38"/>
      <c r="S46" s="38"/>
      <c r="T46" s="38"/>
      <c r="U46" s="38"/>
      <c r="V46" s="38"/>
      <c r="W46" s="38"/>
      <c r="X46" s="38"/>
      <c r="Y46" s="38"/>
      <c r="Z46" s="38"/>
      <c r="AA46" s="38"/>
      <c r="AB46" s="38"/>
      <c r="AC46" s="38"/>
      <c r="AD46" s="38"/>
      <c r="AE46" s="38"/>
    </row>
    <row r="47" spans="1:31" s="36" customFormat="1" ht="15" thickBot="1" x14ac:dyDescent="0.25">
      <c r="A47" s="1" t="s">
        <v>83</v>
      </c>
      <c r="B47" s="63">
        <v>0</v>
      </c>
      <c r="C47" s="64">
        <v>0</v>
      </c>
      <c r="D47" s="63">
        <v>0</v>
      </c>
      <c r="E47" s="64">
        <v>0</v>
      </c>
      <c r="F47" s="63">
        <v>0</v>
      </c>
      <c r="G47" s="64">
        <v>0</v>
      </c>
      <c r="H47" s="63">
        <v>0</v>
      </c>
      <c r="I47" s="64">
        <v>0</v>
      </c>
      <c r="J47" s="63">
        <v>0</v>
      </c>
      <c r="K47" s="64">
        <v>0</v>
      </c>
      <c r="L47" s="19" t="s">
        <v>42</v>
      </c>
      <c r="M47" s="38"/>
      <c r="N47" s="38"/>
      <c r="O47" s="38"/>
      <c r="P47" s="38"/>
      <c r="Q47" s="38"/>
      <c r="R47" s="38"/>
      <c r="S47" s="38"/>
      <c r="T47" s="38"/>
      <c r="U47" s="38"/>
      <c r="V47" s="38"/>
      <c r="W47" s="38"/>
      <c r="X47" s="38"/>
      <c r="Y47" s="38"/>
      <c r="Z47" s="38"/>
      <c r="AA47" s="38"/>
      <c r="AB47" s="38"/>
      <c r="AC47" s="38"/>
      <c r="AD47" s="38"/>
      <c r="AE47" s="38"/>
    </row>
    <row r="48" spans="1:31" s="36" customFormat="1" ht="15" thickBot="1" x14ac:dyDescent="0.25">
      <c r="A48" s="1" t="s">
        <v>84</v>
      </c>
      <c r="B48" s="63">
        <v>240</v>
      </c>
      <c r="C48" s="64">
        <v>240</v>
      </c>
      <c r="D48" s="63">
        <v>240</v>
      </c>
      <c r="E48" s="64">
        <v>240</v>
      </c>
      <c r="F48" s="63">
        <v>240</v>
      </c>
      <c r="G48" s="64">
        <v>240</v>
      </c>
      <c r="H48" s="63">
        <v>240</v>
      </c>
      <c r="I48" s="64">
        <v>240</v>
      </c>
      <c r="J48" s="63">
        <v>240</v>
      </c>
      <c r="K48" s="64">
        <v>240</v>
      </c>
      <c r="L48" s="19" t="s">
        <v>42</v>
      </c>
      <c r="M48" s="38"/>
      <c r="N48" s="38"/>
      <c r="O48" s="38"/>
      <c r="P48" s="38"/>
      <c r="Q48" s="38"/>
      <c r="R48" s="38"/>
      <c r="S48" s="38"/>
      <c r="T48" s="38"/>
      <c r="U48" s="38"/>
      <c r="V48" s="38"/>
      <c r="W48" s="38"/>
      <c r="X48" s="38"/>
      <c r="Y48" s="38"/>
      <c r="Z48" s="38"/>
      <c r="AA48" s="38"/>
      <c r="AB48" s="38"/>
      <c r="AC48" s="38"/>
      <c r="AD48" s="38"/>
      <c r="AE48" s="38"/>
    </row>
    <row r="49" spans="1:31" s="36" customFormat="1" ht="15" thickBot="1" x14ac:dyDescent="0.25">
      <c r="A49" s="1" t="s">
        <v>85</v>
      </c>
      <c r="B49" s="63">
        <v>178</v>
      </c>
      <c r="C49" s="64">
        <v>178</v>
      </c>
      <c r="D49" s="63">
        <v>0</v>
      </c>
      <c r="E49" s="64">
        <v>0</v>
      </c>
      <c r="F49" s="63">
        <v>0</v>
      </c>
      <c r="G49" s="64">
        <v>0</v>
      </c>
      <c r="H49" s="63">
        <v>0</v>
      </c>
      <c r="I49" s="64">
        <v>0</v>
      </c>
      <c r="J49" s="63">
        <v>0</v>
      </c>
      <c r="K49" s="64">
        <v>0</v>
      </c>
      <c r="L49" s="19" t="s">
        <v>42</v>
      </c>
      <c r="M49" s="38"/>
      <c r="N49" s="38"/>
      <c r="O49" s="38"/>
      <c r="P49" s="38"/>
      <c r="Q49" s="38"/>
      <c r="R49" s="38"/>
      <c r="S49" s="38"/>
      <c r="T49" s="38"/>
      <c r="U49" s="38"/>
      <c r="V49" s="38"/>
      <c r="W49" s="38"/>
      <c r="X49" s="38"/>
      <c r="Y49" s="38"/>
      <c r="Z49" s="38"/>
      <c r="AA49" s="38"/>
      <c r="AB49" s="38"/>
      <c r="AC49" s="38"/>
      <c r="AD49" s="38"/>
      <c r="AE49" s="38"/>
    </row>
    <row r="50" spans="1:31" s="36" customFormat="1" ht="15" thickBot="1" x14ac:dyDescent="0.25">
      <c r="A50" s="1" t="s">
        <v>86</v>
      </c>
      <c r="B50" s="63">
        <v>440</v>
      </c>
      <c r="C50" s="64">
        <v>440</v>
      </c>
      <c r="D50" s="63">
        <v>440</v>
      </c>
      <c r="E50" s="64">
        <v>440</v>
      </c>
      <c r="F50" s="63">
        <v>440</v>
      </c>
      <c r="G50" s="64">
        <v>440</v>
      </c>
      <c r="H50" s="63">
        <v>440</v>
      </c>
      <c r="I50" s="64">
        <v>440</v>
      </c>
      <c r="J50" s="63">
        <v>440</v>
      </c>
      <c r="K50" s="64">
        <v>440</v>
      </c>
      <c r="L50" s="19" t="s">
        <v>42</v>
      </c>
      <c r="M50" s="38"/>
      <c r="N50" s="38"/>
      <c r="O50" s="38"/>
      <c r="P50" s="38"/>
      <c r="Q50" s="38"/>
      <c r="R50" s="38"/>
      <c r="S50" s="38"/>
      <c r="T50" s="38"/>
      <c r="U50" s="38"/>
      <c r="V50" s="38"/>
      <c r="W50" s="38"/>
      <c r="X50" s="38"/>
      <c r="Y50" s="38"/>
      <c r="Z50" s="38"/>
      <c r="AA50" s="38"/>
      <c r="AB50" s="38"/>
      <c r="AC50" s="38"/>
      <c r="AD50" s="38"/>
      <c r="AE50" s="38"/>
    </row>
    <row r="51" spans="1:31" s="36" customFormat="1" ht="15" thickBot="1" x14ac:dyDescent="0.25">
      <c r="A51" s="1" t="s">
        <v>87</v>
      </c>
      <c r="B51" s="63">
        <v>106.7</v>
      </c>
      <c r="C51" s="64">
        <v>106.7</v>
      </c>
      <c r="D51" s="63">
        <v>106.7</v>
      </c>
      <c r="E51" s="64">
        <v>106.7</v>
      </c>
      <c r="F51" s="63">
        <v>106.7</v>
      </c>
      <c r="G51" s="64">
        <v>106.7</v>
      </c>
      <c r="H51" s="63">
        <v>106.7</v>
      </c>
      <c r="I51" s="64">
        <v>106.7</v>
      </c>
      <c r="J51" s="63">
        <v>106.7</v>
      </c>
      <c r="K51" s="64">
        <v>106.7</v>
      </c>
      <c r="L51" s="19" t="s">
        <v>42</v>
      </c>
      <c r="M51" s="38"/>
      <c r="N51" s="38"/>
      <c r="O51" s="38"/>
      <c r="P51" s="38"/>
      <c r="Q51" s="38"/>
      <c r="R51" s="38"/>
      <c r="S51" s="38"/>
      <c r="T51" s="38"/>
      <c r="U51" s="38"/>
      <c r="V51" s="38"/>
      <c r="W51" s="38"/>
      <c r="X51" s="38"/>
      <c r="Y51" s="38"/>
      <c r="Z51" s="38"/>
      <c r="AA51" s="38"/>
      <c r="AB51" s="38"/>
      <c r="AC51" s="38"/>
      <c r="AD51" s="38"/>
      <c r="AE51" s="38"/>
    </row>
    <row r="52" spans="1:31" s="36" customFormat="1" ht="15" thickBot="1" x14ac:dyDescent="0.25">
      <c r="A52" s="1" t="s">
        <v>88</v>
      </c>
      <c r="B52" s="63">
        <v>1800</v>
      </c>
      <c r="C52" s="64">
        <v>1800</v>
      </c>
      <c r="D52" s="63">
        <v>1800</v>
      </c>
      <c r="E52" s="64">
        <v>1800</v>
      </c>
      <c r="F52" s="63">
        <v>1800</v>
      </c>
      <c r="G52" s="64">
        <v>1800</v>
      </c>
      <c r="H52" s="63">
        <v>1800</v>
      </c>
      <c r="I52" s="64">
        <v>1800</v>
      </c>
      <c r="J52" s="63">
        <v>1800</v>
      </c>
      <c r="K52" s="64">
        <v>1800</v>
      </c>
      <c r="L52" s="19" t="s">
        <v>42</v>
      </c>
      <c r="M52" s="38"/>
      <c r="N52" s="38"/>
      <c r="O52" s="38"/>
      <c r="P52" s="38"/>
      <c r="Q52" s="38"/>
      <c r="R52" s="38"/>
      <c r="S52" s="38"/>
      <c r="T52" s="38"/>
      <c r="U52" s="38"/>
      <c r="V52" s="38"/>
      <c r="W52" s="38"/>
      <c r="X52" s="38"/>
      <c r="Y52" s="38"/>
      <c r="Z52" s="38"/>
      <c r="AA52" s="38"/>
      <c r="AB52" s="38"/>
      <c r="AC52" s="38"/>
      <c r="AD52" s="38"/>
      <c r="AE52" s="38"/>
    </row>
    <row r="53" spans="1:31" s="36" customFormat="1" ht="15" thickBot="1" x14ac:dyDescent="0.25">
      <c r="A53" s="1" t="s">
        <v>89</v>
      </c>
      <c r="B53" s="63">
        <v>533.6</v>
      </c>
      <c r="C53" s="64">
        <v>533.6</v>
      </c>
      <c r="D53" s="63">
        <v>533.6</v>
      </c>
      <c r="E53" s="64">
        <v>616</v>
      </c>
      <c r="F53" s="63">
        <v>616</v>
      </c>
      <c r="G53" s="64">
        <v>616</v>
      </c>
      <c r="H53" s="63">
        <v>616</v>
      </c>
      <c r="I53" s="64">
        <v>616</v>
      </c>
      <c r="J53" s="63">
        <v>616</v>
      </c>
      <c r="K53" s="64">
        <v>616</v>
      </c>
      <c r="L53" s="19" t="s">
        <v>42</v>
      </c>
      <c r="M53" s="80"/>
      <c r="N53" s="80"/>
      <c r="O53" s="80"/>
      <c r="P53" s="80"/>
      <c r="Q53" s="80"/>
      <c r="R53" s="80"/>
      <c r="S53" s="80"/>
      <c r="T53" s="80"/>
      <c r="U53" s="80"/>
      <c r="V53" s="80"/>
      <c r="W53" s="80"/>
      <c r="X53" s="80"/>
      <c r="Y53" s="80"/>
      <c r="Z53" s="80"/>
      <c r="AA53" s="80"/>
      <c r="AB53" s="80"/>
      <c r="AC53" s="80"/>
      <c r="AD53" s="80"/>
      <c r="AE53" s="80"/>
    </row>
    <row r="54" spans="1:31" s="36" customFormat="1" ht="15" thickBot="1" x14ac:dyDescent="0.25">
      <c r="A54" s="1" t="s">
        <v>90</v>
      </c>
      <c r="B54" s="63">
        <v>664</v>
      </c>
      <c r="C54" s="64">
        <v>664</v>
      </c>
      <c r="D54" s="63">
        <v>664</v>
      </c>
      <c r="E54" s="64">
        <v>664</v>
      </c>
      <c r="F54" s="63">
        <v>664</v>
      </c>
      <c r="G54" s="64">
        <v>664</v>
      </c>
      <c r="H54" s="63">
        <v>664</v>
      </c>
      <c r="I54" s="64">
        <v>664</v>
      </c>
      <c r="J54" s="63">
        <v>664</v>
      </c>
      <c r="K54" s="64">
        <v>664</v>
      </c>
      <c r="L54" s="19" t="s">
        <v>42</v>
      </c>
      <c r="M54" s="4"/>
      <c r="N54" s="4"/>
      <c r="O54" s="4"/>
      <c r="P54" s="4"/>
      <c r="Q54" s="4"/>
      <c r="R54" s="4"/>
      <c r="S54" s="4"/>
      <c r="T54" s="4"/>
      <c r="U54" s="4"/>
      <c r="V54" s="4"/>
      <c r="W54" s="4"/>
      <c r="X54" s="4"/>
      <c r="Y54" s="4"/>
      <c r="Z54" s="38"/>
      <c r="AA54" s="38"/>
      <c r="AB54" s="38"/>
      <c r="AC54" s="38"/>
      <c r="AD54" s="38"/>
      <c r="AE54" s="38"/>
    </row>
    <row r="55" spans="1:31" s="36" customFormat="1" ht="15" thickBot="1" x14ac:dyDescent="0.25">
      <c r="A55" s="1" t="s">
        <v>91</v>
      </c>
      <c r="B55" s="63">
        <v>1320</v>
      </c>
      <c r="C55" s="64">
        <v>1320</v>
      </c>
      <c r="D55" s="63">
        <v>1320</v>
      </c>
      <c r="E55" s="64">
        <v>1320</v>
      </c>
      <c r="F55" s="63">
        <v>1320</v>
      </c>
      <c r="G55" s="64">
        <v>1320</v>
      </c>
      <c r="H55" s="63">
        <v>1320</v>
      </c>
      <c r="I55" s="64">
        <v>1320</v>
      </c>
      <c r="J55" s="63">
        <v>1320</v>
      </c>
      <c r="K55" s="64">
        <v>1320</v>
      </c>
      <c r="L55" s="19" t="s">
        <v>42</v>
      </c>
      <c r="M55" s="80"/>
      <c r="N55" s="80"/>
      <c r="O55" s="80"/>
      <c r="P55" s="80"/>
      <c r="Q55" s="80"/>
      <c r="R55" s="80"/>
      <c r="S55" s="80"/>
      <c r="T55" s="80"/>
      <c r="U55" s="80"/>
      <c r="V55" s="80"/>
      <c r="W55" s="80"/>
      <c r="X55" s="80"/>
      <c r="Y55" s="80"/>
      <c r="Z55" s="80"/>
      <c r="AA55" s="80"/>
      <c r="AB55" s="80"/>
      <c r="AC55" s="80"/>
      <c r="AD55" s="80"/>
      <c r="AE55" s="80"/>
    </row>
    <row r="56" spans="1:31" s="36" customFormat="1" ht="15" thickBot="1" x14ac:dyDescent="0.25">
      <c r="A56" s="1" t="s">
        <v>251</v>
      </c>
      <c r="B56" s="63">
        <f>B71 * 0.034</f>
        <v>15.922200000000002</v>
      </c>
      <c r="C56" s="64">
        <f t="shared" ref="C56:K56" si="1">C71 * 0.034</f>
        <v>15.922200000000002</v>
      </c>
      <c r="D56" s="63">
        <f t="shared" si="1"/>
        <v>15.922200000000002</v>
      </c>
      <c r="E56" s="64">
        <f t="shared" si="1"/>
        <v>15.922200000000002</v>
      </c>
      <c r="F56" s="63">
        <f t="shared" si="1"/>
        <v>15.922200000000002</v>
      </c>
      <c r="G56" s="64">
        <f t="shared" si="1"/>
        <v>15.922200000000002</v>
      </c>
      <c r="H56" s="63">
        <f t="shared" si="1"/>
        <v>15.922200000000002</v>
      </c>
      <c r="I56" s="64">
        <f t="shared" si="1"/>
        <v>15.922200000000002</v>
      </c>
      <c r="J56" s="63">
        <f t="shared" si="1"/>
        <v>15.922200000000002</v>
      </c>
      <c r="K56" s="64">
        <f t="shared" si="1"/>
        <v>15.922200000000002</v>
      </c>
      <c r="L56" s="19" t="s">
        <v>54</v>
      </c>
      <c r="M56" s="38"/>
      <c r="N56" s="38"/>
      <c r="O56" s="38"/>
      <c r="P56" s="38"/>
      <c r="Q56" s="38"/>
      <c r="R56" s="38"/>
      <c r="S56" s="38"/>
      <c r="T56" s="38"/>
      <c r="U56" s="38"/>
      <c r="V56" s="38"/>
      <c r="W56" s="38"/>
      <c r="Z56" s="38"/>
      <c r="AA56" s="38"/>
      <c r="AB56" s="38"/>
      <c r="AC56" s="38"/>
      <c r="AD56" s="38"/>
      <c r="AE56" s="38"/>
    </row>
    <row r="57" spans="1:31" s="4" customFormat="1" ht="15" thickBot="1" x14ac:dyDescent="0.25">
      <c r="A57" s="1" t="s">
        <v>392</v>
      </c>
      <c r="B57" s="63">
        <f>B72 * 0.25</f>
        <v>52.75</v>
      </c>
      <c r="C57" s="64">
        <f t="shared" ref="C57:K57" si="2">C72 * 0.25</f>
        <v>52.75</v>
      </c>
      <c r="D57" s="63">
        <f t="shared" si="2"/>
        <v>52.75</v>
      </c>
      <c r="E57" s="64">
        <f t="shared" si="2"/>
        <v>52.75</v>
      </c>
      <c r="F57" s="63">
        <f t="shared" si="2"/>
        <v>52.75</v>
      </c>
      <c r="G57" s="64">
        <f t="shared" si="2"/>
        <v>52.75</v>
      </c>
      <c r="H57" s="63">
        <f t="shared" si="2"/>
        <v>52.75</v>
      </c>
      <c r="I57" s="64">
        <f t="shared" si="2"/>
        <v>52.75</v>
      </c>
      <c r="J57" s="63">
        <f t="shared" si="2"/>
        <v>52.75</v>
      </c>
      <c r="K57" s="64">
        <f t="shared" si="2"/>
        <v>52.75</v>
      </c>
      <c r="L57" s="19" t="s">
        <v>54</v>
      </c>
      <c r="M57" s="38"/>
      <c r="N57" s="38"/>
      <c r="O57" s="38"/>
      <c r="P57" s="38"/>
      <c r="Q57" s="38"/>
      <c r="R57" s="38"/>
      <c r="S57" s="38"/>
      <c r="T57" s="38"/>
      <c r="U57" s="38"/>
      <c r="V57" s="38"/>
      <c r="W57" s="38"/>
      <c r="X57" s="36"/>
      <c r="Y57" s="36"/>
    </row>
    <row r="58" spans="1:31" s="36" customFormat="1" ht="15" thickBot="1" x14ac:dyDescent="0.25">
      <c r="A58" s="20" t="s">
        <v>43</v>
      </c>
      <c r="B58" s="62">
        <f>SUM(B38:B57)</f>
        <v>15272.972200000002</v>
      </c>
      <c r="C58" s="65">
        <f t="shared" ref="C58:K58" si="3">SUM(C38:C57)</f>
        <v>15272.972200000002</v>
      </c>
      <c r="D58" s="62">
        <f t="shared" si="3"/>
        <v>15094.972200000002</v>
      </c>
      <c r="E58" s="65">
        <f t="shared" si="3"/>
        <v>15177.372200000002</v>
      </c>
      <c r="F58" s="62">
        <f t="shared" si="3"/>
        <v>15177.372200000002</v>
      </c>
      <c r="G58" s="65">
        <f t="shared" si="3"/>
        <v>15177.372200000002</v>
      </c>
      <c r="H58" s="62">
        <f t="shared" si="3"/>
        <v>13157.372200000002</v>
      </c>
      <c r="I58" s="65">
        <f t="shared" si="3"/>
        <v>13157.372200000002</v>
      </c>
      <c r="J58" s="62">
        <f t="shared" si="3"/>
        <v>13157.372200000002</v>
      </c>
      <c r="K58" s="65">
        <f t="shared" si="3"/>
        <v>13157.372200000002</v>
      </c>
      <c r="L58" s="32"/>
      <c r="M58" s="38"/>
      <c r="N58" s="38"/>
      <c r="O58" s="38"/>
      <c r="P58" s="38"/>
      <c r="Q58" s="38"/>
      <c r="R58" s="38"/>
      <c r="S58" s="38"/>
      <c r="T58" s="38"/>
      <c r="U58" s="38"/>
      <c r="V58" s="38"/>
      <c r="W58" s="38"/>
      <c r="X58" s="38"/>
      <c r="Y58" s="38"/>
    </row>
    <row r="59" spans="1:31" s="36" customFormat="1" x14ac:dyDescent="0.2">
      <c r="A59" s="4"/>
      <c r="B59" s="4"/>
      <c r="C59" s="4"/>
      <c r="D59" s="4"/>
      <c r="E59" s="4"/>
      <c r="F59" s="4"/>
      <c r="G59" s="4"/>
      <c r="H59" s="4"/>
      <c r="I59" s="4"/>
      <c r="J59" s="4"/>
      <c r="K59" s="4"/>
      <c r="L59" s="4"/>
      <c r="M59" s="38"/>
      <c r="N59" s="38"/>
      <c r="O59" s="38"/>
      <c r="P59" s="38"/>
      <c r="Q59" s="38"/>
      <c r="R59" s="38"/>
      <c r="S59" s="38"/>
      <c r="T59" s="38"/>
      <c r="U59" s="38"/>
      <c r="V59" s="38"/>
      <c r="W59" s="38"/>
      <c r="X59" s="38"/>
      <c r="Y59" s="38"/>
    </row>
    <row r="60" spans="1:31" s="36" customFormat="1" ht="19.5" x14ac:dyDescent="0.2">
      <c r="A60" s="58" t="s">
        <v>305</v>
      </c>
      <c r="B60" s="38"/>
      <c r="C60" s="38"/>
      <c r="D60" s="38"/>
      <c r="E60" s="38"/>
      <c r="F60" s="38"/>
      <c r="G60" s="38"/>
      <c r="H60" s="38"/>
      <c r="I60" s="38"/>
      <c r="J60" s="38"/>
      <c r="K60" s="38"/>
      <c r="L60" s="38"/>
      <c r="M60" s="4"/>
      <c r="N60" s="4"/>
      <c r="O60" s="4"/>
      <c r="P60" s="4"/>
      <c r="Q60" s="4"/>
      <c r="R60" s="4"/>
      <c r="S60" s="4"/>
      <c r="T60" s="4"/>
      <c r="U60" s="4"/>
      <c r="V60" s="4"/>
      <c r="W60" s="4"/>
      <c r="X60" s="4"/>
      <c r="Y60" s="4"/>
      <c r="Z60" s="38"/>
      <c r="AA60" s="38"/>
      <c r="AB60" s="38"/>
      <c r="AC60" s="38"/>
      <c r="AD60" s="38"/>
      <c r="AE60" s="38"/>
    </row>
    <row r="61" spans="1:31" s="80" customFormat="1" ht="15" thickBot="1" x14ac:dyDescent="0.25">
      <c r="A61" s="41" t="s">
        <v>72</v>
      </c>
      <c r="B61" s="47">
        <v>2016</v>
      </c>
      <c r="C61" s="47">
        <v>2017</v>
      </c>
      <c r="D61" s="47">
        <v>2018</v>
      </c>
      <c r="E61" s="47">
        <v>2019</v>
      </c>
      <c r="F61" s="47">
        <v>2020</v>
      </c>
      <c r="G61" s="47">
        <v>2021</v>
      </c>
      <c r="H61" s="17">
        <v>2022</v>
      </c>
      <c r="I61" s="17">
        <v>2023</v>
      </c>
      <c r="J61" s="17">
        <v>2024</v>
      </c>
      <c r="K61" s="17">
        <v>2025</v>
      </c>
      <c r="L61" s="21" t="s">
        <v>40</v>
      </c>
      <c r="M61" s="26"/>
    </row>
    <row r="62" spans="1:31" s="36" customFormat="1" ht="15.75" thickTop="1" thickBot="1" x14ac:dyDescent="0.25">
      <c r="A62" s="37" t="s">
        <v>334</v>
      </c>
      <c r="B62" s="63">
        <v>53</v>
      </c>
      <c r="C62" s="64">
        <v>53</v>
      </c>
      <c r="D62" s="63">
        <v>53</v>
      </c>
      <c r="E62" s="64">
        <v>53</v>
      </c>
      <c r="F62" s="63">
        <v>53</v>
      </c>
      <c r="G62" s="64">
        <v>53</v>
      </c>
      <c r="H62" s="63">
        <v>53</v>
      </c>
      <c r="I62" s="64">
        <v>53</v>
      </c>
      <c r="J62" s="63">
        <v>53</v>
      </c>
      <c r="K62" s="64">
        <v>53</v>
      </c>
      <c r="L62" s="19" t="s">
        <v>54</v>
      </c>
      <c r="M62" s="4"/>
      <c r="N62" s="4"/>
      <c r="O62" s="4"/>
      <c r="P62" s="4"/>
      <c r="Q62" s="4"/>
      <c r="R62" s="4"/>
      <c r="S62" s="4"/>
      <c r="T62" s="4"/>
      <c r="U62" s="4"/>
      <c r="V62" s="4"/>
      <c r="W62" s="4"/>
      <c r="X62" s="4"/>
      <c r="Y62" s="4"/>
      <c r="Z62" s="38"/>
      <c r="AA62" s="38"/>
      <c r="AB62" s="38"/>
      <c r="AC62" s="38"/>
      <c r="AD62" s="38"/>
      <c r="AE62" s="38"/>
    </row>
    <row r="63" spans="1:31" s="36" customFormat="1" ht="15" thickBot="1" x14ac:dyDescent="0.25">
      <c r="A63" s="37" t="s">
        <v>365</v>
      </c>
      <c r="B63" s="56">
        <v>53</v>
      </c>
      <c r="C63" s="64">
        <v>53</v>
      </c>
      <c r="D63" s="63">
        <v>53</v>
      </c>
      <c r="E63" s="64">
        <v>53</v>
      </c>
      <c r="F63" s="63">
        <v>53</v>
      </c>
      <c r="G63" s="64">
        <v>53</v>
      </c>
      <c r="H63" s="63">
        <v>53</v>
      </c>
      <c r="I63" s="64">
        <v>53</v>
      </c>
      <c r="J63" s="63">
        <v>53</v>
      </c>
      <c r="K63" s="64">
        <v>53</v>
      </c>
      <c r="L63" s="19" t="s">
        <v>54</v>
      </c>
      <c r="M63" s="80"/>
      <c r="N63" s="80"/>
      <c r="O63" s="80"/>
      <c r="P63" s="80"/>
      <c r="Q63" s="80"/>
      <c r="R63" s="80"/>
      <c r="S63" s="80"/>
      <c r="T63" s="80"/>
      <c r="U63" s="80"/>
      <c r="V63" s="80"/>
      <c r="W63" s="80"/>
      <c r="X63" s="80"/>
      <c r="Y63" s="80"/>
      <c r="Z63" s="80"/>
      <c r="AA63" s="80"/>
      <c r="AB63" s="80"/>
      <c r="AC63" s="80"/>
      <c r="AD63" s="80"/>
      <c r="AE63" s="80"/>
    </row>
    <row r="64" spans="1:31" s="36" customFormat="1" ht="15" thickBot="1" x14ac:dyDescent="0.25">
      <c r="A64" s="1" t="s">
        <v>77</v>
      </c>
      <c r="B64" s="63">
        <v>46.5</v>
      </c>
      <c r="C64" s="64">
        <v>46.5</v>
      </c>
      <c r="D64" s="63">
        <v>46.5</v>
      </c>
      <c r="E64" s="64">
        <v>46.5</v>
      </c>
      <c r="F64" s="63">
        <v>46.5</v>
      </c>
      <c r="G64" s="64">
        <v>46.5</v>
      </c>
      <c r="H64" s="63">
        <v>46.5</v>
      </c>
      <c r="I64" s="64">
        <v>46.5</v>
      </c>
      <c r="J64" s="63">
        <v>46.5</v>
      </c>
      <c r="K64" s="64">
        <v>46.5</v>
      </c>
      <c r="L64" s="19" t="s">
        <v>54</v>
      </c>
      <c r="M64" s="80"/>
      <c r="N64" s="80"/>
      <c r="O64" s="80"/>
      <c r="P64" s="80"/>
      <c r="Q64" s="80"/>
      <c r="R64" s="80"/>
      <c r="S64" s="80"/>
      <c r="T64" s="80"/>
      <c r="U64" s="80"/>
      <c r="V64" s="80"/>
      <c r="W64" s="80"/>
      <c r="X64" s="80"/>
      <c r="Y64" s="80"/>
      <c r="Z64" s="80"/>
      <c r="AA64" s="80"/>
      <c r="AB64" s="80"/>
      <c r="AC64" s="80"/>
      <c r="AD64" s="80"/>
      <c r="AE64" s="80"/>
    </row>
    <row r="65" spans="1:13" s="4" customFormat="1" ht="15" thickBot="1" x14ac:dyDescent="0.25">
      <c r="A65" s="1" t="s">
        <v>130</v>
      </c>
      <c r="B65" s="63">
        <v>165.5</v>
      </c>
      <c r="C65" s="64">
        <v>165.5</v>
      </c>
      <c r="D65" s="63">
        <v>165.5</v>
      </c>
      <c r="E65" s="64">
        <v>165.5</v>
      </c>
      <c r="F65" s="63">
        <v>165.5</v>
      </c>
      <c r="G65" s="64">
        <v>165.5</v>
      </c>
      <c r="H65" s="63">
        <v>165.5</v>
      </c>
      <c r="I65" s="64">
        <v>165.5</v>
      </c>
      <c r="J65" s="63">
        <v>165.5</v>
      </c>
      <c r="K65" s="64">
        <v>165.5</v>
      </c>
      <c r="L65" s="19" t="s">
        <v>54</v>
      </c>
    </row>
    <row r="66" spans="1:13" s="4" customFormat="1" ht="15" thickBot="1" x14ac:dyDescent="0.25">
      <c r="A66" s="1" t="s">
        <v>92</v>
      </c>
      <c r="B66" s="63">
        <v>48.3</v>
      </c>
      <c r="C66" s="64">
        <v>48.3</v>
      </c>
      <c r="D66" s="63">
        <v>48.3</v>
      </c>
      <c r="E66" s="64">
        <v>48.3</v>
      </c>
      <c r="F66" s="63">
        <v>48.3</v>
      </c>
      <c r="G66" s="64">
        <v>48.3</v>
      </c>
      <c r="H66" s="63">
        <v>48.3</v>
      </c>
      <c r="I66" s="64">
        <v>48.3</v>
      </c>
      <c r="J66" s="63">
        <v>48.3</v>
      </c>
      <c r="K66" s="64">
        <v>48.3</v>
      </c>
      <c r="L66" s="19" t="s">
        <v>54</v>
      </c>
    </row>
    <row r="67" spans="1:13" s="80" customFormat="1" ht="15" thickBot="1" x14ac:dyDescent="0.25">
      <c r="A67" s="37" t="s">
        <v>389</v>
      </c>
      <c r="B67" s="63">
        <v>102</v>
      </c>
      <c r="C67" s="64">
        <v>102</v>
      </c>
      <c r="D67" s="63">
        <v>102</v>
      </c>
      <c r="E67" s="64">
        <v>102</v>
      </c>
      <c r="F67" s="63">
        <v>102</v>
      </c>
      <c r="G67" s="64">
        <v>102</v>
      </c>
      <c r="H67" s="63">
        <v>102</v>
      </c>
      <c r="I67" s="64">
        <v>102</v>
      </c>
      <c r="J67" s="63">
        <v>102</v>
      </c>
      <c r="K67" s="64">
        <v>102</v>
      </c>
      <c r="L67" s="19" t="s">
        <v>54</v>
      </c>
    </row>
    <row r="68" spans="1:13" s="80" customFormat="1" ht="15" thickBot="1" x14ac:dyDescent="0.25">
      <c r="A68" s="37" t="s">
        <v>141</v>
      </c>
      <c r="B68" s="56">
        <v>106.7</v>
      </c>
      <c r="C68" s="64">
        <v>106.7</v>
      </c>
      <c r="D68" s="63">
        <v>106.7</v>
      </c>
      <c r="E68" s="64">
        <v>106.7</v>
      </c>
      <c r="F68" s="63">
        <v>106.7</v>
      </c>
      <c r="G68" s="64">
        <v>106.7</v>
      </c>
      <c r="H68" s="63">
        <v>106.7</v>
      </c>
      <c r="I68" s="64">
        <v>106.7</v>
      </c>
      <c r="J68" s="63">
        <v>106.7</v>
      </c>
      <c r="K68" s="64">
        <v>106.7</v>
      </c>
      <c r="L68" s="19" t="s">
        <v>54</v>
      </c>
    </row>
    <row r="69" spans="1:13" s="80" customFormat="1" ht="15" thickBot="1" x14ac:dyDescent="0.25">
      <c r="A69" s="149" t="s">
        <v>258</v>
      </c>
      <c r="B69" s="150"/>
      <c r="C69" s="150"/>
      <c r="D69" s="150"/>
      <c r="E69" s="150"/>
      <c r="F69" s="150"/>
      <c r="G69" s="150"/>
      <c r="H69" s="150"/>
      <c r="I69" s="150"/>
      <c r="J69" s="150"/>
      <c r="K69" s="150"/>
      <c r="L69" s="150"/>
      <c r="M69" s="26"/>
    </row>
    <row r="70" spans="1:13" s="4" customFormat="1" ht="15" thickBot="1" x14ac:dyDescent="0.25">
      <c r="A70" s="37" t="s">
        <v>283</v>
      </c>
      <c r="B70" s="63">
        <v>56</v>
      </c>
      <c r="C70" s="64">
        <v>56</v>
      </c>
      <c r="D70" s="63">
        <v>56</v>
      </c>
      <c r="E70" s="64">
        <v>56</v>
      </c>
      <c r="F70" s="63">
        <v>56</v>
      </c>
      <c r="G70" s="64">
        <v>56</v>
      </c>
      <c r="H70" s="63">
        <v>56</v>
      </c>
      <c r="I70" s="64">
        <v>56</v>
      </c>
      <c r="J70" s="63">
        <v>56</v>
      </c>
      <c r="K70" s="64">
        <v>56</v>
      </c>
      <c r="L70" s="19" t="s">
        <v>54</v>
      </c>
    </row>
    <row r="71" spans="1:13" s="4" customFormat="1" ht="15" thickBot="1" x14ac:dyDescent="0.25">
      <c r="A71" s="20" t="s">
        <v>390</v>
      </c>
      <c r="B71" s="62">
        <f t="shared" ref="B71:K71" si="4">SUM(B62,B64,B65,B66,B66,B68)</f>
        <v>468.3</v>
      </c>
      <c r="C71" s="65">
        <f t="shared" si="4"/>
        <v>468.3</v>
      </c>
      <c r="D71" s="62">
        <f t="shared" si="4"/>
        <v>468.3</v>
      </c>
      <c r="E71" s="65">
        <f t="shared" si="4"/>
        <v>468.3</v>
      </c>
      <c r="F71" s="62">
        <f t="shared" si="4"/>
        <v>468.3</v>
      </c>
      <c r="G71" s="65">
        <f t="shared" si="4"/>
        <v>468.3</v>
      </c>
      <c r="H71" s="62">
        <f t="shared" si="4"/>
        <v>468.3</v>
      </c>
      <c r="I71" s="65">
        <f t="shared" si="4"/>
        <v>468.3</v>
      </c>
      <c r="J71" s="62">
        <f t="shared" si="4"/>
        <v>468.3</v>
      </c>
      <c r="K71" s="65">
        <f t="shared" si="4"/>
        <v>468.3</v>
      </c>
      <c r="L71" s="32"/>
    </row>
    <row r="72" spans="1:13" s="4" customFormat="1" ht="15" thickBot="1" x14ac:dyDescent="0.25">
      <c r="A72" s="20" t="s">
        <v>391</v>
      </c>
      <c r="B72" s="62">
        <f>SUM(B67,B63,B70)</f>
        <v>211</v>
      </c>
      <c r="C72" s="65">
        <f t="shared" ref="C72:K72" si="5">SUM(C67,C63,C70)</f>
        <v>211</v>
      </c>
      <c r="D72" s="62">
        <f t="shared" si="5"/>
        <v>211</v>
      </c>
      <c r="E72" s="65">
        <f t="shared" si="5"/>
        <v>211</v>
      </c>
      <c r="F72" s="62">
        <f t="shared" si="5"/>
        <v>211</v>
      </c>
      <c r="G72" s="65">
        <f t="shared" si="5"/>
        <v>211</v>
      </c>
      <c r="H72" s="62">
        <f t="shared" si="5"/>
        <v>211</v>
      </c>
      <c r="I72" s="65">
        <f t="shared" si="5"/>
        <v>211</v>
      </c>
      <c r="J72" s="62">
        <f t="shared" si="5"/>
        <v>211</v>
      </c>
      <c r="K72" s="65">
        <f t="shared" si="5"/>
        <v>211</v>
      </c>
      <c r="L72" s="32"/>
    </row>
    <row r="73" spans="1:13" s="4" customFormat="1" x14ac:dyDescent="0.2"/>
    <row r="74" spans="1:13" s="4" customFormat="1" x14ac:dyDescent="0.2"/>
    <row r="75" spans="1:13" s="4" customFormat="1" x14ac:dyDescent="0.2"/>
    <row r="76" spans="1:13" s="4" customFormat="1" x14ac:dyDescent="0.2"/>
    <row r="77" spans="1:13" s="4" customFormat="1" x14ac:dyDescent="0.2"/>
    <row r="78" spans="1:13" s="4" customFormat="1" x14ac:dyDescent="0.2"/>
    <row r="79" spans="1:13" s="4" customFormat="1" x14ac:dyDescent="0.2"/>
    <row r="80" spans="1:13" s="4" customFormat="1" x14ac:dyDescent="0.2"/>
    <row r="81" s="4" customFormat="1" x14ac:dyDescent="0.2"/>
    <row r="82" s="4" customFormat="1" x14ac:dyDescent="0.2"/>
    <row r="83" s="4" customFormat="1" x14ac:dyDescent="0.2"/>
    <row r="84" s="4" customFormat="1" x14ac:dyDescent="0.2"/>
    <row r="85" s="4" customFormat="1" x14ac:dyDescent="0.2"/>
    <row r="86" s="4" customFormat="1" x14ac:dyDescent="0.2"/>
    <row r="87" s="4" customFormat="1" x14ac:dyDescent="0.2"/>
    <row r="88" s="4" customFormat="1" x14ac:dyDescent="0.2"/>
    <row r="89" s="4" customFormat="1" x14ac:dyDescent="0.2"/>
    <row r="90" s="4" customFormat="1" x14ac:dyDescent="0.2"/>
    <row r="91" s="4" customFormat="1" x14ac:dyDescent="0.2"/>
    <row r="92" s="4" customFormat="1" x14ac:dyDescent="0.2"/>
    <row r="93" s="4" customFormat="1" x14ac:dyDescent="0.2"/>
    <row r="94" s="4" customFormat="1" x14ac:dyDescent="0.2"/>
    <row r="95" s="4" customFormat="1" x14ac:dyDescent="0.2"/>
    <row r="96" s="4" customFormat="1" x14ac:dyDescent="0.2"/>
    <row r="97" spans="1:12" s="4" customFormat="1" x14ac:dyDescent="0.2"/>
    <row r="98" spans="1:12" x14ac:dyDescent="0.2">
      <c r="A98" s="4"/>
      <c r="B98" s="4"/>
      <c r="C98" s="4"/>
      <c r="D98" s="4"/>
      <c r="E98" s="4"/>
      <c r="F98" s="4"/>
      <c r="G98" s="4"/>
      <c r="H98" s="4"/>
      <c r="I98" s="4"/>
      <c r="J98" s="4"/>
      <c r="K98" s="4"/>
      <c r="L98" s="4"/>
    </row>
    <row r="99" spans="1:12" x14ac:dyDescent="0.2">
      <c r="A99" s="4"/>
      <c r="B99" s="4"/>
      <c r="C99" s="4"/>
      <c r="D99" s="4"/>
      <c r="E99" s="4"/>
      <c r="F99" s="4"/>
      <c r="G99" s="4"/>
      <c r="H99" s="4"/>
      <c r="I99" s="4"/>
      <c r="J99" s="4"/>
      <c r="K99" s="4"/>
      <c r="L99" s="4"/>
    </row>
    <row r="100" spans="1:12" x14ac:dyDescent="0.2">
      <c r="A100" s="4"/>
      <c r="B100" s="4"/>
      <c r="C100" s="4"/>
      <c r="D100" s="4"/>
      <c r="E100" s="4"/>
      <c r="F100" s="4"/>
      <c r="G100" s="4"/>
      <c r="H100" s="4"/>
      <c r="I100" s="4"/>
      <c r="J100" s="4"/>
      <c r="K100" s="4"/>
      <c r="L100" s="4"/>
    </row>
  </sheetData>
  <mergeCells count="6">
    <mergeCell ref="A69:L69"/>
    <mergeCell ref="A31:L31"/>
    <mergeCell ref="A32:L32"/>
    <mergeCell ref="A34:L34"/>
    <mergeCell ref="A27:L27"/>
    <mergeCell ref="A33:L33"/>
  </mergeCells>
  <conditionalFormatting sqref="B38:K46 B9:K9 B65:K65 B5:K5 B62:K62 B56:K58">
    <cfRule type="expression" dxfId="32" priority="82">
      <formula>MOD($D5,1)&lt;&gt;0</formula>
    </cfRule>
    <cfRule type="expression" dxfId="31" priority="83">
      <formula>MOD($D5,1)=0</formula>
    </cfRule>
  </conditionalFormatting>
  <conditionalFormatting sqref="B64:K64 B66:K66">
    <cfRule type="expression" dxfId="30" priority="78">
      <formula>MOD($D64,1)&lt;&gt;0</formula>
    </cfRule>
    <cfRule type="expression" dxfId="29" priority="79">
      <formula>MOD($D64,1)=0</formula>
    </cfRule>
  </conditionalFormatting>
  <conditionalFormatting sqref="B18:K26 B29:K29 B38:K46 B62:K62 B56:K58 B7:K16 B3:K5 B64:K66">
    <cfRule type="expression" dxfId="28" priority="74">
      <formula>MOD(B3,1)&gt;0</formula>
    </cfRule>
  </conditionalFormatting>
  <conditionalFormatting sqref="B29">
    <cfRule type="expression" dxfId="27" priority="58">
      <formula>MOD($D29,1)&lt;&gt;0</formula>
    </cfRule>
    <cfRule type="expression" dxfId="26" priority="59">
      <formula>MOD($D29,1)=0</formula>
    </cfRule>
  </conditionalFormatting>
  <conditionalFormatting sqref="B28:K28">
    <cfRule type="expression" dxfId="25" priority="21">
      <formula>MOD(B28,1)&gt;0</formula>
    </cfRule>
  </conditionalFormatting>
  <conditionalFormatting sqref="B17:K17">
    <cfRule type="expression" dxfId="24" priority="20">
      <formula>MOD(B17,1)&gt;0</formula>
    </cfRule>
  </conditionalFormatting>
  <conditionalFormatting sqref="B47:K47">
    <cfRule type="expression" dxfId="23" priority="17">
      <formula>MOD(B47,1)&gt;0</formula>
    </cfRule>
  </conditionalFormatting>
  <conditionalFormatting sqref="B48:K55">
    <cfRule type="expression" dxfId="22" priority="18">
      <formula>MOD(B48,1)&gt;0</formula>
    </cfRule>
  </conditionalFormatting>
  <conditionalFormatting sqref="B68:K68">
    <cfRule type="expression" dxfId="21" priority="15">
      <formula>MOD(B68,1)&gt;0</formula>
    </cfRule>
  </conditionalFormatting>
  <conditionalFormatting sqref="B68">
    <cfRule type="expression" dxfId="20" priority="13">
      <formula>MOD($D68,1)&lt;&gt;0</formula>
    </cfRule>
    <cfRule type="expression" dxfId="19" priority="14">
      <formula>MOD($D68,1)=0</formula>
    </cfRule>
  </conditionalFormatting>
  <conditionalFormatting sqref="C68:K68">
    <cfRule type="expression" dxfId="18" priority="11">
      <formula>MOD($D68,1)&lt;&gt;0</formula>
    </cfRule>
    <cfRule type="expression" dxfId="17" priority="12">
      <formula>MOD($D68,1)=0</formula>
    </cfRule>
  </conditionalFormatting>
  <conditionalFormatting sqref="B71:K72">
    <cfRule type="expression" dxfId="16" priority="6">
      <formula>MOD($D71,1)&lt;&gt;0</formula>
    </cfRule>
    <cfRule type="expression" dxfId="15" priority="7">
      <formula>MOD($D71,1)=0</formula>
    </cfRule>
  </conditionalFormatting>
  <conditionalFormatting sqref="B71:K72">
    <cfRule type="expression" dxfId="14" priority="5">
      <formula>MOD(B71,1)&gt;0</formula>
    </cfRule>
  </conditionalFormatting>
  <conditionalFormatting sqref="B6:K6">
    <cfRule type="expression" dxfId="13" priority="2">
      <formula>MOD(B6,1)&gt;0</formula>
    </cfRule>
  </conditionalFormatting>
  <conditionalFormatting sqref="B63:K63">
    <cfRule type="expression" dxfId="12" priority="1">
      <formula>MOD(B63,1)&gt;0</formula>
    </cfRule>
  </conditionalFormatting>
  <pageMargins left="0.7" right="0.7" top="0.75" bottom="0.75" header="0.3" footer="0.3"/>
  <pageSetup paperSize="9" orientation="landscape" r:id="rId1"/>
  <ignoredErrors>
    <ignoredError sqref="B29:K29" formulaRange="1"/>
  </ignoredErrors>
  <extLst>
    <ext xmlns:x14="http://schemas.microsoft.com/office/spreadsheetml/2009/9/main" uri="{78C0D931-6437-407d-A8EE-F0AAD7539E65}">
      <x14:conditionalFormattings>
        <x14:conditionalFormatting xmlns:xm="http://schemas.microsoft.com/office/excel/2006/main">
          <x14:cfRule type="expression" priority="35" id="{2B74A380-068E-41EC-9664-7A97C6A4304C}">
            <xm:f>MOD('Summer Scheduled Capacities'!B73,1)&gt;0</xm:f>
            <x14:dxf>
              <numFmt numFmtId="166" formatCode="#,##0.0;#,##0"/>
            </x14:dxf>
          </x14:cfRule>
          <xm:sqref>B70:K70</xm:sqref>
        </x14:conditionalFormatting>
        <x14:conditionalFormatting xmlns:xm="http://schemas.microsoft.com/office/excel/2006/main">
          <x14:cfRule type="expression" priority="90" id="{D7E8EC41-3464-4CF9-BAC7-B458B81635EA}">
            <xm:f>MOD('Summer Scheduled Capacities'!$D10,1)&lt;&gt;0</xm:f>
            <x14:dxf>
              <numFmt numFmtId="165" formatCode="#,##0.0"/>
            </x14:dxf>
          </x14:cfRule>
          <x14:cfRule type="expression" priority="91" id="{AA653207-0FD0-4E09-AF12-247197BE135C}">
            <xm:f>MOD('Summer Scheduled Capacities'!$D10,1)=0</xm:f>
            <x14:dxf>
              <numFmt numFmtId="3" formatCode="#,##0"/>
            </x14:dxf>
          </x14:cfRule>
          <xm:sqref>C29:K29</xm:sqref>
        </x14:conditionalFormatting>
        <x14:conditionalFormatting xmlns:xm="http://schemas.microsoft.com/office/excel/2006/main">
          <x14:cfRule type="expression" priority="99" id="{2B74A380-068E-41EC-9664-7A97C6A4304C}">
            <xm:f>MOD('Summer Scheduled Capacities'!#REF!,1)&gt;0</xm:f>
            <x14:dxf>
              <numFmt numFmtId="166" formatCode="#,##0.0;#,##0"/>
            </x14:dxf>
          </x14:cfRule>
          <xm:sqref>B67:K67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90"/>
  <sheetViews>
    <sheetView workbookViewId="0"/>
  </sheetViews>
  <sheetFormatPr defaultRowHeight="14.25" x14ac:dyDescent="0.2"/>
  <cols>
    <col min="1" max="1" width="21.125" customWidth="1"/>
    <col min="2" max="2" width="21" customWidth="1"/>
    <col min="3" max="3" width="10.125" style="44" bestFit="1" customWidth="1"/>
    <col min="4" max="4" width="12.875" style="44" customWidth="1"/>
    <col min="5" max="5" width="17.375" style="44" customWidth="1"/>
    <col min="6" max="6" width="4.25" bestFit="1" customWidth="1"/>
    <col min="7" max="7" width="4.625" bestFit="1" customWidth="1"/>
    <col min="8" max="8" width="3.75" bestFit="1" customWidth="1"/>
    <col min="9" max="9" width="6.125" bestFit="1" customWidth="1"/>
    <col min="10" max="10" width="3.875" bestFit="1" customWidth="1"/>
    <col min="14" max="14" width="11.75" customWidth="1"/>
    <col min="16" max="16384" width="9" style="80"/>
  </cols>
  <sheetData>
    <row r="1" spans="1:15" ht="19.5" x14ac:dyDescent="0.2">
      <c r="A1" s="9" t="s">
        <v>150</v>
      </c>
      <c r="E1" s="43"/>
      <c r="F1" s="38"/>
      <c r="G1" s="38"/>
      <c r="H1" s="38"/>
      <c r="I1" s="38"/>
      <c r="J1" s="38"/>
      <c r="K1" s="38"/>
      <c r="L1" s="38"/>
      <c r="M1" s="38"/>
      <c r="N1" s="38"/>
      <c r="O1" s="80"/>
    </row>
    <row r="2" spans="1:15" ht="34.5" thickBot="1" x14ac:dyDescent="0.25">
      <c r="A2" s="27" t="s">
        <v>93</v>
      </c>
      <c r="B2" s="27" t="s">
        <v>63</v>
      </c>
      <c r="C2" s="28" t="s">
        <v>44</v>
      </c>
      <c r="D2" s="28" t="s">
        <v>45</v>
      </c>
      <c r="E2" s="28" t="s">
        <v>46</v>
      </c>
      <c r="F2" s="28" t="s">
        <v>47</v>
      </c>
      <c r="G2" s="28" t="s">
        <v>48</v>
      </c>
      <c r="H2" s="28" t="s">
        <v>49</v>
      </c>
      <c r="I2" s="28" t="s">
        <v>19</v>
      </c>
      <c r="J2" s="28" t="s">
        <v>50</v>
      </c>
      <c r="K2" s="28" t="s">
        <v>51</v>
      </c>
      <c r="L2" s="28" t="s">
        <v>52</v>
      </c>
      <c r="M2" s="28" t="s">
        <v>40</v>
      </c>
      <c r="N2" s="29" t="s">
        <v>413</v>
      </c>
      <c r="O2" s="80"/>
    </row>
    <row r="3" spans="1:15" ht="15.75" thickTop="1" thickBot="1" x14ac:dyDescent="0.25">
      <c r="A3" s="106" t="s">
        <v>94</v>
      </c>
      <c r="B3" s="92" t="s">
        <v>95</v>
      </c>
      <c r="C3" s="84" t="s">
        <v>364</v>
      </c>
      <c r="D3" s="60" t="s">
        <v>53</v>
      </c>
      <c r="E3" s="91" t="s">
        <v>259</v>
      </c>
      <c r="F3" s="94"/>
      <c r="G3" s="95"/>
      <c r="H3" s="94"/>
      <c r="I3" s="95"/>
      <c r="J3" s="94"/>
      <c r="K3" s="91" t="s">
        <v>23</v>
      </c>
      <c r="L3" s="110">
        <v>140</v>
      </c>
      <c r="M3" s="90" t="s">
        <v>54</v>
      </c>
      <c r="N3" s="96" t="s">
        <v>55</v>
      </c>
      <c r="O3" s="80"/>
    </row>
    <row r="4" spans="1:15" ht="15" thickBot="1" x14ac:dyDescent="0.25">
      <c r="A4" s="106" t="s">
        <v>100</v>
      </c>
      <c r="B4" s="92" t="s">
        <v>59</v>
      </c>
      <c r="C4" s="84" t="s">
        <v>97</v>
      </c>
      <c r="D4" s="60" t="s">
        <v>65</v>
      </c>
      <c r="E4" s="91" t="s">
        <v>276</v>
      </c>
      <c r="F4" s="94"/>
      <c r="G4" s="95"/>
      <c r="H4" s="94"/>
      <c r="I4" s="95"/>
      <c r="J4" s="94"/>
      <c r="K4" s="91" t="s">
        <v>23</v>
      </c>
      <c r="L4" s="111">
        <v>2000</v>
      </c>
      <c r="M4" s="90" t="s">
        <v>42</v>
      </c>
      <c r="N4" s="96" t="s">
        <v>55</v>
      </c>
      <c r="O4" s="80"/>
    </row>
    <row r="5" spans="1:15" ht="15" thickBot="1" x14ac:dyDescent="0.25">
      <c r="A5" s="106" t="s">
        <v>101</v>
      </c>
      <c r="B5" s="92" t="s">
        <v>59</v>
      </c>
      <c r="C5" s="84" t="s">
        <v>102</v>
      </c>
      <c r="D5" s="60" t="s">
        <v>53</v>
      </c>
      <c r="E5" s="91" t="s">
        <v>259</v>
      </c>
      <c r="F5" s="94"/>
      <c r="G5" s="95"/>
      <c r="H5" s="94"/>
      <c r="I5" s="95"/>
      <c r="J5" s="94"/>
      <c r="K5" s="91" t="s">
        <v>23</v>
      </c>
      <c r="L5" s="111">
        <v>200</v>
      </c>
      <c r="M5" s="90" t="s">
        <v>54</v>
      </c>
      <c r="N5" s="96" t="s">
        <v>55</v>
      </c>
      <c r="O5" s="80"/>
    </row>
    <row r="6" spans="1:15" ht="15" thickBot="1" x14ac:dyDescent="0.25">
      <c r="A6" s="106" t="s">
        <v>334</v>
      </c>
      <c r="B6" s="92" t="s">
        <v>103</v>
      </c>
      <c r="C6" s="84" t="s">
        <v>97</v>
      </c>
      <c r="D6" s="60" t="s">
        <v>53</v>
      </c>
      <c r="E6" s="91" t="s">
        <v>259</v>
      </c>
      <c r="F6" s="94"/>
      <c r="G6" s="95"/>
      <c r="H6" s="94"/>
      <c r="I6" s="95"/>
      <c r="J6" s="94"/>
      <c r="K6" s="91" t="s">
        <v>23</v>
      </c>
      <c r="L6" s="111" t="s">
        <v>55</v>
      </c>
      <c r="M6" s="90" t="s">
        <v>54</v>
      </c>
      <c r="N6" s="96" t="s">
        <v>55</v>
      </c>
      <c r="O6" s="80"/>
    </row>
    <row r="7" spans="1:15" ht="15" thickBot="1" x14ac:dyDescent="0.25">
      <c r="A7" s="106" t="s">
        <v>104</v>
      </c>
      <c r="B7" s="92" t="s">
        <v>60</v>
      </c>
      <c r="C7" s="84" t="s">
        <v>109</v>
      </c>
      <c r="D7" s="60" t="s">
        <v>53</v>
      </c>
      <c r="E7" s="91" t="s">
        <v>259</v>
      </c>
      <c r="F7" s="94"/>
      <c r="G7" s="95"/>
      <c r="H7" s="94"/>
      <c r="I7" s="95"/>
      <c r="J7" s="94"/>
      <c r="K7" s="91" t="s">
        <v>23</v>
      </c>
      <c r="L7" s="111">
        <v>100</v>
      </c>
      <c r="M7" s="90" t="s">
        <v>54</v>
      </c>
      <c r="N7" s="96" t="s">
        <v>55</v>
      </c>
      <c r="O7" s="80"/>
    </row>
    <row r="8" spans="1:15" ht="15" thickBot="1" x14ac:dyDescent="0.25">
      <c r="A8" s="106" t="s">
        <v>105</v>
      </c>
      <c r="B8" s="92" t="s">
        <v>59</v>
      </c>
      <c r="C8" s="84" t="s">
        <v>97</v>
      </c>
      <c r="D8" s="60" t="s">
        <v>53</v>
      </c>
      <c r="E8" s="91" t="s">
        <v>259</v>
      </c>
      <c r="F8" s="94"/>
      <c r="G8" s="95"/>
      <c r="H8" s="94"/>
      <c r="I8" s="95"/>
      <c r="J8" s="94"/>
      <c r="K8" s="91" t="s">
        <v>23</v>
      </c>
      <c r="L8" s="111">
        <v>25</v>
      </c>
      <c r="M8" s="90" t="s">
        <v>106</v>
      </c>
      <c r="N8" s="96" t="s">
        <v>55</v>
      </c>
      <c r="O8" s="80"/>
    </row>
    <row r="9" spans="1:15" ht="15" thickBot="1" x14ac:dyDescent="0.25">
      <c r="A9" s="106" t="s">
        <v>108</v>
      </c>
      <c r="B9" s="92" t="s">
        <v>60</v>
      </c>
      <c r="C9" s="84" t="s">
        <v>109</v>
      </c>
      <c r="D9" s="60" t="s">
        <v>53</v>
      </c>
      <c r="E9" s="91" t="s">
        <v>259</v>
      </c>
      <c r="F9" s="94"/>
      <c r="G9" s="95"/>
      <c r="H9" s="94"/>
      <c r="I9" s="95"/>
      <c r="J9" s="94"/>
      <c r="K9" s="91" t="s">
        <v>23</v>
      </c>
      <c r="L9" s="111">
        <v>100</v>
      </c>
      <c r="M9" s="90" t="s">
        <v>54</v>
      </c>
      <c r="N9" s="96" t="s">
        <v>55</v>
      </c>
      <c r="O9" s="80"/>
    </row>
    <row r="10" spans="1:15" ht="15" thickBot="1" x14ac:dyDescent="0.25">
      <c r="A10" s="106" t="s">
        <v>111</v>
      </c>
      <c r="B10" s="92" t="s">
        <v>367</v>
      </c>
      <c r="C10" s="84" t="s">
        <v>368</v>
      </c>
      <c r="D10" s="60" t="s">
        <v>61</v>
      </c>
      <c r="E10" s="91" t="s">
        <v>110</v>
      </c>
      <c r="F10" s="94"/>
      <c r="G10" s="95"/>
      <c r="H10" s="94"/>
      <c r="I10" s="95"/>
      <c r="J10" s="94"/>
      <c r="K10" s="91" t="s">
        <v>23</v>
      </c>
      <c r="L10" s="111">
        <v>33.659999999999997</v>
      </c>
      <c r="M10" s="90" t="s">
        <v>54</v>
      </c>
      <c r="N10" s="96" t="s">
        <v>55</v>
      </c>
      <c r="O10" s="80"/>
    </row>
    <row r="11" spans="1:15" ht="34.5" thickBot="1" x14ac:dyDescent="0.25">
      <c r="A11" s="106" t="s">
        <v>279</v>
      </c>
      <c r="B11" s="92" t="s">
        <v>280</v>
      </c>
      <c r="C11" s="84">
        <v>1</v>
      </c>
      <c r="D11" s="60" t="s">
        <v>271</v>
      </c>
      <c r="E11" s="91" t="s">
        <v>152</v>
      </c>
      <c r="F11" s="94"/>
      <c r="G11" s="95"/>
      <c r="H11" s="94"/>
      <c r="I11" s="95"/>
      <c r="J11" s="94"/>
      <c r="K11" s="91" t="s">
        <v>23</v>
      </c>
      <c r="L11" s="111">
        <v>8</v>
      </c>
      <c r="M11" s="90" t="s">
        <v>106</v>
      </c>
      <c r="N11" s="96">
        <v>42856</v>
      </c>
      <c r="O11" s="80"/>
    </row>
    <row r="12" spans="1:15" ht="15" thickBot="1" x14ac:dyDescent="0.25">
      <c r="A12" s="106" t="s">
        <v>112</v>
      </c>
      <c r="B12" s="92" t="s">
        <v>113</v>
      </c>
      <c r="C12" s="84" t="s">
        <v>114</v>
      </c>
      <c r="D12" s="60" t="s">
        <v>53</v>
      </c>
      <c r="E12" s="91" t="s">
        <v>259</v>
      </c>
      <c r="F12" s="94"/>
      <c r="G12" s="95"/>
      <c r="H12" s="94"/>
      <c r="I12" s="95"/>
      <c r="J12" s="94"/>
      <c r="K12" s="91" t="s">
        <v>23</v>
      </c>
      <c r="L12" s="111">
        <v>175</v>
      </c>
      <c r="M12" s="90" t="s">
        <v>54</v>
      </c>
      <c r="N12" s="96">
        <v>42979</v>
      </c>
      <c r="O12" s="80"/>
    </row>
    <row r="13" spans="1:15" ht="15" thickBot="1" x14ac:dyDescent="0.25">
      <c r="A13" s="106" t="s">
        <v>115</v>
      </c>
      <c r="B13" s="92" t="s">
        <v>281</v>
      </c>
      <c r="C13" s="84" t="s">
        <v>116</v>
      </c>
      <c r="D13" s="60" t="s">
        <v>53</v>
      </c>
      <c r="E13" s="91" t="s">
        <v>259</v>
      </c>
      <c r="F13" s="94"/>
      <c r="G13" s="95"/>
      <c r="H13" s="94"/>
      <c r="I13" s="95"/>
      <c r="J13" s="94"/>
      <c r="K13" s="91" t="s">
        <v>23</v>
      </c>
      <c r="L13" s="111">
        <v>30</v>
      </c>
      <c r="M13" s="90" t="s">
        <v>54</v>
      </c>
      <c r="N13" s="96" t="s">
        <v>55</v>
      </c>
      <c r="O13" s="80"/>
    </row>
    <row r="14" spans="1:15" ht="15" thickBot="1" x14ac:dyDescent="0.25">
      <c r="A14" s="106" t="s">
        <v>369</v>
      </c>
      <c r="B14" s="92" t="s">
        <v>117</v>
      </c>
      <c r="C14" s="84">
        <v>46</v>
      </c>
      <c r="D14" s="60" t="s">
        <v>53</v>
      </c>
      <c r="E14" s="91" t="s">
        <v>259</v>
      </c>
      <c r="F14" s="94" t="s">
        <v>58</v>
      </c>
      <c r="G14" s="95"/>
      <c r="H14" s="94" t="s">
        <v>58</v>
      </c>
      <c r="I14" s="95"/>
      <c r="J14" s="94"/>
      <c r="K14" s="91" t="s">
        <v>23</v>
      </c>
      <c r="L14" s="111">
        <v>92</v>
      </c>
      <c r="M14" s="90" t="s">
        <v>54</v>
      </c>
      <c r="N14" s="96" t="s">
        <v>55</v>
      </c>
      <c r="O14" s="80"/>
    </row>
    <row r="15" spans="1:15" ht="15" thickBot="1" x14ac:dyDescent="0.25">
      <c r="A15" s="106" t="s">
        <v>370</v>
      </c>
      <c r="B15" s="92" t="s">
        <v>117</v>
      </c>
      <c r="C15" s="84" t="s">
        <v>418</v>
      </c>
      <c r="D15" s="60" t="s">
        <v>53</v>
      </c>
      <c r="E15" s="91" t="s">
        <v>259</v>
      </c>
      <c r="F15" s="94" t="s">
        <v>58</v>
      </c>
      <c r="G15" s="95"/>
      <c r="H15" s="94"/>
      <c r="I15" s="95"/>
      <c r="J15" s="94"/>
      <c r="K15" s="91" t="s">
        <v>23</v>
      </c>
      <c r="L15" s="111">
        <v>56</v>
      </c>
      <c r="M15" s="90" t="s">
        <v>54</v>
      </c>
      <c r="N15" s="96" t="s">
        <v>55</v>
      </c>
      <c r="O15" s="80"/>
    </row>
    <row r="16" spans="1:15" ht="15" thickBot="1" x14ac:dyDescent="0.25">
      <c r="A16" s="106" t="s">
        <v>118</v>
      </c>
      <c r="B16" s="92" t="s">
        <v>119</v>
      </c>
      <c r="C16" s="84" t="s">
        <v>375</v>
      </c>
      <c r="D16" s="60" t="s">
        <v>53</v>
      </c>
      <c r="E16" s="91" t="s">
        <v>259</v>
      </c>
      <c r="F16" s="94"/>
      <c r="G16" s="95"/>
      <c r="H16" s="94"/>
      <c r="I16" s="95"/>
      <c r="J16" s="94"/>
      <c r="K16" s="91" t="s">
        <v>23</v>
      </c>
      <c r="L16" s="111">
        <v>135</v>
      </c>
      <c r="M16" s="90" t="s">
        <v>54</v>
      </c>
      <c r="N16" s="96" t="s">
        <v>55</v>
      </c>
      <c r="O16" s="80"/>
    </row>
    <row r="17" spans="1:15" ht="15" thickBot="1" x14ac:dyDescent="0.25">
      <c r="A17" s="106" t="s">
        <v>120</v>
      </c>
      <c r="B17" s="92" t="s">
        <v>121</v>
      </c>
      <c r="C17" s="84" t="s">
        <v>122</v>
      </c>
      <c r="D17" s="60" t="s">
        <v>98</v>
      </c>
      <c r="E17" s="91" t="s">
        <v>57</v>
      </c>
      <c r="F17" s="94"/>
      <c r="G17" s="95"/>
      <c r="H17" s="94"/>
      <c r="I17" s="95"/>
      <c r="J17" s="94"/>
      <c r="K17" s="91" t="s">
        <v>23</v>
      </c>
      <c r="L17" s="111">
        <v>500</v>
      </c>
      <c r="M17" s="90" t="s">
        <v>42</v>
      </c>
      <c r="N17" s="96" t="s">
        <v>55</v>
      </c>
      <c r="O17" s="80"/>
    </row>
    <row r="18" spans="1:15" ht="15" thickBot="1" x14ac:dyDescent="0.25">
      <c r="A18" s="106" t="s">
        <v>123</v>
      </c>
      <c r="B18" s="92" t="s">
        <v>60</v>
      </c>
      <c r="C18" s="84" t="s">
        <v>419</v>
      </c>
      <c r="D18" s="60" t="s">
        <v>53</v>
      </c>
      <c r="E18" s="91" t="s">
        <v>259</v>
      </c>
      <c r="F18" s="94"/>
      <c r="G18" s="95"/>
      <c r="H18" s="94"/>
      <c r="I18" s="95"/>
      <c r="J18" s="94"/>
      <c r="K18" s="91" t="s">
        <v>23</v>
      </c>
      <c r="L18" s="111">
        <v>126</v>
      </c>
      <c r="M18" s="90" t="s">
        <v>54</v>
      </c>
      <c r="N18" s="96" t="s">
        <v>55</v>
      </c>
      <c r="O18" s="80"/>
    </row>
    <row r="19" spans="1:15" ht="15" thickBot="1" x14ac:dyDescent="0.25">
      <c r="A19" s="106" t="s">
        <v>124</v>
      </c>
      <c r="B19" s="92" t="s">
        <v>125</v>
      </c>
      <c r="C19" s="84" t="s">
        <v>126</v>
      </c>
      <c r="D19" s="60" t="s">
        <v>53</v>
      </c>
      <c r="E19" s="91" t="s">
        <v>259</v>
      </c>
      <c r="F19" s="94" t="s">
        <v>58</v>
      </c>
      <c r="G19" s="95"/>
      <c r="H19" s="94"/>
      <c r="I19" s="95"/>
      <c r="J19" s="94"/>
      <c r="K19" s="91" t="s">
        <v>23</v>
      </c>
      <c r="L19" s="111">
        <v>100</v>
      </c>
      <c r="M19" s="90" t="s">
        <v>54</v>
      </c>
      <c r="N19" s="96" t="s">
        <v>55</v>
      </c>
      <c r="O19" s="80"/>
    </row>
    <row r="20" spans="1:15" ht="15" thickBot="1" x14ac:dyDescent="0.25">
      <c r="A20" s="106" t="s">
        <v>127</v>
      </c>
      <c r="B20" s="92" t="s">
        <v>59</v>
      </c>
      <c r="C20" s="84" t="s">
        <v>97</v>
      </c>
      <c r="D20" s="60" t="s">
        <v>66</v>
      </c>
      <c r="E20" s="91" t="s">
        <v>62</v>
      </c>
      <c r="F20" s="94"/>
      <c r="G20" s="95"/>
      <c r="H20" s="94"/>
      <c r="I20" s="95"/>
      <c r="J20" s="94"/>
      <c r="K20" s="91" t="s">
        <v>23</v>
      </c>
      <c r="L20" s="111">
        <v>15</v>
      </c>
      <c r="M20" s="90" t="s">
        <v>54</v>
      </c>
      <c r="N20" s="96" t="s">
        <v>55</v>
      </c>
      <c r="O20" s="80"/>
    </row>
    <row r="21" spans="1:15" ht="15" thickBot="1" x14ac:dyDescent="0.25">
      <c r="A21" s="106" t="s">
        <v>358</v>
      </c>
      <c r="B21" s="92" t="s">
        <v>359</v>
      </c>
      <c r="C21" s="84" t="s">
        <v>129</v>
      </c>
      <c r="D21" s="60" t="s">
        <v>53</v>
      </c>
      <c r="E21" s="91" t="s">
        <v>259</v>
      </c>
      <c r="F21" s="94"/>
      <c r="G21" s="95"/>
      <c r="H21" s="94"/>
      <c r="I21" s="95"/>
      <c r="J21" s="94"/>
      <c r="K21" s="91" t="s">
        <v>23</v>
      </c>
      <c r="L21" s="111" t="s">
        <v>371</v>
      </c>
      <c r="M21" s="90" t="s">
        <v>54</v>
      </c>
      <c r="N21" s="96" t="s">
        <v>55</v>
      </c>
      <c r="O21" s="80"/>
    </row>
    <row r="22" spans="1:15" ht="15" thickBot="1" x14ac:dyDescent="0.25">
      <c r="A22" s="106" t="s">
        <v>132</v>
      </c>
      <c r="B22" s="92" t="s">
        <v>133</v>
      </c>
      <c r="C22" s="84" t="s">
        <v>372</v>
      </c>
      <c r="D22" s="60" t="s">
        <v>53</v>
      </c>
      <c r="E22" s="91" t="s">
        <v>259</v>
      </c>
      <c r="F22" s="94"/>
      <c r="G22" s="95"/>
      <c r="H22" s="94"/>
      <c r="I22" s="95"/>
      <c r="J22" s="94"/>
      <c r="K22" s="91" t="s">
        <v>23</v>
      </c>
      <c r="L22" s="111">
        <v>60</v>
      </c>
      <c r="M22" s="90" t="s">
        <v>54</v>
      </c>
      <c r="N22" s="96" t="s">
        <v>55</v>
      </c>
      <c r="O22" s="80"/>
    </row>
    <row r="23" spans="1:15" ht="15" thickBot="1" x14ac:dyDescent="0.25">
      <c r="A23" s="106" t="s">
        <v>134</v>
      </c>
      <c r="B23" s="92" t="s">
        <v>338</v>
      </c>
      <c r="C23" s="84" t="s">
        <v>373</v>
      </c>
      <c r="D23" s="60" t="s">
        <v>53</v>
      </c>
      <c r="E23" s="91" t="s">
        <v>259</v>
      </c>
      <c r="F23" s="94"/>
      <c r="G23" s="95"/>
      <c r="H23" s="94"/>
      <c r="I23" s="95"/>
      <c r="J23" s="94"/>
      <c r="K23" s="91" t="s">
        <v>23</v>
      </c>
      <c r="L23" s="111">
        <v>864</v>
      </c>
      <c r="M23" s="90" t="s">
        <v>54</v>
      </c>
      <c r="N23" s="96" t="s">
        <v>55</v>
      </c>
      <c r="O23" s="80"/>
    </row>
    <row r="24" spans="1:15" ht="15" thickBot="1" x14ac:dyDescent="0.25">
      <c r="A24" s="106" t="s">
        <v>135</v>
      </c>
      <c r="B24" s="92" t="s">
        <v>60</v>
      </c>
      <c r="C24" s="84" t="s">
        <v>282</v>
      </c>
      <c r="D24" s="60" t="s">
        <v>61</v>
      </c>
      <c r="E24" s="91" t="s">
        <v>110</v>
      </c>
      <c r="F24" s="94"/>
      <c r="G24" s="95"/>
      <c r="H24" s="94"/>
      <c r="I24" s="95"/>
      <c r="J24" s="94"/>
      <c r="K24" s="91" t="s">
        <v>23</v>
      </c>
      <c r="L24" s="111">
        <v>50</v>
      </c>
      <c r="M24" s="90" t="s">
        <v>54</v>
      </c>
      <c r="N24" s="96" t="s">
        <v>55</v>
      </c>
      <c r="O24" s="80"/>
    </row>
    <row r="25" spans="1:15" ht="15" thickBot="1" x14ac:dyDescent="0.25">
      <c r="A25" s="106" t="s">
        <v>283</v>
      </c>
      <c r="B25" s="92" t="s">
        <v>283</v>
      </c>
      <c r="C25" s="84" t="s">
        <v>420</v>
      </c>
      <c r="D25" s="60" t="s">
        <v>61</v>
      </c>
      <c r="E25" s="91" t="s">
        <v>110</v>
      </c>
      <c r="F25" s="94" t="s">
        <v>58</v>
      </c>
      <c r="G25" s="95" t="s">
        <v>58</v>
      </c>
      <c r="H25" s="94" t="s">
        <v>58</v>
      </c>
      <c r="I25" s="95" t="s">
        <v>58</v>
      </c>
      <c r="J25" s="94" t="s">
        <v>58</v>
      </c>
      <c r="K25" s="91" t="s">
        <v>290</v>
      </c>
      <c r="L25" s="111">
        <v>56</v>
      </c>
      <c r="M25" s="90" t="s">
        <v>54</v>
      </c>
      <c r="N25" s="96">
        <v>42460</v>
      </c>
      <c r="O25" s="80"/>
    </row>
    <row r="26" spans="1:15" ht="23.25" thickBot="1" x14ac:dyDescent="0.25">
      <c r="A26" s="106" t="s">
        <v>374</v>
      </c>
      <c r="B26" s="92" t="s">
        <v>339</v>
      </c>
      <c r="C26" s="84" t="s">
        <v>374</v>
      </c>
      <c r="D26" s="60" t="s">
        <v>61</v>
      </c>
      <c r="E26" s="91" t="s">
        <v>110</v>
      </c>
      <c r="F26" s="94" t="s">
        <v>58</v>
      </c>
      <c r="G26" s="95"/>
      <c r="H26" s="94"/>
      <c r="I26" s="95"/>
      <c r="J26" s="94"/>
      <c r="K26" s="91" t="s">
        <v>417</v>
      </c>
      <c r="L26" s="111">
        <v>13</v>
      </c>
      <c r="M26" s="90" t="s">
        <v>106</v>
      </c>
      <c r="N26" s="96" t="s">
        <v>55</v>
      </c>
      <c r="O26" s="80"/>
    </row>
    <row r="27" spans="1:15" ht="15" thickBot="1" x14ac:dyDescent="0.25">
      <c r="A27" s="106" t="s">
        <v>340</v>
      </c>
      <c r="B27" s="92" t="s">
        <v>341</v>
      </c>
      <c r="C27" s="84">
        <v>42186</v>
      </c>
      <c r="D27" s="60" t="s">
        <v>61</v>
      </c>
      <c r="E27" s="91" t="s">
        <v>110</v>
      </c>
      <c r="F27" s="94" t="s">
        <v>58</v>
      </c>
      <c r="G27" s="95"/>
      <c r="H27" s="94"/>
      <c r="I27" s="95"/>
      <c r="J27" s="94"/>
      <c r="K27" s="91" t="s">
        <v>23</v>
      </c>
      <c r="L27" s="111">
        <v>10</v>
      </c>
      <c r="M27" s="90" t="s">
        <v>106</v>
      </c>
      <c r="N27" s="96">
        <v>42370</v>
      </c>
      <c r="O27" s="80"/>
    </row>
    <row r="28" spans="1:15" ht="23.25" thickBot="1" x14ac:dyDescent="0.25">
      <c r="A28" s="106" t="s">
        <v>376</v>
      </c>
      <c r="B28" s="92" t="s">
        <v>377</v>
      </c>
      <c r="C28" s="84" t="s">
        <v>378</v>
      </c>
      <c r="D28" s="60" t="s">
        <v>53</v>
      </c>
      <c r="E28" s="91" t="s">
        <v>259</v>
      </c>
      <c r="F28" s="94" t="s">
        <v>58</v>
      </c>
      <c r="G28" s="95"/>
      <c r="H28" s="94"/>
      <c r="I28" s="95"/>
      <c r="J28" s="94"/>
      <c r="K28" s="91" t="s">
        <v>23</v>
      </c>
      <c r="L28" s="111">
        <v>178</v>
      </c>
      <c r="M28" s="90" t="s">
        <v>54</v>
      </c>
      <c r="N28" s="96" t="s">
        <v>55</v>
      </c>
      <c r="O28" s="80"/>
    </row>
    <row r="29" spans="1:15" ht="15" thickBot="1" x14ac:dyDescent="0.25">
      <c r="A29" s="106" t="s">
        <v>291</v>
      </c>
      <c r="B29" s="92" t="s">
        <v>292</v>
      </c>
      <c r="C29" s="84" t="s">
        <v>293</v>
      </c>
      <c r="D29" s="60" t="s">
        <v>53</v>
      </c>
      <c r="E29" s="91" t="s">
        <v>259</v>
      </c>
      <c r="F29" s="94"/>
      <c r="G29" s="95"/>
      <c r="H29" s="94"/>
      <c r="I29" s="95"/>
      <c r="J29" s="94"/>
      <c r="K29" s="91" t="s">
        <v>23</v>
      </c>
      <c r="L29" s="111">
        <v>166.4</v>
      </c>
      <c r="M29" s="90" t="s">
        <v>54</v>
      </c>
      <c r="N29" s="96" t="s">
        <v>55</v>
      </c>
      <c r="O29" s="80"/>
    </row>
    <row r="30" spans="1:15" ht="15" thickBot="1" x14ac:dyDescent="0.25">
      <c r="A30" s="106" t="s">
        <v>285</v>
      </c>
      <c r="B30" s="92" t="s">
        <v>421</v>
      </c>
      <c r="C30" s="84" t="s">
        <v>422</v>
      </c>
      <c r="D30" s="60" t="s">
        <v>53</v>
      </c>
      <c r="E30" s="91" t="s">
        <v>259</v>
      </c>
      <c r="F30" s="94"/>
      <c r="G30" s="95"/>
      <c r="H30" s="94"/>
      <c r="I30" s="95"/>
      <c r="J30" s="94"/>
      <c r="K30" s="91" t="s">
        <v>23</v>
      </c>
      <c r="L30" s="111">
        <v>350</v>
      </c>
      <c r="M30" s="90" t="s">
        <v>54</v>
      </c>
      <c r="N30" s="96">
        <v>43405</v>
      </c>
      <c r="O30" s="38"/>
    </row>
    <row r="31" spans="1:15" ht="15" thickBot="1" x14ac:dyDescent="0.25">
      <c r="A31" s="106" t="s">
        <v>137</v>
      </c>
      <c r="B31" s="92" t="s">
        <v>138</v>
      </c>
      <c r="C31" s="84" t="s">
        <v>286</v>
      </c>
      <c r="D31" s="60" t="s">
        <v>53</v>
      </c>
      <c r="E31" s="91" t="s">
        <v>259</v>
      </c>
      <c r="F31" s="94"/>
      <c r="G31" s="95"/>
      <c r="H31" s="94"/>
      <c r="I31" s="95"/>
      <c r="J31" s="94"/>
      <c r="K31" s="91" t="s">
        <v>23</v>
      </c>
      <c r="L31" s="111">
        <v>319</v>
      </c>
      <c r="M31" s="90" t="s">
        <v>54</v>
      </c>
      <c r="N31" s="96" t="s">
        <v>55</v>
      </c>
      <c r="O31" s="38"/>
    </row>
    <row r="32" spans="1:15" ht="23.25" thickBot="1" x14ac:dyDescent="0.25">
      <c r="A32" s="106" t="s">
        <v>139</v>
      </c>
      <c r="B32" s="92" t="s">
        <v>140</v>
      </c>
      <c r="C32" s="84" t="s">
        <v>287</v>
      </c>
      <c r="D32" s="60" t="s">
        <v>53</v>
      </c>
      <c r="E32" s="91" t="s">
        <v>259</v>
      </c>
      <c r="F32" s="94" t="s">
        <v>58</v>
      </c>
      <c r="G32" s="95"/>
      <c r="H32" s="94"/>
      <c r="I32" s="95"/>
      <c r="J32" s="94"/>
      <c r="K32" s="91" t="s">
        <v>23</v>
      </c>
      <c r="L32" s="111">
        <v>250</v>
      </c>
      <c r="M32" s="90" t="s">
        <v>54</v>
      </c>
      <c r="N32" s="96" t="s">
        <v>55</v>
      </c>
      <c r="O32" s="38"/>
    </row>
    <row r="33" spans="1:15" ht="15" thickBot="1" x14ac:dyDescent="0.25">
      <c r="A33" s="106" t="s">
        <v>142</v>
      </c>
      <c r="B33" s="92" t="s">
        <v>59</v>
      </c>
      <c r="C33" s="84" t="s">
        <v>107</v>
      </c>
      <c r="D33" s="60" t="s">
        <v>98</v>
      </c>
      <c r="E33" s="91" t="s">
        <v>57</v>
      </c>
      <c r="F33" s="94"/>
      <c r="G33" s="95"/>
      <c r="H33" s="94"/>
      <c r="I33" s="95"/>
      <c r="J33" s="94"/>
      <c r="K33" s="91" t="s">
        <v>23</v>
      </c>
      <c r="L33" s="111" t="s">
        <v>55</v>
      </c>
      <c r="M33" s="90" t="s">
        <v>42</v>
      </c>
      <c r="N33" s="96" t="s">
        <v>55</v>
      </c>
      <c r="O33" s="38"/>
    </row>
    <row r="34" spans="1:15" ht="15" thickBot="1" x14ac:dyDescent="0.25">
      <c r="A34" s="106" t="s">
        <v>143</v>
      </c>
      <c r="B34" s="92" t="s">
        <v>144</v>
      </c>
      <c r="C34" s="84" t="s">
        <v>344</v>
      </c>
      <c r="D34" s="60" t="s">
        <v>53</v>
      </c>
      <c r="E34" s="91" t="s">
        <v>259</v>
      </c>
      <c r="F34" s="94"/>
      <c r="G34" s="95"/>
      <c r="H34" s="94"/>
      <c r="I34" s="95"/>
      <c r="J34" s="94"/>
      <c r="K34" s="91" t="s">
        <v>23</v>
      </c>
      <c r="L34" s="111">
        <v>622.5</v>
      </c>
      <c r="M34" s="90" t="s">
        <v>54</v>
      </c>
      <c r="N34" s="96" t="s">
        <v>55</v>
      </c>
      <c r="O34" s="38"/>
    </row>
    <row r="35" spans="1:15" ht="15" thickBot="1" x14ac:dyDescent="0.25">
      <c r="A35" s="106" t="s">
        <v>145</v>
      </c>
      <c r="B35" s="92" t="s">
        <v>56</v>
      </c>
      <c r="C35" s="84" t="s">
        <v>122</v>
      </c>
      <c r="D35" s="60" t="s">
        <v>66</v>
      </c>
      <c r="E35" s="91" t="s">
        <v>57</v>
      </c>
      <c r="F35" s="94"/>
      <c r="G35" s="95"/>
      <c r="H35" s="94"/>
      <c r="I35" s="95"/>
      <c r="J35" s="94"/>
      <c r="K35" s="91" t="s">
        <v>23</v>
      </c>
      <c r="L35" s="111">
        <v>550</v>
      </c>
      <c r="M35" s="90" t="s">
        <v>42</v>
      </c>
      <c r="N35" s="96" t="s">
        <v>55</v>
      </c>
      <c r="O35" s="38"/>
    </row>
    <row r="36" spans="1:15" ht="15" thickBot="1" x14ac:dyDescent="0.25">
      <c r="A36" s="106" t="s">
        <v>146</v>
      </c>
      <c r="B36" s="92" t="s">
        <v>147</v>
      </c>
      <c r="C36" s="84" t="s">
        <v>148</v>
      </c>
      <c r="D36" s="60" t="s">
        <v>53</v>
      </c>
      <c r="E36" s="91" t="s">
        <v>259</v>
      </c>
      <c r="F36" s="94"/>
      <c r="G36" s="95"/>
      <c r="H36" s="94"/>
      <c r="I36" s="95"/>
      <c r="J36" s="94"/>
      <c r="K36" s="91" t="s">
        <v>23</v>
      </c>
      <c r="L36" s="111">
        <v>297.5</v>
      </c>
      <c r="M36" s="90" t="s">
        <v>54</v>
      </c>
      <c r="N36" s="96" t="s">
        <v>55</v>
      </c>
      <c r="O36" s="38"/>
    </row>
    <row r="37" spans="1:15" ht="15" thickBot="1" x14ac:dyDescent="0.25">
      <c r="A37" s="106" t="s">
        <v>149</v>
      </c>
      <c r="B37" s="92" t="s">
        <v>289</v>
      </c>
      <c r="C37" s="84" t="s">
        <v>423</v>
      </c>
      <c r="D37" s="60" t="s">
        <v>53</v>
      </c>
      <c r="E37" s="91" t="s">
        <v>259</v>
      </c>
      <c r="F37" s="94"/>
      <c r="G37" s="95"/>
      <c r="H37" s="94"/>
      <c r="I37" s="95"/>
      <c r="J37" s="94"/>
      <c r="K37" s="91" t="s">
        <v>23</v>
      </c>
      <c r="L37" s="111">
        <v>310</v>
      </c>
      <c r="M37" s="90" t="s">
        <v>54</v>
      </c>
      <c r="N37" s="96" t="s">
        <v>55</v>
      </c>
      <c r="O37" s="38"/>
    </row>
    <row r="38" spans="1:15" x14ac:dyDescent="0.2">
      <c r="A38" s="38"/>
      <c r="B38" s="38"/>
      <c r="C38" s="43"/>
      <c r="D38" s="43"/>
      <c r="E38" s="43"/>
      <c r="F38" s="38"/>
      <c r="G38" s="38"/>
      <c r="H38" s="38"/>
      <c r="I38" s="38"/>
      <c r="J38" s="38"/>
      <c r="K38" s="38"/>
      <c r="L38" s="48"/>
      <c r="M38" s="48"/>
      <c r="N38" s="38"/>
      <c r="O38" s="38"/>
    </row>
    <row r="39" spans="1:15" x14ac:dyDescent="0.2">
      <c r="A39" s="38"/>
      <c r="B39" s="38"/>
      <c r="C39" s="43"/>
      <c r="D39" s="43"/>
      <c r="E39" s="43"/>
      <c r="F39" s="38"/>
      <c r="G39" s="38"/>
      <c r="H39" s="38"/>
      <c r="I39" s="38"/>
      <c r="J39" s="38"/>
      <c r="K39" s="38"/>
      <c r="L39" s="38"/>
      <c r="M39" s="38"/>
      <c r="N39" s="38"/>
      <c r="O39" s="38"/>
    </row>
    <row r="40" spans="1:15" x14ac:dyDescent="0.2">
      <c r="A40" s="38"/>
      <c r="B40" s="38"/>
      <c r="C40" s="43"/>
      <c r="D40" s="43"/>
      <c r="E40" s="43"/>
      <c r="F40" s="38"/>
      <c r="G40" s="38"/>
      <c r="H40" s="38"/>
      <c r="I40" s="38"/>
      <c r="J40" s="38"/>
      <c r="K40" s="38"/>
      <c r="L40" s="38"/>
      <c r="M40" s="38"/>
      <c r="N40" s="38"/>
      <c r="O40" s="38"/>
    </row>
    <row r="41" spans="1:15" x14ac:dyDescent="0.2">
      <c r="A41" s="38"/>
      <c r="B41" s="38"/>
      <c r="C41" s="43"/>
      <c r="D41" s="43"/>
      <c r="E41" s="43"/>
      <c r="F41" s="38"/>
      <c r="G41" s="38"/>
      <c r="H41" s="38"/>
      <c r="I41" s="38"/>
      <c r="J41" s="38"/>
      <c r="K41" s="38"/>
      <c r="L41" s="38"/>
      <c r="M41" s="38"/>
      <c r="N41" s="38"/>
      <c r="O41" s="38"/>
    </row>
    <row r="42" spans="1:15" x14ac:dyDescent="0.2">
      <c r="A42" s="38"/>
      <c r="B42" s="38"/>
      <c r="C42" s="43"/>
      <c r="D42" s="43"/>
      <c r="E42" s="43"/>
      <c r="F42" s="38"/>
      <c r="G42" s="38"/>
      <c r="H42" s="38"/>
      <c r="I42" s="38"/>
      <c r="J42" s="38"/>
      <c r="K42" s="38"/>
      <c r="L42" s="38"/>
      <c r="M42" s="38"/>
      <c r="N42" s="38"/>
      <c r="O42" s="38"/>
    </row>
    <row r="43" spans="1:15" x14ac:dyDescent="0.2">
      <c r="A43" s="38"/>
      <c r="B43" s="38"/>
      <c r="C43" s="43"/>
      <c r="D43" s="43"/>
      <c r="E43" s="43"/>
      <c r="F43" s="38"/>
      <c r="G43" s="38"/>
      <c r="H43" s="38"/>
      <c r="I43" s="38"/>
      <c r="J43" s="38"/>
      <c r="K43" s="38"/>
      <c r="L43" s="38"/>
      <c r="M43" s="38"/>
      <c r="N43" s="38"/>
      <c r="O43" s="38"/>
    </row>
    <row r="44" spans="1:15" x14ac:dyDescent="0.2">
      <c r="A44" s="38"/>
      <c r="B44" s="38"/>
      <c r="C44" s="43"/>
      <c r="D44" s="43"/>
      <c r="E44" s="43"/>
      <c r="F44" s="38"/>
      <c r="G44" s="38"/>
      <c r="H44" s="38"/>
      <c r="I44" s="38"/>
      <c r="J44" s="38"/>
      <c r="K44" s="38"/>
      <c r="L44" s="38"/>
      <c r="M44" s="38"/>
      <c r="N44" s="38"/>
      <c r="O44" s="38"/>
    </row>
    <row r="45" spans="1:15" x14ac:dyDescent="0.2">
      <c r="A45" s="38"/>
      <c r="B45" s="38"/>
      <c r="C45" s="43"/>
      <c r="D45" s="43"/>
      <c r="E45" s="43"/>
      <c r="F45" s="38"/>
      <c r="G45" s="38"/>
      <c r="H45" s="38"/>
      <c r="I45" s="38"/>
      <c r="J45" s="38"/>
      <c r="K45" s="38"/>
      <c r="L45" s="38"/>
      <c r="M45" s="38"/>
      <c r="N45" s="38"/>
      <c r="O45" s="38"/>
    </row>
    <row r="46" spans="1:15" x14ac:dyDescent="0.2">
      <c r="A46" s="38"/>
      <c r="B46" s="38"/>
      <c r="C46" s="43"/>
      <c r="D46" s="43"/>
      <c r="E46" s="43"/>
      <c r="F46" s="38"/>
      <c r="G46" s="38"/>
      <c r="H46" s="38"/>
      <c r="I46" s="38"/>
      <c r="J46" s="38"/>
      <c r="K46" s="38"/>
      <c r="L46" s="38"/>
      <c r="M46" s="38"/>
      <c r="N46" s="38"/>
      <c r="O46" s="38"/>
    </row>
    <row r="47" spans="1:15" x14ac:dyDescent="0.2">
      <c r="A47" s="38"/>
      <c r="B47" s="38"/>
      <c r="C47" s="43"/>
      <c r="D47" s="43"/>
      <c r="E47" s="43"/>
      <c r="F47" s="38"/>
      <c r="G47" s="38"/>
      <c r="H47" s="38"/>
      <c r="I47" s="38"/>
      <c r="J47" s="38"/>
      <c r="K47" s="38"/>
      <c r="L47" s="38"/>
      <c r="M47" s="38"/>
      <c r="N47" s="38"/>
      <c r="O47" s="38"/>
    </row>
    <row r="48" spans="1:15" x14ac:dyDescent="0.2">
      <c r="A48" s="38"/>
      <c r="B48" s="38"/>
      <c r="C48" s="43"/>
      <c r="D48" s="43"/>
      <c r="E48" s="43"/>
      <c r="F48" s="38"/>
      <c r="G48" s="38"/>
      <c r="H48" s="38"/>
      <c r="I48" s="38"/>
      <c r="J48" s="38"/>
      <c r="K48" s="38"/>
      <c r="L48" s="38"/>
      <c r="M48" s="38"/>
      <c r="N48" s="38"/>
      <c r="O48" s="38"/>
    </row>
    <row r="49" spans="1:15" x14ac:dyDescent="0.2">
      <c r="A49" s="38"/>
      <c r="B49" s="38"/>
      <c r="C49" s="43"/>
      <c r="D49" s="43"/>
      <c r="E49" s="43"/>
      <c r="F49" s="38"/>
      <c r="G49" s="38"/>
      <c r="H49" s="38"/>
      <c r="I49" s="38"/>
      <c r="J49" s="38"/>
      <c r="K49" s="38"/>
      <c r="L49" s="38"/>
      <c r="M49" s="38"/>
      <c r="N49" s="38"/>
      <c r="O49" s="38"/>
    </row>
    <row r="50" spans="1:15" x14ac:dyDescent="0.2">
      <c r="A50" s="38"/>
      <c r="B50" s="38"/>
      <c r="C50" s="43"/>
      <c r="D50" s="43"/>
      <c r="E50" s="43"/>
      <c r="F50" s="38"/>
      <c r="G50" s="38"/>
      <c r="H50" s="38"/>
      <c r="I50" s="38"/>
      <c r="J50" s="38"/>
      <c r="K50" s="38"/>
      <c r="L50" s="38"/>
      <c r="M50" s="38"/>
      <c r="N50" s="38"/>
      <c r="O50" s="38"/>
    </row>
    <row r="51" spans="1:15" x14ac:dyDescent="0.2">
      <c r="A51" s="38"/>
      <c r="B51" s="38"/>
      <c r="C51" s="43"/>
      <c r="D51" s="43"/>
      <c r="E51" s="43"/>
      <c r="F51" s="38"/>
      <c r="G51" s="38"/>
      <c r="H51" s="38"/>
      <c r="I51" s="38"/>
      <c r="J51" s="38"/>
      <c r="K51" s="38"/>
      <c r="L51" s="38"/>
      <c r="M51" s="38"/>
      <c r="N51" s="38"/>
      <c r="O51" s="38"/>
    </row>
    <row r="52" spans="1:15" x14ac:dyDescent="0.2">
      <c r="A52" s="38"/>
      <c r="B52" s="38"/>
      <c r="C52" s="43"/>
      <c r="D52" s="43"/>
      <c r="E52" s="43"/>
      <c r="F52" s="38"/>
      <c r="G52" s="38"/>
      <c r="H52" s="38"/>
      <c r="I52" s="38"/>
      <c r="J52" s="38"/>
      <c r="K52" s="38"/>
      <c r="L52" s="38"/>
      <c r="M52" s="38"/>
      <c r="N52" s="38"/>
      <c r="O52" s="38"/>
    </row>
    <row r="53" spans="1:15" x14ac:dyDescent="0.2">
      <c r="A53" s="38"/>
      <c r="B53" s="38"/>
      <c r="C53" s="43"/>
      <c r="D53" s="43"/>
      <c r="E53" s="43"/>
      <c r="F53" s="38"/>
      <c r="G53" s="38"/>
      <c r="H53" s="38"/>
      <c r="I53" s="38"/>
      <c r="J53" s="38"/>
      <c r="K53" s="38"/>
      <c r="L53" s="38"/>
      <c r="M53" s="38"/>
      <c r="N53" s="38"/>
      <c r="O53" s="38"/>
    </row>
    <row r="54" spans="1:15" x14ac:dyDescent="0.2">
      <c r="A54" s="38"/>
      <c r="B54" s="38"/>
      <c r="C54" s="43"/>
      <c r="D54" s="43"/>
      <c r="E54" s="43"/>
      <c r="F54" s="38"/>
      <c r="G54" s="38"/>
      <c r="H54" s="38"/>
      <c r="I54" s="38"/>
      <c r="J54" s="38"/>
      <c r="K54" s="38"/>
      <c r="L54" s="38"/>
      <c r="M54" s="38"/>
      <c r="N54" s="38"/>
      <c r="O54" s="38"/>
    </row>
    <row r="55" spans="1:15" x14ac:dyDescent="0.2">
      <c r="A55" s="38"/>
      <c r="B55" s="38"/>
      <c r="C55" s="43"/>
      <c r="D55" s="43"/>
      <c r="E55" s="43"/>
      <c r="F55" s="38"/>
      <c r="G55" s="38"/>
      <c r="H55" s="38"/>
      <c r="I55" s="38"/>
      <c r="J55" s="38"/>
      <c r="K55" s="38"/>
      <c r="L55" s="38"/>
      <c r="M55" s="38"/>
      <c r="N55" s="38"/>
      <c r="O55" s="38"/>
    </row>
    <row r="56" spans="1:15" x14ac:dyDescent="0.2">
      <c r="A56" s="38"/>
      <c r="B56" s="38"/>
      <c r="C56" s="43"/>
      <c r="D56" s="43"/>
      <c r="E56" s="43"/>
      <c r="F56" s="38"/>
      <c r="G56" s="38"/>
      <c r="H56" s="38"/>
      <c r="I56" s="38"/>
      <c r="J56" s="38"/>
      <c r="K56" s="38"/>
      <c r="L56" s="38"/>
      <c r="M56" s="38"/>
      <c r="N56" s="38"/>
      <c r="O56" s="38"/>
    </row>
    <row r="57" spans="1:15" x14ac:dyDescent="0.2">
      <c r="A57" s="38"/>
      <c r="B57" s="38"/>
      <c r="C57" s="43"/>
      <c r="D57" s="43"/>
      <c r="E57" s="43"/>
      <c r="F57" s="38"/>
      <c r="G57" s="38"/>
      <c r="H57" s="38"/>
      <c r="I57" s="38"/>
      <c r="J57" s="38"/>
      <c r="K57" s="38"/>
      <c r="L57" s="38"/>
      <c r="M57" s="38"/>
      <c r="N57" s="38"/>
      <c r="O57" s="38"/>
    </row>
    <row r="58" spans="1:15" x14ac:dyDescent="0.2">
      <c r="A58" s="38"/>
      <c r="B58" s="38"/>
      <c r="C58" s="43"/>
      <c r="D58" s="43"/>
      <c r="E58" s="43"/>
      <c r="F58" s="38"/>
      <c r="G58" s="38"/>
      <c r="H58" s="38"/>
      <c r="I58" s="38"/>
      <c r="J58" s="38"/>
      <c r="K58" s="38"/>
      <c r="L58" s="38"/>
      <c r="M58" s="38"/>
      <c r="N58" s="38"/>
      <c r="O58" s="38"/>
    </row>
    <row r="59" spans="1:15" x14ac:dyDescent="0.2">
      <c r="A59" s="38"/>
      <c r="B59" s="38"/>
      <c r="C59" s="43"/>
      <c r="D59" s="43"/>
      <c r="E59" s="43"/>
      <c r="F59" s="38"/>
      <c r="G59" s="38"/>
      <c r="H59" s="38"/>
      <c r="I59" s="38"/>
      <c r="J59" s="38"/>
      <c r="K59" s="38"/>
      <c r="L59" s="38"/>
      <c r="M59" s="38"/>
      <c r="N59" s="38"/>
      <c r="O59" s="38"/>
    </row>
    <row r="60" spans="1:15" x14ac:dyDescent="0.2">
      <c r="A60" s="38"/>
      <c r="B60" s="38"/>
      <c r="C60" s="43"/>
      <c r="D60" s="43"/>
      <c r="E60" s="43"/>
      <c r="F60" s="38"/>
      <c r="G60" s="38"/>
      <c r="H60" s="38"/>
      <c r="I60" s="38"/>
      <c r="J60" s="38"/>
      <c r="K60" s="38"/>
      <c r="L60" s="38"/>
      <c r="M60" s="38"/>
      <c r="N60" s="38"/>
      <c r="O60" s="38"/>
    </row>
    <row r="61" spans="1:15" x14ac:dyDescent="0.2">
      <c r="A61" s="38"/>
      <c r="B61" s="38"/>
      <c r="C61" s="43"/>
      <c r="D61" s="43"/>
      <c r="E61" s="43"/>
      <c r="F61" s="38"/>
      <c r="G61" s="38"/>
      <c r="H61" s="38"/>
      <c r="I61" s="38"/>
      <c r="J61" s="38"/>
      <c r="K61" s="38"/>
      <c r="L61" s="38"/>
      <c r="M61" s="38"/>
      <c r="N61" s="38"/>
      <c r="O61" s="38"/>
    </row>
    <row r="62" spans="1:15" x14ac:dyDescent="0.2">
      <c r="A62" s="38"/>
      <c r="B62" s="38"/>
      <c r="C62" s="43"/>
      <c r="D62" s="43"/>
      <c r="E62" s="43"/>
      <c r="F62" s="38"/>
      <c r="G62" s="38"/>
      <c r="H62" s="38"/>
      <c r="I62" s="38"/>
      <c r="J62" s="38"/>
      <c r="K62" s="38"/>
      <c r="L62" s="38"/>
      <c r="M62" s="38"/>
      <c r="N62" s="38"/>
      <c r="O62" s="38"/>
    </row>
    <row r="63" spans="1:15" x14ac:dyDescent="0.2">
      <c r="A63" s="38"/>
      <c r="B63" s="38"/>
      <c r="C63" s="43"/>
      <c r="D63" s="43"/>
      <c r="E63" s="43"/>
      <c r="F63" s="38"/>
      <c r="G63" s="38"/>
      <c r="H63" s="38"/>
      <c r="I63" s="38"/>
      <c r="J63" s="38"/>
      <c r="K63" s="38"/>
      <c r="L63" s="38"/>
      <c r="M63" s="38"/>
      <c r="N63" s="38"/>
      <c r="O63" s="38"/>
    </row>
    <row r="64" spans="1:15" x14ac:dyDescent="0.2">
      <c r="A64" s="38"/>
      <c r="B64" s="38"/>
      <c r="C64" s="43"/>
      <c r="D64" s="43"/>
      <c r="E64" s="43"/>
      <c r="F64" s="38"/>
      <c r="G64" s="38"/>
      <c r="H64" s="38"/>
      <c r="I64" s="38"/>
      <c r="J64" s="38"/>
      <c r="K64" s="38"/>
      <c r="L64" s="38"/>
      <c r="M64" s="38"/>
      <c r="N64" s="38"/>
      <c r="O64" s="38"/>
    </row>
    <row r="65" spans="1:15" x14ac:dyDescent="0.2">
      <c r="A65" s="38"/>
      <c r="B65" s="38"/>
      <c r="C65" s="43"/>
      <c r="D65" s="43"/>
      <c r="E65" s="43"/>
      <c r="F65" s="38"/>
      <c r="G65" s="38"/>
      <c r="H65" s="38"/>
      <c r="I65" s="38"/>
      <c r="J65" s="38"/>
      <c r="K65" s="38"/>
      <c r="L65" s="38"/>
      <c r="M65" s="38"/>
      <c r="N65" s="38"/>
      <c r="O65" s="38"/>
    </row>
    <row r="66" spans="1:15" x14ac:dyDescent="0.2">
      <c r="A66" s="38"/>
      <c r="B66" s="38"/>
      <c r="C66" s="43"/>
      <c r="D66" s="43"/>
      <c r="E66" s="43"/>
      <c r="F66" s="38"/>
      <c r="G66" s="38"/>
      <c r="H66" s="38"/>
      <c r="I66" s="38"/>
      <c r="J66" s="38"/>
      <c r="K66" s="38"/>
      <c r="L66" s="38"/>
      <c r="M66" s="38"/>
      <c r="N66" s="38"/>
      <c r="O66" s="38"/>
    </row>
    <row r="67" spans="1:15" x14ac:dyDescent="0.2">
      <c r="A67" s="38"/>
      <c r="B67" s="38"/>
      <c r="C67" s="43"/>
      <c r="D67" s="43"/>
      <c r="E67" s="43"/>
      <c r="F67" s="38"/>
      <c r="G67" s="38"/>
      <c r="H67" s="38"/>
      <c r="I67" s="38"/>
      <c r="J67" s="38"/>
      <c r="K67" s="38"/>
      <c r="L67" s="38"/>
      <c r="M67" s="38"/>
      <c r="N67" s="38"/>
      <c r="O67" s="38"/>
    </row>
    <row r="68" spans="1:15" x14ac:dyDescent="0.2">
      <c r="A68" s="38"/>
      <c r="B68" s="38"/>
      <c r="C68" s="43"/>
      <c r="D68" s="43"/>
      <c r="E68" s="43"/>
      <c r="F68" s="38"/>
      <c r="G68" s="38"/>
      <c r="H68" s="38"/>
      <c r="I68" s="38"/>
      <c r="J68" s="38"/>
      <c r="K68" s="38"/>
      <c r="L68" s="38"/>
      <c r="M68" s="38"/>
      <c r="N68" s="38"/>
      <c r="O68" s="38"/>
    </row>
    <row r="69" spans="1:15" x14ac:dyDescent="0.2">
      <c r="A69" s="38"/>
      <c r="B69" s="38"/>
      <c r="C69" s="43"/>
      <c r="D69" s="43"/>
      <c r="E69" s="43"/>
      <c r="F69" s="38"/>
      <c r="G69" s="38"/>
      <c r="H69" s="38"/>
      <c r="I69" s="38"/>
      <c r="J69" s="38"/>
      <c r="K69" s="38"/>
      <c r="L69" s="38"/>
      <c r="M69" s="38"/>
      <c r="N69" s="38"/>
      <c r="O69" s="38"/>
    </row>
    <row r="70" spans="1:15" x14ac:dyDescent="0.2">
      <c r="A70" s="38"/>
      <c r="B70" s="38"/>
      <c r="C70" s="43"/>
      <c r="D70" s="43"/>
      <c r="E70" s="43"/>
      <c r="F70" s="38"/>
      <c r="G70" s="38"/>
      <c r="H70" s="38"/>
      <c r="I70" s="38"/>
      <c r="J70" s="38"/>
      <c r="K70" s="38"/>
      <c r="L70" s="38"/>
      <c r="M70" s="38"/>
      <c r="N70" s="38"/>
      <c r="O70" s="38"/>
    </row>
    <row r="71" spans="1:15" x14ac:dyDescent="0.2">
      <c r="A71" s="38"/>
      <c r="B71" s="38"/>
      <c r="C71" s="43"/>
      <c r="D71" s="43"/>
      <c r="E71" s="43"/>
      <c r="F71" s="38"/>
      <c r="G71" s="38"/>
      <c r="H71" s="38"/>
      <c r="I71" s="38"/>
      <c r="J71" s="38"/>
      <c r="K71" s="38"/>
      <c r="L71" s="38"/>
      <c r="M71" s="38"/>
      <c r="N71" s="38"/>
      <c r="O71" s="38"/>
    </row>
    <row r="72" spans="1:15" x14ac:dyDescent="0.2">
      <c r="A72" s="38"/>
      <c r="B72" s="38"/>
      <c r="C72" s="43"/>
      <c r="D72" s="43"/>
      <c r="E72" s="43"/>
      <c r="F72" s="38"/>
      <c r="G72" s="38"/>
      <c r="H72" s="38"/>
      <c r="I72" s="38"/>
      <c r="J72" s="38"/>
      <c r="K72" s="38"/>
      <c r="L72" s="38"/>
      <c r="M72" s="38"/>
      <c r="N72" s="38"/>
      <c r="O72" s="38"/>
    </row>
    <row r="73" spans="1:15" x14ac:dyDescent="0.2">
      <c r="A73" s="38"/>
      <c r="B73" s="38"/>
      <c r="C73" s="43"/>
      <c r="D73" s="43"/>
      <c r="E73" s="43"/>
      <c r="F73" s="38"/>
      <c r="G73" s="38"/>
      <c r="H73" s="38"/>
      <c r="I73" s="38"/>
      <c r="J73" s="38"/>
      <c r="K73" s="38"/>
      <c r="L73" s="38"/>
      <c r="M73" s="38"/>
      <c r="N73" s="38"/>
      <c r="O73" s="38"/>
    </row>
    <row r="74" spans="1:15" x14ac:dyDescent="0.2">
      <c r="A74" s="38"/>
      <c r="B74" s="38"/>
      <c r="C74" s="43"/>
      <c r="D74" s="43"/>
      <c r="E74" s="43"/>
      <c r="F74" s="38"/>
      <c r="G74" s="38"/>
      <c r="H74" s="38"/>
      <c r="I74" s="38"/>
      <c r="J74" s="38"/>
      <c r="K74" s="38"/>
      <c r="L74" s="38"/>
      <c r="M74" s="38"/>
      <c r="N74" s="38"/>
      <c r="O74" s="38"/>
    </row>
    <row r="75" spans="1:15" x14ac:dyDescent="0.2">
      <c r="A75" s="38"/>
      <c r="B75" s="38"/>
      <c r="C75" s="43"/>
      <c r="D75" s="43"/>
      <c r="E75" s="43"/>
      <c r="F75" s="38"/>
      <c r="G75" s="38"/>
      <c r="H75" s="38"/>
      <c r="I75" s="38"/>
      <c r="J75" s="38"/>
      <c r="K75" s="38"/>
      <c r="L75" s="38"/>
      <c r="M75" s="38"/>
      <c r="N75" s="38"/>
      <c r="O75" s="38"/>
    </row>
    <row r="76" spans="1:15" x14ac:dyDescent="0.2">
      <c r="A76" s="38"/>
      <c r="O76" s="38"/>
    </row>
    <row r="77" spans="1:15" x14ac:dyDescent="0.2">
      <c r="O77" s="38"/>
    </row>
    <row r="78" spans="1:15" x14ac:dyDescent="0.2">
      <c r="O78" s="38"/>
    </row>
    <row r="79" spans="1:15" x14ac:dyDescent="0.2">
      <c r="O79" s="38"/>
    </row>
    <row r="80" spans="1:15" x14ac:dyDescent="0.2">
      <c r="O80" s="38"/>
    </row>
    <row r="81" spans="15:15" x14ac:dyDescent="0.2">
      <c r="O81" s="38"/>
    </row>
    <row r="82" spans="15:15" x14ac:dyDescent="0.2">
      <c r="O82" s="38"/>
    </row>
    <row r="83" spans="15:15" x14ac:dyDescent="0.2">
      <c r="O83" s="38"/>
    </row>
    <row r="84" spans="15:15" x14ac:dyDescent="0.2">
      <c r="O84" s="38"/>
    </row>
    <row r="85" spans="15:15" x14ac:dyDescent="0.2">
      <c r="O85" s="38"/>
    </row>
    <row r="86" spans="15:15" x14ac:dyDescent="0.2">
      <c r="O86" s="38"/>
    </row>
    <row r="87" spans="15:15" x14ac:dyDescent="0.2">
      <c r="O87" s="38"/>
    </row>
    <row r="88" spans="15:15" x14ac:dyDescent="0.2">
      <c r="O88" s="38"/>
    </row>
    <row r="89" spans="15:15" x14ac:dyDescent="0.2">
      <c r="O89" s="38"/>
    </row>
    <row r="90" spans="15:15" x14ac:dyDescent="0.2">
      <c r="O90" s="38"/>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T150"/>
  <sheetViews>
    <sheetView workbookViewId="0"/>
  </sheetViews>
  <sheetFormatPr defaultRowHeight="14.25" customHeight="1" x14ac:dyDescent="0.2"/>
  <cols>
    <col min="1" max="1" width="24" bestFit="1" customWidth="1"/>
    <col min="2" max="2" width="24.125" customWidth="1"/>
    <col min="3" max="3" width="10.75" style="104" customWidth="1"/>
    <col min="4" max="4" width="22.625" style="36" bestFit="1" customWidth="1"/>
    <col min="5" max="5" width="21.5" customWidth="1"/>
    <col min="7" max="20" width="9" style="80"/>
  </cols>
  <sheetData>
    <row r="1" spans="1:6" ht="22.5" customHeight="1" x14ac:dyDescent="0.2">
      <c r="A1" s="9" t="s">
        <v>245</v>
      </c>
      <c r="C1" s="103"/>
      <c r="D1" s="80"/>
      <c r="F1" s="38"/>
    </row>
    <row r="2" spans="1:6" ht="14.25" customHeight="1" x14ac:dyDescent="0.2">
      <c r="A2" s="145" t="s">
        <v>33</v>
      </c>
      <c r="B2" s="151" t="s">
        <v>63</v>
      </c>
      <c r="C2" s="141" t="s">
        <v>52</v>
      </c>
      <c r="D2" s="143" t="s">
        <v>64</v>
      </c>
      <c r="E2" s="143" t="s">
        <v>45</v>
      </c>
      <c r="F2" s="38"/>
    </row>
    <row r="3" spans="1:6" ht="14.25" customHeight="1" thickBot="1" x14ac:dyDescent="0.25">
      <c r="A3" s="146"/>
      <c r="B3" s="152"/>
      <c r="C3" s="142"/>
      <c r="D3" s="144"/>
      <c r="E3" s="144"/>
      <c r="F3" s="38"/>
    </row>
    <row r="4" spans="1:6" ht="15.75" thickTop="1" thickBot="1" x14ac:dyDescent="0.25">
      <c r="A4" s="37" t="s">
        <v>174</v>
      </c>
      <c r="B4" s="92" t="s">
        <v>175</v>
      </c>
      <c r="C4" s="102">
        <v>2.4</v>
      </c>
      <c r="D4" s="89" t="s">
        <v>176</v>
      </c>
      <c r="E4" s="84" t="s">
        <v>98</v>
      </c>
      <c r="F4" s="38"/>
    </row>
    <row r="5" spans="1:6" ht="15" thickBot="1" x14ac:dyDescent="0.25">
      <c r="A5" s="37" t="s">
        <v>177</v>
      </c>
      <c r="B5" s="92" t="s">
        <v>175</v>
      </c>
      <c r="C5" s="102">
        <v>0.8</v>
      </c>
      <c r="D5" s="89" t="s">
        <v>176</v>
      </c>
      <c r="E5" s="84" t="s">
        <v>98</v>
      </c>
      <c r="F5" s="38"/>
    </row>
    <row r="6" spans="1:6" ht="15" thickBot="1" x14ac:dyDescent="0.25">
      <c r="A6" s="37" t="s">
        <v>266</v>
      </c>
      <c r="B6" s="92" t="s">
        <v>175</v>
      </c>
      <c r="C6" s="102">
        <v>0.6</v>
      </c>
      <c r="D6" s="89" t="s">
        <v>176</v>
      </c>
      <c r="E6" s="84" t="s">
        <v>98</v>
      </c>
      <c r="F6" s="38"/>
    </row>
    <row r="7" spans="1:6" ht="15" thickBot="1" x14ac:dyDescent="0.25">
      <c r="A7" s="37" t="s">
        <v>178</v>
      </c>
      <c r="B7" s="92" t="s">
        <v>175</v>
      </c>
      <c r="C7" s="102">
        <v>0.8</v>
      </c>
      <c r="D7" s="89" t="s">
        <v>176</v>
      </c>
      <c r="E7" s="84" t="s">
        <v>98</v>
      </c>
      <c r="F7" s="38"/>
    </row>
    <row r="8" spans="1:6" ht="15" thickBot="1" x14ac:dyDescent="0.25">
      <c r="A8" s="37" t="s">
        <v>179</v>
      </c>
      <c r="B8" s="92" t="s">
        <v>180</v>
      </c>
      <c r="C8" s="102">
        <v>55.62</v>
      </c>
      <c r="D8" s="89" t="s">
        <v>176</v>
      </c>
      <c r="E8" s="84" t="s">
        <v>181</v>
      </c>
      <c r="F8" s="38"/>
    </row>
    <row r="9" spans="1:6" ht="15" thickBot="1" x14ac:dyDescent="0.25">
      <c r="A9" s="37" t="s">
        <v>182</v>
      </c>
      <c r="B9" s="92" t="s">
        <v>267</v>
      </c>
      <c r="C9" s="102">
        <v>1.123</v>
      </c>
      <c r="D9" s="89" t="s">
        <v>176</v>
      </c>
      <c r="E9" s="84" t="s">
        <v>183</v>
      </c>
      <c r="F9" s="38"/>
    </row>
    <row r="10" spans="1:6" ht="15" thickBot="1" x14ac:dyDescent="0.25">
      <c r="A10" s="37" t="s">
        <v>184</v>
      </c>
      <c r="B10" s="92" t="s">
        <v>184</v>
      </c>
      <c r="C10" s="102">
        <v>2.14</v>
      </c>
      <c r="D10" s="89" t="s">
        <v>67</v>
      </c>
      <c r="E10" s="84" t="s">
        <v>185</v>
      </c>
      <c r="F10" s="38"/>
    </row>
    <row r="11" spans="1:6" ht="15" thickBot="1" x14ac:dyDescent="0.25">
      <c r="A11" s="37" t="s">
        <v>186</v>
      </c>
      <c r="B11" s="92" t="s">
        <v>187</v>
      </c>
      <c r="C11" s="102">
        <v>1.03</v>
      </c>
      <c r="D11" s="89" t="s">
        <v>176</v>
      </c>
      <c r="E11" s="84" t="s">
        <v>183</v>
      </c>
      <c r="F11" s="38"/>
    </row>
    <row r="12" spans="1:6" ht="15" thickBot="1" x14ac:dyDescent="0.25">
      <c r="A12" s="37" t="s">
        <v>268</v>
      </c>
      <c r="B12" s="92" t="s">
        <v>207</v>
      </c>
      <c r="C12" s="102">
        <v>1.03</v>
      </c>
      <c r="D12" s="89" t="s">
        <v>176</v>
      </c>
      <c r="E12" s="84" t="s">
        <v>183</v>
      </c>
      <c r="F12" s="38"/>
    </row>
    <row r="13" spans="1:6" ht="15" thickBot="1" x14ac:dyDescent="0.25">
      <c r="A13" s="37" t="s">
        <v>188</v>
      </c>
      <c r="B13" s="92" t="s">
        <v>175</v>
      </c>
      <c r="C13" s="102">
        <v>0.8</v>
      </c>
      <c r="D13" s="89" t="s">
        <v>176</v>
      </c>
      <c r="E13" s="84" t="s">
        <v>98</v>
      </c>
      <c r="F13" s="38"/>
    </row>
    <row r="14" spans="1:6" ht="15" thickBot="1" x14ac:dyDescent="0.25">
      <c r="A14" s="37" t="s">
        <v>189</v>
      </c>
      <c r="B14" s="92" t="s">
        <v>363</v>
      </c>
      <c r="C14" s="102">
        <v>9.9</v>
      </c>
      <c r="D14" s="89" t="s">
        <v>259</v>
      </c>
      <c r="E14" s="84" t="s">
        <v>53</v>
      </c>
      <c r="F14" s="38"/>
    </row>
    <row r="15" spans="1:6" ht="15" thickBot="1" x14ac:dyDescent="0.25">
      <c r="A15" s="37" t="s">
        <v>190</v>
      </c>
      <c r="B15" s="92" t="s">
        <v>381</v>
      </c>
      <c r="C15" s="102">
        <v>38</v>
      </c>
      <c r="D15" s="89" t="s">
        <v>152</v>
      </c>
      <c r="E15" s="84" t="s">
        <v>191</v>
      </c>
      <c r="F15" s="38"/>
    </row>
    <row r="16" spans="1:6" ht="15" thickBot="1" x14ac:dyDescent="0.25">
      <c r="A16" s="37" t="s">
        <v>192</v>
      </c>
      <c r="B16" s="92" t="s">
        <v>193</v>
      </c>
      <c r="C16" s="102">
        <v>50</v>
      </c>
      <c r="D16" s="89" t="s">
        <v>57</v>
      </c>
      <c r="E16" s="84" t="s">
        <v>185</v>
      </c>
      <c r="F16" s="38"/>
    </row>
    <row r="17" spans="1:20" ht="15" thickBot="1" x14ac:dyDescent="0.25">
      <c r="A17" s="37" t="s">
        <v>194</v>
      </c>
      <c r="B17" s="92" t="s">
        <v>363</v>
      </c>
      <c r="C17" s="102">
        <v>5.2</v>
      </c>
      <c r="D17" s="89" t="s">
        <v>336</v>
      </c>
      <c r="E17" s="84" t="s">
        <v>154</v>
      </c>
      <c r="F17" s="38"/>
    </row>
    <row r="18" spans="1:20" ht="15" thickBot="1" x14ac:dyDescent="0.25">
      <c r="A18" s="37" t="s">
        <v>195</v>
      </c>
      <c r="B18" s="92" t="s">
        <v>121</v>
      </c>
      <c r="C18" s="102">
        <v>19</v>
      </c>
      <c r="D18" s="89" t="s">
        <v>153</v>
      </c>
      <c r="E18" s="84" t="s">
        <v>154</v>
      </c>
      <c r="F18" s="38"/>
    </row>
    <row r="19" spans="1:20" s="36" customFormat="1" ht="15" thickBot="1" x14ac:dyDescent="0.25">
      <c r="A19" s="37" t="s">
        <v>196</v>
      </c>
      <c r="B19" s="92" t="s">
        <v>363</v>
      </c>
      <c r="C19" s="102">
        <v>27.2</v>
      </c>
      <c r="D19" s="89" t="s">
        <v>153</v>
      </c>
      <c r="E19" s="84" t="s">
        <v>154</v>
      </c>
      <c r="F19" s="80"/>
      <c r="G19" s="80"/>
      <c r="H19" s="80"/>
      <c r="I19" s="80"/>
      <c r="J19" s="80"/>
      <c r="K19" s="80"/>
      <c r="L19" s="80"/>
      <c r="M19" s="80"/>
      <c r="N19" s="80"/>
      <c r="O19" s="80"/>
      <c r="P19" s="80"/>
      <c r="Q19" s="80"/>
      <c r="R19" s="80"/>
      <c r="S19" s="80"/>
      <c r="T19" s="80"/>
    </row>
    <row r="20" spans="1:20" ht="15" thickBot="1" x14ac:dyDescent="0.25">
      <c r="A20" s="37" t="s">
        <v>278</v>
      </c>
      <c r="B20" s="92" t="s">
        <v>60</v>
      </c>
      <c r="C20" s="102">
        <v>0.13</v>
      </c>
      <c r="D20" s="89" t="s">
        <v>110</v>
      </c>
      <c r="E20" s="84" t="s">
        <v>61</v>
      </c>
      <c r="F20" s="38"/>
    </row>
    <row r="21" spans="1:20" ht="15" thickBot="1" x14ac:dyDescent="0.25">
      <c r="A21" s="37" t="s">
        <v>197</v>
      </c>
      <c r="B21" s="92" t="s">
        <v>198</v>
      </c>
      <c r="C21" s="102">
        <v>140.69999999999999</v>
      </c>
      <c r="D21" s="89" t="s">
        <v>259</v>
      </c>
      <c r="E21" s="84" t="s">
        <v>53</v>
      </c>
      <c r="F21" s="38"/>
    </row>
    <row r="22" spans="1:20" ht="15" thickBot="1" x14ac:dyDescent="0.25">
      <c r="A22" s="37" t="s">
        <v>199</v>
      </c>
      <c r="B22" s="92" t="s">
        <v>200</v>
      </c>
      <c r="C22" s="102">
        <v>2.8079999999999998</v>
      </c>
      <c r="D22" s="89" t="s">
        <v>176</v>
      </c>
      <c r="E22" s="84" t="s">
        <v>98</v>
      </c>
      <c r="F22" s="38"/>
    </row>
    <row r="23" spans="1:20" ht="15" thickBot="1" x14ac:dyDescent="0.25">
      <c r="A23" s="37" t="s">
        <v>201</v>
      </c>
      <c r="B23" s="92" t="s">
        <v>381</v>
      </c>
      <c r="C23" s="102">
        <v>30</v>
      </c>
      <c r="D23" s="89" t="s">
        <v>152</v>
      </c>
      <c r="E23" s="84" t="s">
        <v>191</v>
      </c>
      <c r="F23" s="38"/>
    </row>
    <row r="24" spans="1:20" ht="15" thickBot="1" x14ac:dyDescent="0.25">
      <c r="A24" s="37" t="s">
        <v>202</v>
      </c>
      <c r="B24" s="92" t="s">
        <v>121</v>
      </c>
      <c r="C24" s="102">
        <v>20</v>
      </c>
      <c r="D24" s="89" t="s">
        <v>153</v>
      </c>
      <c r="E24" s="84" t="s">
        <v>154</v>
      </c>
      <c r="F24" s="38"/>
    </row>
    <row r="25" spans="1:20" ht="15" thickBot="1" x14ac:dyDescent="0.25">
      <c r="A25" s="37" t="s">
        <v>203</v>
      </c>
      <c r="B25" s="92" t="s">
        <v>363</v>
      </c>
      <c r="C25" s="102">
        <v>4.8</v>
      </c>
      <c r="D25" s="89" t="s">
        <v>259</v>
      </c>
      <c r="E25" s="84" t="s">
        <v>53</v>
      </c>
      <c r="F25" s="38"/>
    </row>
    <row r="26" spans="1:20" ht="15" thickBot="1" x14ac:dyDescent="0.25">
      <c r="A26" s="37" t="s">
        <v>269</v>
      </c>
      <c r="B26" s="92" t="s">
        <v>270</v>
      </c>
      <c r="C26" s="102">
        <v>30</v>
      </c>
      <c r="D26" s="89" t="s">
        <v>259</v>
      </c>
      <c r="E26" s="84" t="s">
        <v>53</v>
      </c>
      <c r="F26" s="38"/>
    </row>
    <row r="27" spans="1:20" ht="23.25" thickBot="1" x14ac:dyDescent="0.25">
      <c r="A27" s="37" t="s">
        <v>204</v>
      </c>
      <c r="B27" s="92" t="s">
        <v>205</v>
      </c>
      <c r="C27" s="102">
        <v>3.9</v>
      </c>
      <c r="D27" s="89" t="s">
        <v>176</v>
      </c>
      <c r="E27" s="84" t="s">
        <v>271</v>
      </c>
      <c r="F27" s="38"/>
    </row>
    <row r="28" spans="1:20" ht="15" thickBot="1" x14ac:dyDescent="0.25">
      <c r="A28" s="37" t="s">
        <v>206</v>
      </c>
      <c r="B28" s="92" t="s">
        <v>207</v>
      </c>
      <c r="C28" s="102">
        <v>5.0599999999999996</v>
      </c>
      <c r="D28" s="89" t="s">
        <v>176</v>
      </c>
      <c r="E28" s="84" t="s">
        <v>183</v>
      </c>
      <c r="F28" s="38"/>
    </row>
    <row r="29" spans="1:20" ht="23.25" thickBot="1" x14ac:dyDescent="0.25">
      <c r="A29" s="37" t="s">
        <v>208</v>
      </c>
      <c r="B29" s="92" t="s">
        <v>267</v>
      </c>
      <c r="C29" s="102">
        <v>7.8609999999999998</v>
      </c>
      <c r="D29" s="89" t="s">
        <v>176</v>
      </c>
      <c r="E29" s="84" t="s">
        <v>183</v>
      </c>
      <c r="F29" s="38"/>
    </row>
    <row r="30" spans="1:20" ht="15" thickBot="1" x14ac:dyDescent="0.25">
      <c r="A30" s="37" t="s">
        <v>209</v>
      </c>
      <c r="B30" s="92" t="s">
        <v>362</v>
      </c>
      <c r="C30" s="102">
        <v>42</v>
      </c>
      <c r="D30" s="89" t="s">
        <v>57</v>
      </c>
      <c r="E30" s="84" t="s">
        <v>185</v>
      </c>
      <c r="F30" s="38"/>
    </row>
    <row r="31" spans="1:20" ht="15" thickBot="1" x14ac:dyDescent="0.25">
      <c r="A31" s="37" t="s">
        <v>210</v>
      </c>
      <c r="B31" s="92" t="s">
        <v>175</v>
      </c>
      <c r="C31" s="102">
        <v>0.4</v>
      </c>
      <c r="D31" s="89" t="s">
        <v>176</v>
      </c>
      <c r="E31" s="84" t="s">
        <v>98</v>
      </c>
      <c r="F31" s="38"/>
    </row>
    <row r="32" spans="1:20" ht="15" thickBot="1" x14ac:dyDescent="0.25">
      <c r="A32" s="37" t="s">
        <v>211</v>
      </c>
      <c r="B32" s="92" t="s">
        <v>121</v>
      </c>
      <c r="C32" s="102">
        <v>5</v>
      </c>
      <c r="D32" s="89" t="s">
        <v>153</v>
      </c>
      <c r="E32" s="84" t="s">
        <v>154</v>
      </c>
      <c r="F32" s="38"/>
    </row>
    <row r="33" spans="1:20" ht="15" thickBot="1" x14ac:dyDescent="0.25">
      <c r="A33" s="37" t="s">
        <v>272</v>
      </c>
      <c r="B33" s="92" t="s">
        <v>273</v>
      </c>
      <c r="C33" s="102">
        <v>11</v>
      </c>
      <c r="D33" s="89" t="s">
        <v>67</v>
      </c>
      <c r="E33" s="84" t="s">
        <v>181</v>
      </c>
      <c r="F33" s="38"/>
    </row>
    <row r="34" spans="1:20" ht="15" thickBot="1" x14ac:dyDescent="0.25">
      <c r="A34" s="37" t="s">
        <v>212</v>
      </c>
      <c r="B34" s="92" t="s">
        <v>207</v>
      </c>
      <c r="C34" s="102">
        <v>1.26</v>
      </c>
      <c r="D34" s="89" t="s">
        <v>176</v>
      </c>
      <c r="E34" s="84" t="s">
        <v>183</v>
      </c>
      <c r="F34" s="38"/>
    </row>
    <row r="35" spans="1:20" ht="15" thickBot="1" x14ac:dyDescent="0.25">
      <c r="A35" s="37" t="s">
        <v>213</v>
      </c>
      <c r="B35" s="92" t="s">
        <v>96</v>
      </c>
      <c r="C35" s="102">
        <v>29</v>
      </c>
      <c r="D35" s="89" t="s">
        <v>67</v>
      </c>
      <c r="E35" s="84" t="s">
        <v>185</v>
      </c>
      <c r="F35" s="38"/>
    </row>
    <row r="36" spans="1:20" ht="15" thickBot="1" x14ac:dyDescent="0.25">
      <c r="A36" s="37" t="s">
        <v>214</v>
      </c>
      <c r="B36" s="92" t="s">
        <v>207</v>
      </c>
      <c r="C36" s="102">
        <v>2.2999999999999998</v>
      </c>
      <c r="D36" s="89" t="s">
        <v>176</v>
      </c>
      <c r="E36" s="84" t="s">
        <v>183</v>
      </c>
      <c r="F36" s="38"/>
    </row>
    <row r="37" spans="1:20" ht="15" thickBot="1" x14ac:dyDescent="0.25">
      <c r="A37" s="37" t="s">
        <v>215</v>
      </c>
      <c r="B37" s="92" t="s">
        <v>99</v>
      </c>
      <c r="C37" s="102">
        <v>1.1000000000000001</v>
      </c>
      <c r="D37" s="89" t="s">
        <v>153</v>
      </c>
      <c r="E37" s="84" t="s">
        <v>154</v>
      </c>
      <c r="F37" s="38"/>
    </row>
    <row r="38" spans="1:20" ht="15" thickBot="1" x14ac:dyDescent="0.25">
      <c r="A38" s="37" t="s">
        <v>216</v>
      </c>
      <c r="B38" s="92" t="s">
        <v>99</v>
      </c>
      <c r="C38" s="102">
        <v>14.4</v>
      </c>
      <c r="D38" s="89" t="s">
        <v>153</v>
      </c>
      <c r="E38" s="84" t="s">
        <v>154</v>
      </c>
      <c r="F38" s="38"/>
    </row>
    <row r="39" spans="1:20" ht="15" thickBot="1" x14ac:dyDescent="0.25">
      <c r="A39" s="37" t="s">
        <v>217</v>
      </c>
      <c r="B39" s="92" t="s">
        <v>363</v>
      </c>
      <c r="C39" s="102">
        <v>7.2</v>
      </c>
      <c r="D39" s="89" t="s">
        <v>153</v>
      </c>
      <c r="E39" s="84" t="s">
        <v>154</v>
      </c>
      <c r="F39" s="38"/>
    </row>
    <row r="40" spans="1:20" ht="15" thickBot="1" x14ac:dyDescent="0.25">
      <c r="A40" s="37" t="s">
        <v>218</v>
      </c>
      <c r="B40" s="92" t="s">
        <v>219</v>
      </c>
      <c r="C40" s="102">
        <v>0.6</v>
      </c>
      <c r="D40" s="89" t="s">
        <v>259</v>
      </c>
      <c r="E40" s="84" t="s">
        <v>53</v>
      </c>
      <c r="F40" s="38"/>
    </row>
    <row r="41" spans="1:20" ht="15" thickBot="1" x14ac:dyDescent="0.25">
      <c r="A41" s="37" t="s">
        <v>220</v>
      </c>
      <c r="B41" s="92" t="s">
        <v>207</v>
      </c>
      <c r="C41" s="102">
        <v>5.39</v>
      </c>
      <c r="D41" s="89" t="s">
        <v>176</v>
      </c>
      <c r="E41" s="84" t="s">
        <v>183</v>
      </c>
      <c r="F41" s="38"/>
    </row>
    <row r="42" spans="1:20" ht="15" thickBot="1" x14ac:dyDescent="0.25">
      <c r="A42" s="37" t="s">
        <v>274</v>
      </c>
      <c r="B42" s="92" t="s">
        <v>207</v>
      </c>
      <c r="C42" s="102">
        <v>17.25</v>
      </c>
      <c r="D42" s="89" t="s">
        <v>176</v>
      </c>
      <c r="E42" s="84" t="s">
        <v>183</v>
      </c>
      <c r="F42" s="38"/>
    </row>
    <row r="43" spans="1:20" ht="15" thickBot="1" x14ac:dyDescent="0.25">
      <c r="A43" s="37" t="s">
        <v>221</v>
      </c>
      <c r="B43" s="92" t="s">
        <v>187</v>
      </c>
      <c r="C43" s="102">
        <v>3.45</v>
      </c>
      <c r="D43" s="89" t="s">
        <v>176</v>
      </c>
      <c r="E43" s="84" t="s">
        <v>183</v>
      </c>
      <c r="F43" s="38"/>
    </row>
    <row r="44" spans="1:20" ht="15" thickBot="1" x14ac:dyDescent="0.25">
      <c r="A44" s="37" t="s">
        <v>222</v>
      </c>
      <c r="B44" s="92" t="s">
        <v>223</v>
      </c>
      <c r="C44" s="102">
        <v>3.2</v>
      </c>
      <c r="D44" s="89" t="s">
        <v>67</v>
      </c>
      <c r="E44" s="84" t="s">
        <v>185</v>
      </c>
      <c r="F44" s="38"/>
    </row>
    <row r="45" spans="1:20" ht="15" thickBot="1" x14ac:dyDescent="0.25">
      <c r="A45" s="37" t="s">
        <v>224</v>
      </c>
      <c r="B45" s="92" t="s">
        <v>193</v>
      </c>
      <c r="C45" s="102">
        <v>33.6</v>
      </c>
      <c r="D45" s="89" t="s">
        <v>153</v>
      </c>
      <c r="E45" s="84" t="s">
        <v>154</v>
      </c>
      <c r="F45" s="38"/>
    </row>
    <row r="46" spans="1:20" ht="15" thickBot="1" x14ac:dyDescent="0.25">
      <c r="A46" s="37" t="s">
        <v>225</v>
      </c>
      <c r="B46" s="92" t="s">
        <v>193</v>
      </c>
      <c r="C46" s="102">
        <v>4.8</v>
      </c>
      <c r="D46" s="89" t="s">
        <v>153</v>
      </c>
      <c r="E46" s="84" t="s">
        <v>154</v>
      </c>
      <c r="F46" s="38"/>
    </row>
    <row r="47" spans="1:20" ht="15" thickBot="1" x14ac:dyDescent="0.25">
      <c r="A47" s="37" t="s">
        <v>226</v>
      </c>
      <c r="B47" s="92" t="s">
        <v>121</v>
      </c>
      <c r="C47" s="102">
        <v>5.7</v>
      </c>
      <c r="D47" s="89" t="s">
        <v>153</v>
      </c>
      <c r="E47" s="84" t="s">
        <v>154</v>
      </c>
      <c r="F47" s="38"/>
    </row>
    <row r="48" spans="1:20" s="36" customFormat="1" ht="23.25" thickBot="1" x14ac:dyDescent="0.25">
      <c r="A48" s="100" t="s">
        <v>342</v>
      </c>
      <c r="B48" s="92" t="s">
        <v>343</v>
      </c>
      <c r="C48" s="102">
        <v>20</v>
      </c>
      <c r="D48" s="89" t="s">
        <v>110</v>
      </c>
      <c r="E48" s="84" t="s">
        <v>61</v>
      </c>
      <c r="F48" s="80"/>
      <c r="G48" s="80"/>
      <c r="H48" s="80"/>
      <c r="I48" s="80"/>
      <c r="J48" s="80"/>
      <c r="K48" s="80"/>
      <c r="L48" s="80"/>
      <c r="M48" s="80"/>
      <c r="N48" s="80"/>
      <c r="O48" s="80"/>
      <c r="P48" s="80"/>
      <c r="Q48" s="80"/>
      <c r="R48" s="80"/>
      <c r="S48" s="80"/>
      <c r="T48" s="80"/>
    </row>
    <row r="49" spans="1:20" ht="15" thickBot="1" x14ac:dyDescent="0.25">
      <c r="A49" s="37" t="s">
        <v>227</v>
      </c>
      <c r="B49" s="92" t="s">
        <v>227</v>
      </c>
      <c r="C49" s="102">
        <v>1.48</v>
      </c>
      <c r="D49" s="89" t="s">
        <v>67</v>
      </c>
      <c r="E49" s="84" t="s">
        <v>185</v>
      </c>
      <c r="F49" s="38"/>
    </row>
    <row r="50" spans="1:20" ht="15" thickBot="1" x14ac:dyDescent="0.25">
      <c r="A50" s="37" t="s">
        <v>382</v>
      </c>
      <c r="B50" s="92" t="s">
        <v>383</v>
      </c>
      <c r="C50" s="102">
        <v>0.3</v>
      </c>
      <c r="D50" s="89" t="s">
        <v>176</v>
      </c>
      <c r="E50" s="84" t="s">
        <v>183</v>
      </c>
      <c r="F50" s="38"/>
    </row>
    <row r="51" spans="1:20" ht="15" thickBot="1" x14ac:dyDescent="0.25">
      <c r="A51" s="37" t="s">
        <v>228</v>
      </c>
      <c r="B51" s="92" t="s">
        <v>267</v>
      </c>
      <c r="C51" s="102">
        <v>2.246</v>
      </c>
      <c r="D51" s="89" t="s">
        <v>176</v>
      </c>
      <c r="E51" s="84" t="s">
        <v>183</v>
      </c>
      <c r="F51" s="38"/>
    </row>
    <row r="52" spans="1:20" s="36" customFormat="1" ht="15" thickBot="1" x14ac:dyDescent="0.25">
      <c r="A52" s="37" t="s">
        <v>229</v>
      </c>
      <c r="B52" s="92" t="s">
        <v>230</v>
      </c>
      <c r="C52" s="102">
        <v>7.26</v>
      </c>
      <c r="D52" s="89" t="s">
        <v>62</v>
      </c>
      <c r="E52" s="84" t="s">
        <v>66</v>
      </c>
      <c r="F52" s="38"/>
      <c r="G52" s="80"/>
      <c r="H52" s="80"/>
      <c r="I52" s="80"/>
      <c r="J52" s="80"/>
      <c r="K52" s="80"/>
      <c r="L52" s="80"/>
      <c r="M52" s="80"/>
      <c r="N52" s="80"/>
      <c r="O52" s="80"/>
      <c r="P52" s="80"/>
      <c r="Q52" s="80"/>
      <c r="R52" s="80"/>
      <c r="S52" s="80"/>
      <c r="T52" s="80"/>
    </row>
    <row r="53" spans="1:20" ht="15" thickBot="1" x14ac:dyDescent="0.25">
      <c r="A53" s="37" t="s">
        <v>257</v>
      </c>
      <c r="B53" s="92" t="s">
        <v>275</v>
      </c>
      <c r="C53" s="102">
        <v>3.11</v>
      </c>
      <c r="D53" s="89" t="s">
        <v>176</v>
      </c>
      <c r="E53" s="84" t="s">
        <v>181</v>
      </c>
      <c r="F53" s="38"/>
    </row>
    <row r="54" spans="1:20" ht="15" thickBot="1" x14ac:dyDescent="0.25">
      <c r="A54" s="37" t="s">
        <v>231</v>
      </c>
      <c r="B54" s="92" t="s">
        <v>232</v>
      </c>
      <c r="C54" s="102">
        <v>2.5</v>
      </c>
      <c r="D54" s="89" t="s">
        <v>153</v>
      </c>
      <c r="E54" s="84" t="s">
        <v>154</v>
      </c>
      <c r="F54" s="38"/>
    </row>
    <row r="55" spans="1:20" ht="15" thickBot="1" x14ac:dyDescent="0.25">
      <c r="A55" s="37" t="s">
        <v>233</v>
      </c>
      <c r="B55" s="92" t="s">
        <v>180</v>
      </c>
      <c r="C55" s="102">
        <v>41.2</v>
      </c>
      <c r="D55" s="89" t="s">
        <v>176</v>
      </c>
      <c r="E55" s="84" t="s">
        <v>181</v>
      </c>
      <c r="F55" s="38"/>
    </row>
    <row r="56" spans="1:20" ht="15" thickBot="1" x14ac:dyDescent="0.25">
      <c r="A56" s="37" t="s">
        <v>234</v>
      </c>
      <c r="B56" s="92" t="s">
        <v>175</v>
      </c>
      <c r="C56" s="102">
        <v>0.8</v>
      </c>
      <c r="D56" s="89" t="s">
        <v>176</v>
      </c>
      <c r="E56" s="84" t="s">
        <v>98</v>
      </c>
      <c r="F56" s="38"/>
    </row>
    <row r="57" spans="1:20" ht="15" thickBot="1" x14ac:dyDescent="0.25">
      <c r="A57" s="37" t="s">
        <v>384</v>
      </c>
      <c r="B57" s="92" t="s">
        <v>416</v>
      </c>
      <c r="C57" s="102">
        <v>50</v>
      </c>
      <c r="D57" s="89" t="s">
        <v>153</v>
      </c>
      <c r="E57" s="84" t="s">
        <v>154</v>
      </c>
      <c r="F57" s="38"/>
    </row>
    <row r="58" spans="1:20" ht="15" thickBot="1" x14ac:dyDescent="0.25">
      <c r="A58" s="37" t="s">
        <v>235</v>
      </c>
      <c r="B58" s="92" t="s">
        <v>236</v>
      </c>
      <c r="C58" s="102">
        <v>0.99</v>
      </c>
      <c r="D58" s="89" t="s">
        <v>67</v>
      </c>
      <c r="E58" s="84" t="s">
        <v>185</v>
      </c>
      <c r="F58" s="38"/>
    </row>
    <row r="59" spans="1:20" ht="23.25" thickBot="1" x14ac:dyDescent="0.25">
      <c r="A59" s="37" t="s">
        <v>237</v>
      </c>
      <c r="B59" s="92" t="s">
        <v>121</v>
      </c>
      <c r="C59" s="102">
        <v>1</v>
      </c>
      <c r="D59" s="89" t="s">
        <v>176</v>
      </c>
      <c r="E59" s="84" t="s">
        <v>183</v>
      </c>
      <c r="F59" s="38"/>
    </row>
    <row r="60" spans="1:20" ht="23.25" thickBot="1" x14ac:dyDescent="0.25">
      <c r="A60" s="37" t="s">
        <v>238</v>
      </c>
      <c r="B60" s="92" t="s">
        <v>238</v>
      </c>
      <c r="C60" s="102">
        <v>1.32</v>
      </c>
      <c r="D60" s="89" t="s">
        <v>67</v>
      </c>
      <c r="E60" s="84" t="s">
        <v>185</v>
      </c>
      <c r="F60" s="38"/>
    </row>
    <row r="61" spans="1:20" ht="15" thickBot="1" x14ac:dyDescent="0.25">
      <c r="A61" s="37" t="s">
        <v>385</v>
      </c>
      <c r="B61" s="92" t="s">
        <v>239</v>
      </c>
      <c r="C61" s="102">
        <v>10</v>
      </c>
      <c r="D61" s="89" t="s">
        <v>176</v>
      </c>
      <c r="E61" s="84" t="s">
        <v>128</v>
      </c>
      <c r="F61" s="38"/>
    </row>
    <row r="62" spans="1:20" s="36" customFormat="1" ht="15" thickBot="1" x14ac:dyDescent="0.25">
      <c r="A62" s="37" t="s">
        <v>379</v>
      </c>
      <c r="B62" s="92" t="s">
        <v>239</v>
      </c>
      <c r="C62" s="102">
        <v>6</v>
      </c>
      <c r="D62" s="89" t="s">
        <v>176</v>
      </c>
      <c r="E62" s="84" t="s">
        <v>128</v>
      </c>
      <c r="F62" s="80"/>
      <c r="G62" s="80"/>
      <c r="H62" s="80"/>
      <c r="I62" s="80"/>
      <c r="J62" s="80"/>
      <c r="K62" s="80"/>
      <c r="L62" s="80"/>
      <c r="M62" s="80"/>
      <c r="N62" s="80"/>
      <c r="O62" s="80"/>
      <c r="P62" s="80"/>
      <c r="Q62" s="80"/>
      <c r="R62" s="80"/>
      <c r="S62" s="80"/>
      <c r="T62" s="80"/>
    </row>
    <row r="63" spans="1:20" ht="23.25" thickBot="1" x14ac:dyDescent="0.25">
      <c r="A63" s="37" t="s">
        <v>240</v>
      </c>
      <c r="B63" s="92" t="s">
        <v>241</v>
      </c>
      <c r="C63" s="102">
        <v>5.3250000000000002</v>
      </c>
      <c r="D63" s="89" t="s">
        <v>176</v>
      </c>
      <c r="E63" s="84" t="s">
        <v>183</v>
      </c>
      <c r="F63" s="38"/>
    </row>
    <row r="64" spans="1:20" ht="15" thickBot="1" x14ac:dyDescent="0.25">
      <c r="A64" s="37" t="s">
        <v>242</v>
      </c>
      <c r="B64" s="92" t="s">
        <v>243</v>
      </c>
      <c r="C64" s="102">
        <v>20</v>
      </c>
      <c r="D64" s="89" t="s">
        <v>153</v>
      </c>
      <c r="E64" s="84" t="s">
        <v>154</v>
      </c>
      <c r="F64" s="38"/>
    </row>
    <row r="65" spans="1:6" ht="14.25" customHeight="1" thickBot="1" x14ac:dyDescent="0.25">
      <c r="A65" s="37" t="s">
        <v>244</v>
      </c>
      <c r="B65" s="92" t="s">
        <v>121</v>
      </c>
      <c r="C65" s="102">
        <v>4</v>
      </c>
      <c r="D65" s="89" t="s">
        <v>153</v>
      </c>
      <c r="E65" s="84" t="s">
        <v>154</v>
      </c>
      <c r="F65" s="38"/>
    </row>
    <row r="66" spans="1:6" ht="14.25" customHeight="1" thickBot="1" x14ac:dyDescent="0.25">
      <c r="A66" s="37" t="s">
        <v>386</v>
      </c>
      <c r="B66" s="92" t="s">
        <v>383</v>
      </c>
      <c r="C66" s="102">
        <v>2.246</v>
      </c>
      <c r="D66" s="89" t="s">
        <v>176</v>
      </c>
      <c r="E66" s="84" t="s">
        <v>183</v>
      </c>
      <c r="F66" s="38"/>
    </row>
    <row r="67" spans="1:6" ht="14.25" customHeight="1" thickBot="1" x14ac:dyDescent="0.25">
      <c r="A67" s="30" t="s">
        <v>43</v>
      </c>
      <c r="B67" s="97"/>
      <c r="C67" s="50">
        <f>SUM(C4:C66)</f>
        <v>828.32900000000006</v>
      </c>
      <c r="D67" s="89"/>
      <c r="E67" s="90"/>
      <c r="F67" s="38"/>
    </row>
    <row r="68" spans="1:6" ht="14.25" customHeight="1" x14ac:dyDescent="0.2">
      <c r="A68" s="38"/>
      <c r="B68" s="38"/>
      <c r="C68" s="103"/>
      <c r="D68" s="80"/>
      <c r="E68" s="38"/>
      <c r="F68" s="38"/>
    </row>
    <row r="69" spans="1:6" ht="14.25" customHeight="1" x14ac:dyDescent="0.2">
      <c r="A69" s="38"/>
      <c r="B69" s="38"/>
      <c r="C69" s="103"/>
      <c r="D69" s="80"/>
      <c r="E69" s="38"/>
      <c r="F69" s="38"/>
    </row>
    <row r="70" spans="1:6" ht="14.25" customHeight="1" x14ac:dyDescent="0.2">
      <c r="A70" s="38"/>
      <c r="B70" s="38"/>
      <c r="C70" s="103"/>
      <c r="D70" s="80"/>
      <c r="E70" s="38"/>
      <c r="F70" s="38"/>
    </row>
    <row r="71" spans="1:6" ht="14.25" customHeight="1" x14ac:dyDescent="0.2">
      <c r="A71" s="38"/>
      <c r="B71" s="38"/>
      <c r="C71" s="103"/>
      <c r="D71" s="80"/>
      <c r="E71" s="38"/>
      <c r="F71" s="38"/>
    </row>
    <row r="72" spans="1:6" ht="14.25" customHeight="1" x14ac:dyDescent="0.2">
      <c r="A72" s="38"/>
      <c r="B72" s="38"/>
      <c r="C72" s="103"/>
      <c r="D72" s="80"/>
      <c r="E72" s="38"/>
      <c r="F72" s="38"/>
    </row>
    <row r="73" spans="1:6" ht="14.25" customHeight="1" x14ac:dyDescent="0.2">
      <c r="A73" s="38"/>
      <c r="B73" s="38"/>
      <c r="C73" s="103"/>
      <c r="D73" s="80"/>
      <c r="E73" s="38"/>
      <c r="F73" s="38"/>
    </row>
    <row r="74" spans="1:6" ht="14.25" customHeight="1" x14ac:dyDescent="0.2">
      <c r="A74" s="38"/>
      <c r="B74" s="38"/>
      <c r="C74" s="103"/>
      <c r="D74" s="80"/>
      <c r="E74" s="38"/>
      <c r="F74" s="38"/>
    </row>
    <row r="75" spans="1:6" ht="14.25" customHeight="1" x14ac:dyDescent="0.2">
      <c r="A75" s="38"/>
      <c r="B75" s="38"/>
      <c r="C75" s="103"/>
      <c r="D75" s="80"/>
      <c r="E75" s="38"/>
      <c r="F75" s="38"/>
    </row>
    <row r="76" spans="1:6" ht="14.25" customHeight="1" x14ac:dyDescent="0.2">
      <c r="A76" s="38"/>
      <c r="B76" s="38"/>
      <c r="C76" s="103"/>
      <c r="D76" s="80"/>
      <c r="E76" s="38"/>
      <c r="F76" s="38"/>
    </row>
    <row r="77" spans="1:6" ht="14.25" customHeight="1" x14ac:dyDescent="0.2">
      <c r="A77" s="38"/>
      <c r="B77" s="38"/>
      <c r="C77" s="103"/>
      <c r="D77" s="80"/>
      <c r="E77" s="38"/>
      <c r="F77" s="38"/>
    </row>
    <row r="78" spans="1:6" ht="14.25" customHeight="1" x14ac:dyDescent="0.2">
      <c r="A78" s="38"/>
      <c r="B78" s="38"/>
      <c r="C78" s="103"/>
      <c r="D78" s="80"/>
      <c r="E78" s="38"/>
      <c r="F78" s="38"/>
    </row>
    <row r="79" spans="1:6" ht="14.25" customHeight="1" x14ac:dyDescent="0.2">
      <c r="A79" s="38"/>
      <c r="B79" s="38"/>
      <c r="C79" s="103"/>
      <c r="D79" s="80"/>
      <c r="E79" s="38"/>
      <c r="F79" s="38"/>
    </row>
    <row r="80" spans="1:6" ht="14.25" customHeight="1" x14ac:dyDescent="0.2">
      <c r="A80" s="38"/>
      <c r="B80" s="38"/>
      <c r="C80" s="103"/>
      <c r="D80" s="80"/>
      <c r="E80" s="38"/>
      <c r="F80" s="38"/>
    </row>
    <row r="81" spans="1:6" ht="14.25" customHeight="1" x14ac:dyDescent="0.2">
      <c r="A81" s="38"/>
      <c r="B81" s="38"/>
      <c r="C81" s="103"/>
      <c r="D81" s="80"/>
      <c r="E81" s="38"/>
      <c r="F81" s="38"/>
    </row>
    <row r="82" spans="1:6" ht="14.25" customHeight="1" x14ac:dyDescent="0.2">
      <c r="A82" s="38"/>
      <c r="B82" s="38"/>
      <c r="C82" s="103"/>
      <c r="D82" s="80"/>
      <c r="E82" s="38"/>
      <c r="F82" s="38"/>
    </row>
    <row r="83" spans="1:6" ht="14.25" customHeight="1" x14ac:dyDescent="0.2">
      <c r="A83" s="38"/>
      <c r="B83" s="38"/>
      <c r="C83" s="103"/>
      <c r="D83" s="80"/>
      <c r="E83" s="38"/>
      <c r="F83" s="38"/>
    </row>
    <row r="84" spans="1:6" ht="14.25" customHeight="1" x14ac:dyDescent="0.2">
      <c r="A84" s="38"/>
      <c r="B84" s="38"/>
      <c r="C84" s="103"/>
      <c r="D84" s="80"/>
      <c r="E84" s="38"/>
      <c r="F84" s="38"/>
    </row>
    <row r="85" spans="1:6" ht="14.25" customHeight="1" x14ac:dyDescent="0.2">
      <c r="A85" s="38"/>
      <c r="B85" s="38"/>
      <c r="C85" s="103"/>
      <c r="D85" s="80"/>
      <c r="E85" s="38"/>
      <c r="F85" s="38"/>
    </row>
    <row r="86" spans="1:6" ht="14.25" customHeight="1" x14ac:dyDescent="0.2">
      <c r="A86" s="38"/>
      <c r="B86" s="38"/>
      <c r="C86" s="103"/>
      <c r="D86" s="80"/>
      <c r="E86" s="38"/>
      <c r="F86" s="38"/>
    </row>
    <row r="87" spans="1:6" ht="14.25" customHeight="1" x14ac:dyDescent="0.2">
      <c r="A87" s="38"/>
      <c r="B87" s="38"/>
      <c r="C87" s="103"/>
      <c r="D87" s="80"/>
      <c r="E87" s="38"/>
      <c r="F87" s="38"/>
    </row>
    <row r="88" spans="1:6" ht="14.25" customHeight="1" x14ac:dyDescent="0.2">
      <c r="A88" s="38"/>
      <c r="B88" s="38"/>
      <c r="C88" s="103"/>
      <c r="D88" s="80"/>
      <c r="E88" s="38"/>
      <c r="F88" s="38"/>
    </row>
    <row r="89" spans="1:6" ht="14.25" customHeight="1" x14ac:dyDescent="0.2">
      <c r="A89" s="38"/>
      <c r="B89" s="38"/>
      <c r="C89" s="103"/>
      <c r="D89" s="80"/>
      <c r="E89" s="38"/>
      <c r="F89" s="38"/>
    </row>
    <row r="90" spans="1:6" ht="14.25" customHeight="1" x14ac:dyDescent="0.2">
      <c r="A90" s="38"/>
      <c r="B90" s="38"/>
      <c r="C90" s="103"/>
      <c r="D90" s="80"/>
      <c r="E90" s="38"/>
      <c r="F90" s="38"/>
    </row>
    <row r="91" spans="1:6" ht="14.25" customHeight="1" x14ac:dyDescent="0.2">
      <c r="A91" s="38"/>
      <c r="B91" s="38"/>
      <c r="C91" s="103"/>
      <c r="D91" s="80"/>
      <c r="E91" s="38"/>
      <c r="F91" s="38"/>
    </row>
    <row r="92" spans="1:6" ht="14.25" customHeight="1" x14ac:dyDescent="0.2">
      <c r="A92" s="38"/>
      <c r="B92" s="38"/>
      <c r="C92" s="103"/>
      <c r="D92" s="80"/>
      <c r="E92" s="38"/>
      <c r="F92" s="38"/>
    </row>
    <row r="93" spans="1:6" ht="14.25" customHeight="1" x14ac:dyDescent="0.2">
      <c r="A93" s="38"/>
      <c r="B93" s="38"/>
      <c r="C93" s="103"/>
      <c r="D93" s="80"/>
      <c r="E93" s="38"/>
      <c r="F93" s="38"/>
    </row>
    <row r="94" spans="1:6" ht="14.25" customHeight="1" x14ac:dyDescent="0.2">
      <c r="A94" s="38"/>
      <c r="B94" s="38"/>
      <c r="C94" s="103"/>
      <c r="D94" s="80"/>
      <c r="E94" s="38"/>
      <c r="F94" s="38"/>
    </row>
    <row r="95" spans="1:6" ht="14.25" customHeight="1" x14ac:dyDescent="0.2">
      <c r="A95" s="38"/>
      <c r="B95" s="38"/>
      <c r="C95" s="103"/>
      <c r="D95" s="80"/>
      <c r="E95" s="38"/>
      <c r="F95" s="38"/>
    </row>
    <row r="96" spans="1:6" ht="14.25" customHeight="1" x14ac:dyDescent="0.2">
      <c r="A96" s="38"/>
      <c r="B96" s="38"/>
      <c r="C96" s="103"/>
      <c r="D96" s="80"/>
      <c r="E96" s="38"/>
      <c r="F96" s="38"/>
    </row>
    <row r="97" spans="1:6" ht="14.25" customHeight="1" x14ac:dyDescent="0.2">
      <c r="A97" s="38"/>
      <c r="B97" s="38"/>
      <c r="C97" s="103"/>
      <c r="D97" s="80"/>
      <c r="E97" s="38"/>
      <c r="F97" s="38"/>
    </row>
    <row r="98" spans="1:6" ht="14.25" customHeight="1" x14ac:dyDescent="0.2">
      <c r="A98" s="38"/>
      <c r="B98" s="38"/>
      <c r="C98" s="103"/>
      <c r="D98" s="80"/>
      <c r="E98" s="38"/>
      <c r="F98" s="38"/>
    </row>
    <row r="99" spans="1:6" ht="14.25" customHeight="1" x14ac:dyDescent="0.2">
      <c r="A99" s="38"/>
      <c r="B99" s="38"/>
      <c r="C99" s="103"/>
      <c r="D99" s="80"/>
      <c r="E99" s="38"/>
      <c r="F99" s="38"/>
    </row>
    <row r="100" spans="1:6" ht="14.25" customHeight="1" x14ac:dyDescent="0.2">
      <c r="A100" s="38"/>
      <c r="B100" s="38"/>
      <c r="C100" s="103"/>
      <c r="D100" s="80"/>
      <c r="E100" s="38"/>
      <c r="F100" s="38"/>
    </row>
    <row r="101" spans="1:6" ht="14.25" customHeight="1" x14ac:dyDescent="0.2">
      <c r="A101" s="38"/>
      <c r="B101" s="38"/>
      <c r="C101" s="103"/>
      <c r="D101" s="80"/>
      <c r="E101" s="38"/>
      <c r="F101" s="38"/>
    </row>
    <row r="102" spans="1:6" ht="14.25" customHeight="1" x14ac:dyDescent="0.2">
      <c r="A102" s="38"/>
      <c r="B102" s="38"/>
      <c r="C102" s="103"/>
      <c r="D102" s="80"/>
      <c r="E102" s="38"/>
      <c r="F102" s="38"/>
    </row>
    <row r="103" spans="1:6" ht="14.25" customHeight="1" x14ac:dyDescent="0.2">
      <c r="A103" s="38"/>
      <c r="B103" s="38"/>
      <c r="C103" s="103"/>
      <c r="D103" s="80"/>
      <c r="E103" s="38"/>
      <c r="F103" s="38"/>
    </row>
    <row r="104" spans="1:6" ht="14.25" customHeight="1" x14ac:dyDescent="0.2">
      <c r="A104" s="38"/>
      <c r="B104" s="38"/>
      <c r="C104" s="103"/>
      <c r="D104" s="80"/>
      <c r="E104" s="38"/>
      <c r="F104" s="38"/>
    </row>
    <row r="105" spans="1:6" ht="14.25" customHeight="1" x14ac:dyDescent="0.2">
      <c r="A105" s="38"/>
      <c r="B105" s="38"/>
      <c r="C105" s="103"/>
      <c r="D105" s="80"/>
      <c r="E105" s="38"/>
      <c r="F105" s="38"/>
    </row>
    <row r="106" spans="1:6" ht="14.25" customHeight="1" x14ac:dyDescent="0.2">
      <c r="A106" s="38"/>
      <c r="B106" s="38"/>
      <c r="C106" s="103"/>
      <c r="D106" s="80"/>
      <c r="E106" s="38"/>
      <c r="F106" s="38"/>
    </row>
    <row r="107" spans="1:6" ht="14.25" customHeight="1" x14ac:dyDescent="0.2">
      <c r="A107" s="38"/>
      <c r="B107" s="38"/>
      <c r="C107" s="103"/>
      <c r="D107" s="80"/>
      <c r="E107" s="38"/>
      <c r="F107" s="38"/>
    </row>
    <row r="108" spans="1:6" ht="14.25" customHeight="1" x14ac:dyDescent="0.2">
      <c r="A108" s="38"/>
      <c r="B108" s="38"/>
      <c r="C108" s="103"/>
      <c r="D108" s="80"/>
      <c r="E108" s="38"/>
      <c r="F108" s="38"/>
    </row>
    <row r="109" spans="1:6" ht="14.25" customHeight="1" x14ac:dyDescent="0.2">
      <c r="A109" s="38"/>
      <c r="B109" s="38"/>
      <c r="C109" s="103"/>
      <c r="D109" s="80"/>
      <c r="E109" s="38"/>
      <c r="F109" s="38"/>
    </row>
    <row r="110" spans="1:6" ht="14.25" customHeight="1" x14ac:dyDescent="0.2">
      <c r="A110" s="38"/>
      <c r="B110" s="38"/>
      <c r="C110" s="103"/>
      <c r="D110" s="80"/>
      <c r="E110" s="38"/>
      <c r="F110" s="38"/>
    </row>
    <row r="111" spans="1:6" ht="14.25" customHeight="1" x14ac:dyDescent="0.2">
      <c r="A111" s="38"/>
      <c r="B111" s="38"/>
      <c r="C111" s="103"/>
      <c r="D111" s="80"/>
      <c r="E111" s="38"/>
      <c r="F111" s="38"/>
    </row>
    <row r="112" spans="1:6" ht="14.25" customHeight="1" x14ac:dyDescent="0.2">
      <c r="A112" s="38"/>
      <c r="B112" s="38"/>
      <c r="C112" s="103"/>
      <c r="D112" s="80"/>
      <c r="E112" s="38"/>
      <c r="F112" s="38"/>
    </row>
    <row r="113" spans="1:6" ht="14.25" customHeight="1" x14ac:dyDescent="0.2">
      <c r="A113" s="38"/>
      <c r="B113" s="38"/>
      <c r="C113" s="103"/>
      <c r="D113" s="80"/>
      <c r="E113" s="38"/>
      <c r="F113" s="38"/>
    </row>
    <row r="114" spans="1:6" ht="14.25" customHeight="1" x14ac:dyDescent="0.2">
      <c r="A114" s="38"/>
      <c r="B114" s="38"/>
      <c r="C114" s="103"/>
      <c r="D114" s="80"/>
      <c r="E114" s="38"/>
      <c r="F114" s="38"/>
    </row>
    <row r="115" spans="1:6" ht="14.25" customHeight="1" x14ac:dyDescent="0.2">
      <c r="A115" s="38"/>
      <c r="B115" s="38"/>
      <c r="C115" s="103"/>
      <c r="D115" s="80"/>
      <c r="E115" s="38"/>
      <c r="F115" s="38"/>
    </row>
    <row r="116" spans="1:6" ht="14.25" customHeight="1" x14ac:dyDescent="0.2">
      <c r="A116" s="38"/>
      <c r="B116" s="38"/>
      <c r="C116" s="103"/>
      <c r="D116" s="80"/>
      <c r="E116" s="38"/>
      <c r="F116" s="38"/>
    </row>
    <row r="117" spans="1:6" ht="14.25" customHeight="1" x14ac:dyDescent="0.2">
      <c r="A117" s="38"/>
      <c r="B117" s="38"/>
      <c r="C117" s="103"/>
      <c r="D117" s="80"/>
      <c r="E117" s="38"/>
      <c r="F117" s="38"/>
    </row>
    <row r="118" spans="1:6" ht="14.25" customHeight="1" x14ac:dyDescent="0.2">
      <c r="A118" s="38"/>
      <c r="B118" s="38"/>
      <c r="C118" s="103"/>
      <c r="D118" s="80"/>
      <c r="E118" s="38"/>
      <c r="F118" s="38"/>
    </row>
    <row r="119" spans="1:6" ht="14.25" customHeight="1" x14ac:dyDescent="0.2">
      <c r="A119" s="38"/>
      <c r="B119" s="38"/>
      <c r="C119" s="103"/>
      <c r="D119" s="80"/>
      <c r="E119" s="38"/>
      <c r="F119" s="38"/>
    </row>
    <row r="120" spans="1:6" ht="14.25" customHeight="1" x14ac:dyDescent="0.2">
      <c r="A120" s="38"/>
      <c r="B120" s="38"/>
      <c r="C120" s="103"/>
      <c r="D120" s="80"/>
      <c r="E120" s="38"/>
      <c r="F120" s="38"/>
    </row>
    <row r="121" spans="1:6" ht="14.25" customHeight="1" x14ac:dyDescent="0.2">
      <c r="A121" s="38"/>
      <c r="B121" s="38"/>
      <c r="D121" s="80"/>
      <c r="E121" s="38"/>
      <c r="F121" s="38"/>
    </row>
    <row r="122" spans="1:6" ht="14.25" customHeight="1" x14ac:dyDescent="0.2">
      <c r="F122" s="38"/>
    </row>
    <row r="123" spans="1:6" ht="14.25" customHeight="1" x14ac:dyDescent="0.2">
      <c r="F123" s="38"/>
    </row>
    <row r="124" spans="1:6" ht="14.25" customHeight="1" x14ac:dyDescent="0.2">
      <c r="F124" s="38"/>
    </row>
    <row r="125" spans="1:6" ht="14.25" customHeight="1" x14ac:dyDescent="0.2">
      <c r="F125" s="38"/>
    </row>
    <row r="126" spans="1:6" ht="14.25" customHeight="1" x14ac:dyDescent="0.2">
      <c r="F126" s="38"/>
    </row>
    <row r="127" spans="1:6" ht="14.25" customHeight="1" x14ac:dyDescent="0.2">
      <c r="F127" s="38"/>
    </row>
    <row r="128" spans="1:6" ht="14.25" customHeight="1" x14ac:dyDescent="0.2">
      <c r="F128" s="38"/>
    </row>
    <row r="129" spans="6:6" ht="14.25" customHeight="1" x14ac:dyDescent="0.2">
      <c r="F129" s="38"/>
    </row>
    <row r="130" spans="6:6" ht="14.25" customHeight="1" x14ac:dyDescent="0.2">
      <c r="F130" s="38"/>
    </row>
    <row r="131" spans="6:6" ht="14.25" customHeight="1" x14ac:dyDescent="0.2">
      <c r="F131" s="38"/>
    </row>
    <row r="132" spans="6:6" ht="14.25" customHeight="1" x14ac:dyDescent="0.2">
      <c r="F132" s="38"/>
    </row>
    <row r="133" spans="6:6" ht="14.25" customHeight="1" x14ac:dyDescent="0.2">
      <c r="F133" s="38"/>
    </row>
    <row r="134" spans="6:6" ht="14.25" customHeight="1" x14ac:dyDescent="0.2">
      <c r="F134" s="38"/>
    </row>
    <row r="135" spans="6:6" ht="14.25" customHeight="1" x14ac:dyDescent="0.2">
      <c r="F135" s="38"/>
    </row>
    <row r="136" spans="6:6" ht="14.25" customHeight="1" x14ac:dyDescent="0.2">
      <c r="F136" s="38"/>
    </row>
    <row r="137" spans="6:6" ht="14.25" customHeight="1" x14ac:dyDescent="0.2">
      <c r="F137" s="38"/>
    </row>
    <row r="138" spans="6:6" ht="14.25" customHeight="1" x14ac:dyDescent="0.2">
      <c r="F138" s="38"/>
    </row>
    <row r="139" spans="6:6" ht="14.25" customHeight="1" x14ac:dyDescent="0.2">
      <c r="F139" s="38"/>
    </row>
    <row r="140" spans="6:6" ht="14.25" customHeight="1" x14ac:dyDescent="0.2">
      <c r="F140" s="38"/>
    </row>
    <row r="141" spans="6:6" ht="14.25" customHeight="1" x14ac:dyDescent="0.2">
      <c r="F141" s="38"/>
    </row>
    <row r="142" spans="6:6" ht="14.25" customHeight="1" x14ac:dyDescent="0.2">
      <c r="F142" s="38"/>
    </row>
    <row r="143" spans="6:6" ht="14.25" customHeight="1" x14ac:dyDescent="0.2">
      <c r="F143" s="38"/>
    </row>
    <row r="144" spans="6:6" ht="14.25" customHeight="1" x14ac:dyDescent="0.2">
      <c r="F144" s="38"/>
    </row>
    <row r="145" spans="6:6" ht="14.25" customHeight="1" x14ac:dyDescent="0.2">
      <c r="F145" s="38"/>
    </row>
    <row r="146" spans="6:6" ht="14.25" customHeight="1" x14ac:dyDescent="0.2">
      <c r="F146" s="38"/>
    </row>
    <row r="147" spans="6:6" ht="14.25" customHeight="1" x14ac:dyDescent="0.2">
      <c r="F147" s="38"/>
    </row>
    <row r="148" spans="6:6" ht="14.25" customHeight="1" x14ac:dyDescent="0.2">
      <c r="F148" s="38"/>
    </row>
    <row r="149" spans="6:6" ht="14.25" customHeight="1" x14ac:dyDescent="0.2">
      <c r="F149" s="38"/>
    </row>
    <row r="150" spans="6:6" ht="14.25" customHeight="1" x14ac:dyDescent="0.2">
      <c r="F150" s="38"/>
    </row>
  </sheetData>
  <mergeCells count="5">
    <mergeCell ref="A2:A3"/>
    <mergeCell ref="B2:B3"/>
    <mergeCell ref="E2:E3"/>
    <mergeCell ref="C2:C3"/>
    <mergeCell ref="D2:D3"/>
  </mergeCells>
  <conditionalFormatting sqref="C63:C66 C4:C60">
    <cfRule type="expression" dxfId="7" priority="13">
      <formula>MOD($C4,1)&lt;&gt;0</formula>
    </cfRule>
    <cfRule type="expression" dxfId="6" priority="14">
      <formula>MOD($C4,1)=0</formula>
    </cfRule>
  </conditionalFormatting>
  <conditionalFormatting sqref="C61">
    <cfRule type="expression" dxfId="5" priority="11">
      <formula>MOD($C61,1)&lt;&gt;0</formula>
    </cfRule>
    <cfRule type="expression" dxfId="4" priority="12">
      <formula>MOD($C61,1)=0</formula>
    </cfRule>
  </conditionalFormatting>
  <conditionalFormatting sqref="C67">
    <cfRule type="expression" dxfId="3" priority="9">
      <formula>MOD($C67,1)&lt;&gt;0</formula>
    </cfRule>
    <cfRule type="expression" dxfId="2" priority="10">
      <formula>MOD($C67,1)=0</formula>
    </cfRule>
  </conditionalFormatting>
  <conditionalFormatting sqref="C62">
    <cfRule type="expression" dxfId="1" priority="7">
      <formula>MOD($C62,1)&lt;&gt;0</formula>
    </cfRule>
    <cfRule type="expression" dxfId="0" priority="8">
      <formula>MOD($C62,1)=0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54"/>
  <sheetViews>
    <sheetView workbookViewId="0"/>
  </sheetViews>
  <sheetFormatPr defaultRowHeight="14.25" x14ac:dyDescent="0.2"/>
  <cols>
    <col min="1" max="1" width="1.875" style="57" customWidth="1"/>
    <col min="2" max="2" width="16.875" style="4" customWidth="1"/>
    <col min="3" max="3" width="10.875" style="4" customWidth="1"/>
    <col min="4" max="4" width="9.75" style="4" customWidth="1"/>
    <col min="5" max="12" width="9" style="4"/>
    <col min="13" max="13" width="10" style="4" customWidth="1"/>
    <col min="14" max="16384" width="9" style="4"/>
  </cols>
  <sheetData>
    <row r="1" spans="2:11" ht="19.5" x14ac:dyDescent="0.2">
      <c r="B1" s="10" t="s">
        <v>25</v>
      </c>
    </row>
    <row r="2" spans="2:11" ht="26.25" customHeight="1" x14ac:dyDescent="0.2">
      <c r="B2" s="131" t="s">
        <v>0</v>
      </c>
      <c r="C2" s="131"/>
      <c r="D2" s="131"/>
      <c r="E2" s="131"/>
      <c r="F2" s="131"/>
      <c r="G2" s="131"/>
      <c r="H2" s="131"/>
      <c r="I2" s="131"/>
      <c r="J2" s="131"/>
      <c r="K2" s="131"/>
    </row>
    <row r="3" spans="2:11" ht="35.25" customHeight="1" x14ac:dyDescent="0.2">
      <c r="B3" s="131" t="s">
        <v>313</v>
      </c>
      <c r="C3" s="131"/>
      <c r="D3" s="131"/>
      <c r="E3" s="131"/>
      <c r="F3" s="131"/>
      <c r="G3" s="131"/>
      <c r="H3" s="131"/>
      <c r="I3" s="131"/>
      <c r="J3" s="131"/>
      <c r="K3" s="131"/>
    </row>
    <row r="4" spans="2:11" ht="14.25" customHeight="1" x14ac:dyDescent="0.2">
      <c r="B4" s="130" t="s">
        <v>1</v>
      </c>
      <c r="C4" s="130"/>
      <c r="D4" s="130"/>
      <c r="E4" s="130"/>
      <c r="F4" s="130"/>
      <c r="G4" s="130"/>
      <c r="H4" s="130"/>
      <c r="I4" s="130"/>
      <c r="J4" s="130"/>
      <c r="K4" s="130"/>
    </row>
    <row r="5" spans="2:11" ht="26.25" customHeight="1" x14ac:dyDescent="0.2">
      <c r="B5" s="130" t="s">
        <v>445</v>
      </c>
      <c r="C5" s="130"/>
      <c r="D5" s="130"/>
      <c r="E5" s="130"/>
      <c r="F5" s="130"/>
      <c r="G5" s="130"/>
      <c r="H5" s="130"/>
      <c r="I5" s="130"/>
      <c r="J5" s="130"/>
      <c r="K5" s="130"/>
    </row>
    <row r="6" spans="2:11" ht="54.75" customHeight="1" x14ac:dyDescent="0.2">
      <c r="B6" s="130" t="s">
        <v>446</v>
      </c>
      <c r="C6" s="130"/>
      <c r="D6" s="130"/>
      <c r="E6" s="130"/>
      <c r="F6" s="130"/>
      <c r="G6" s="130"/>
      <c r="H6" s="130"/>
      <c r="I6" s="130"/>
      <c r="J6" s="130"/>
      <c r="K6" s="130"/>
    </row>
    <row r="7" spans="2:11" ht="26.25" customHeight="1" x14ac:dyDescent="0.2">
      <c r="B7" s="130" t="s">
        <v>447</v>
      </c>
      <c r="C7" s="130"/>
      <c r="D7" s="130"/>
      <c r="E7" s="130"/>
      <c r="F7" s="130"/>
      <c r="G7" s="130"/>
      <c r="H7" s="130"/>
      <c r="I7" s="130"/>
      <c r="J7" s="130"/>
      <c r="K7" s="130"/>
    </row>
    <row r="8" spans="2:11" ht="14.25" customHeight="1" x14ac:dyDescent="0.2">
      <c r="B8" s="130" t="s">
        <v>448</v>
      </c>
      <c r="C8" s="130"/>
      <c r="D8" s="130"/>
      <c r="E8" s="130"/>
      <c r="F8" s="130"/>
      <c r="G8" s="130"/>
      <c r="H8" s="130"/>
      <c r="I8" s="130"/>
      <c r="J8" s="130"/>
      <c r="K8" s="130"/>
    </row>
    <row r="9" spans="2:11" ht="23.25" customHeight="1" x14ac:dyDescent="0.2">
      <c r="B9" s="154" t="s">
        <v>449</v>
      </c>
      <c r="C9" s="154"/>
      <c r="D9" s="154"/>
      <c r="E9" s="154"/>
      <c r="F9" s="154"/>
      <c r="G9" s="154"/>
      <c r="H9" s="154"/>
      <c r="I9" s="154"/>
      <c r="J9" s="154"/>
      <c r="K9" s="154"/>
    </row>
    <row r="10" spans="2:11" x14ac:dyDescent="0.2">
      <c r="B10" s="127" t="s">
        <v>450</v>
      </c>
      <c r="C10" s="128"/>
      <c r="D10" s="128"/>
      <c r="E10" s="128"/>
      <c r="F10" s="128"/>
      <c r="G10" s="128"/>
      <c r="H10" s="128"/>
      <c r="I10" s="128"/>
      <c r="J10" s="128"/>
      <c r="K10" s="128"/>
    </row>
    <row r="11" spans="2:11" ht="47.25" customHeight="1" x14ac:dyDescent="0.2">
      <c r="B11" s="130" t="s">
        <v>451</v>
      </c>
      <c r="C11" s="130"/>
      <c r="D11" s="130"/>
      <c r="E11" s="130"/>
      <c r="F11" s="130"/>
      <c r="G11" s="130"/>
      <c r="H11" s="130"/>
      <c r="I11" s="130"/>
      <c r="J11" s="130"/>
      <c r="K11" s="130"/>
    </row>
    <row r="12" spans="2:11" x14ac:dyDescent="0.2">
      <c r="B12" s="5"/>
      <c r="C12" s="80"/>
      <c r="D12" s="80"/>
      <c r="E12" s="80"/>
      <c r="F12" s="80"/>
      <c r="G12" s="80"/>
      <c r="H12" s="80"/>
      <c r="I12" s="80"/>
      <c r="J12" s="80"/>
      <c r="K12" s="80"/>
    </row>
    <row r="13" spans="2:11" s="8" customFormat="1" ht="15" x14ac:dyDescent="0.2">
      <c r="B13" s="7" t="s">
        <v>24</v>
      </c>
    </row>
    <row r="14" spans="2:11" x14ac:dyDescent="0.2">
      <c r="B14" s="5" t="s">
        <v>2</v>
      </c>
      <c r="C14" s="80"/>
      <c r="D14" s="80"/>
      <c r="E14" s="80"/>
      <c r="F14" s="80"/>
      <c r="G14" s="80"/>
      <c r="H14" s="80"/>
      <c r="I14" s="80"/>
      <c r="J14" s="80"/>
      <c r="K14" s="80"/>
    </row>
    <row r="15" spans="2:11" ht="21.75" customHeight="1" x14ac:dyDescent="0.2">
      <c r="B15" s="153" t="s">
        <v>314</v>
      </c>
      <c r="C15" s="153"/>
      <c r="D15" s="153"/>
      <c r="E15" s="153"/>
      <c r="F15" s="153"/>
      <c r="G15" s="153"/>
      <c r="H15" s="153"/>
      <c r="I15" s="153"/>
      <c r="J15" s="153"/>
      <c r="K15" s="153"/>
    </row>
    <row r="16" spans="2:11" ht="26.25" customHeight="1" x14ac:dyDescent="0.2">
      <c r="B16" s="153" t="s">
        <v>315</v>
      </c>
      <c r="C16" s="153"/>
      <c r="D16" s="153"/>
      <c r="E16" s="153"/>
      <c r="F16" s="153"/>
      <c r="G16" s="153"/>
      <c r="H16" s="153"/>
      <c r="I16" s="153"/>
      <c r="J16" s="153"/>
      <c r="K16" s="153"/>
    </row>
    <row r="17" spans="2:11" ht="36.75" customHeight="1" x14ac:dyDescent="0.2">
      <c r="B17" s="131" t="s">
        <v>316</v>
      </c>
      <c r="C17" s="131"/>
      <c r="D17" s="131"/>
      <c r="E17" s="131"/>
      <c r="F17" s="131"/>
      <c r="G17" s="131"/>
      <c r="H17" s="131"/>
      <c r="I17" s="131"/>
      <c r="J17" s="131"/>
      <c r="K17" s="131"/>
    </row>
    <row r="18" spans="2:11" x14ac:dyDescent="0.2">
      <c r="B18" s="5"/>
      <c r="C18" s="80"/>
      <c r="D18" s="80"/>
      <c r="E18" s="80"/>
      <c r="F18" s="80"/>
      <c r="G18" s="80"/>
      <c r="H18" s="80"/>
      <c r="I18" s="80"/>
      <c r="J18" s="80"/>
      <c r="K18" s="80"/>
    </row>
    <row r="19" spans="2:11" ht="15" x14ac:dyDescent="0.2">
      <c r="B19" s="7" t="s">
        <v>26</v>
      </c>
      <c r="C19" s="80"/>
      <c r="D19" s="80"/>
      <c r="E19" s="80"/>
      <c r="F19" s="80"/>
      <c r="G19" s="80"/>
      <c r="H19" s="80"/>
      <c r="I19" s="80"/>
      <c r="J19" s="80"/>
      <c r="K19" s="80"/>
    </row>
    <row r="20" spans="2:11" ht="30" customHeight="1" x14ac:dyDescent="0.2">
      <c r="B20" s="131" t="s">
        <v>317</v>
      </c>
      <c r="C20" s="131"/>
      <c r="D20" s="131"/>
      <c r="E20" s="131"/>
      <c r="F20" s="131"/>
      <c r="G20" s="131"/>
      <c r="H20" s="131"/>
      <c r="I20" s="131"/>
      <c r="J20" s="131"/>
      <c r="K20" s="131"/>
    </row>
    <row r="21" spans="2:11" ht="39" customHeight="1" x14ac:dyDescent="0.2">
      <c r="B21" s="131" t="s">
        <v>318</v>
      </c>
      <c r="C21" s="131"/>
      <c r="D21" s="131"/>
      <c r="E21" s="131"/>
      <c r="F21" s="131"/>
      <c r="G21" s="131"/>
      <c r="H21" s="131"/>
      <c r="I21" s="131"/>
      <c r="J21" s="131"/>
      <c r="K21" s="131"/>
    </row>
    <row r="22" spans="2:11" ht="15.75" customHeight="1" x14ac:dyDescent="0.2">
      <c r="B22" s="5" t="s">
        <v>319</v>
      </c>
      <c r="C22" s="80"/>
      <c r="D22" s="80"/>
      <c r="E22" s="80"/>
      <c r="F22" s="80"/>
      <c r="G22" s="80"/>
      <c r="H22" s="80"/>
      <c r="I22" s="80"/>
      <c r="J22" s="80"/>
      <c r="K22" s="80"/>
    </row>
    <row r="23" spans="2:11" ht="27" customHeight="1" x14ac:dyDescent="0.2">
      <c r="B23" s="153" t="s">
        <v>320</v>
      </c>
      <c r="C23" s="153"/>
      <c r="D23" s="153"/>
      <c r="E23" s="153"/>
      <c r="F23" s="153"/>
      <c r="G23" s="153"/>
      <c r="H23" s="153"/>
      <c r="I23" s="153"/>
      <c r="J23" s="153"/>
      <c r="K23" s="153"/>
    </row>
    <row r="24" spans="2:11" ht="49.5" customHeight="1" x14ac:dyDescent="0.2">
      <c r="B24" s="153" t="s">
        <v>321</v>
      </c>
      <c r="C24" s="153"/>
      <c r="D24" s="153"/>
      <c r="E24" s="153"/>
      <c r="F24" s="153"/>
      <c r="G24" s="153"/>
      <c r="H24" s="153"/>
      <c r="I24" s="153"/>
      <c r="J24" s="153"/>
      <c r="K24" s="153"/>
    </row>
    <row r="25" spans="2:11" ht="14.25" customHeight="1" x14ac:dyDescent="0.2">
      <c r="B25" s="6"/>
      <c r="C25" s="80"/>
      <c r="D25" s="80"/>
      <c r="E25" s="80"/>
      <c r="F25" s="80"/>
      <c r="G25" s="80"/>
      <c r="H25" s="80"/>
      <c r="I25" s="80"/>
      <c r="J25" s="80"/>
      <c r="K25" s="80"/>
    </row>
    <row r="26" spans="2:11" ht="14.25" customHeight="1" x14ac:dyDescent="0.2">
      <c r="B26" s="11" t="s">
        <v>27</v>
      </c>
      <c r="C26" s="80"/>
      <c r="D26" s="80"/>
      <c r="E26" s="80"/>
      <c r="F26" s="80"/>
      <c r="G26" s="80"/>
      <c r="H26" s="80"/>
      <c r="I26" s="80"/>
      <c r="J26" s="80"/>
      <c r="K26" s="80"/>
    </row>
    <row r="27" spans="2:11" ht="14.25" customHeight="1" thickBot="1" x14ac:dyDescent="0.25">
      <c r="B27" s="14" t="s">
        <v>3</v>
      </c>
      <c r="C27" s="120" t="s">
        <v>4</v>
      </c>
      <c r="D27" s="120" t="s">
        <v>5</v>
      </c>
      <c r="E27" s="80"/>
      <c r="F27" s="80"/>
      <c r="G27" s="80"/>
      <c r="H27" s="80"/>
      <c r="I27" s="80"/>
      <c r="J27" s="80"/>
      <c r="K27" s="80"/>
    </row>
    <row r="28" spans="2:11" ht="15.75" thickTop="1" thickBot="1" x14ac:dyDescent="0.25">
      <c r="B28" s="30" t="s">
        <v>6</v>
      </c>
      <c r="C28" s="81">
        <v>37</v>
      </c>
      <c r="D28" s="81">
        <v>15</v>
      </c>
      <c r="E28" s="80"/>
      <c r="F28" s="80"/>
      <c r="G28" s="80"/>
      <c r="H28" s="80"/>
      <c r="I28" s="80"/>
      <c r="J28" s="80"/>
      <c r="K28" s="80"/>
    </row>
    <row r="29" spans="2:11" ht="14.25" customHeight="1" thickBot="1" x14ac:dyDescent="0.25">
      <c r="B29" s="30" t="s">
        <v>7</v>
      </c>
      <c r="C29" s="81">
        <v>42</v>
      </c>
      <c r="D29" s="81">
        <v>9</v>
      </c>
      <c r="E29" s="80"/>
      <c r="F29" s="80"/>
      <c r="G29" s="80"/>
      <c r="H29" s="80"/>
      <c r="I29" s="80"/>
      <c r="J29" s="80"/>
      <c r="K29" s="80"/>
    </row>
    <row r="30" spans="2:11" ht="15" thickBot="1" x14ac:dyDescent="0.25">
      <c r="B30" s="30" t="s">
        <v>8</v>
      </c>
      <c r="C30" s="81">
        <v>41</v>
      </c>
      <c r="D30" s="81">
        <v>8</v>
      </c>
      <c r="E30" s="80"/>
      <c r="F30" s="80"/>
      <c r="G30" s="80"/>
      <c r="H30" s="80"/>
      <c r="I30" s="80"/>
      <c r="J30" s="80"/>
      <c r="K30" s="80"/>
    </row>
    <row r="31" spans="2:11" ht="15" thickBot="1" x14ac:dyDescent="0.25">
      <c r="B31" s="30" t="s">
        <v>9</v>
      </c>
      <c r="C31" s="81">
        <v>43</v>
      </c>
      <c r="D31" s="81">
        <v>11</v>
      </c>
      <c r="E31" s="80"/>
      <c r="F31" s="80"/>
      <c r="G31" s="80"/>
      <c r="H31" s="80"/>
      <c r="I31" s="80"/>
      <c r="J31" s="80"/>
      <c r="K31" s="80"/>
    </row>
    <row r="32" spans="2:11" ht="15" thickBot="1" x14ac:dyDescent="0.25">
      <c r="B32" s="30" t="s">
        <v>10</v>
      </c>
      <c r="C32" s="81">
        <v>7.7</v>
      </c>
      <c r="D32" s="81">
        <v>1.2</v>
      </c>
      <c r="E32" s="80"/>
      <c r="F32" s="80"/>
      <c r="G32" s="80"/>
      <c r="H32" s="80"/>
      <c r="I32" s="80"/>
      <c r="J32" s="80"/>
      <c r="K32" s="80"/>
    </row>
    <row r="33" spans="2:11" ht="14.25" customHeight="1" x14ac:dyDescent="0.2">
      <c r="B33" s="31"/>
      <c r="C33" s="80"/>
      <c r="D33" s="80"/>
      <c r="E33" s="80"/>
      <c r="F33" s="80"/>
      <c r="G33" s="80"/>
      <c r="H33" s="80"/>
      <c r="I33" s="80"/>
      <c r="J33" s="80"/>
      <c r="K33" s="80"/>
    </row>
    <row r="34" spans="2:11" ht="14.25" customHeight="1" x14ac:dyDescent="0.2">
      <c r="B34" s="7" t="s">
        <v>28</v>
      </c>
      <c r="C34" s="80"/>
      <c r="D34" s="80"/>
      <c r="E34" s="80"/>
      <c r="F34" s="80"/>
      <c r="G34" s="80"/>
      <c r="H34" s="80"/>
      <c r="I34" s="80"/>
      <c r="J34" s="80"/>
      <c r="K34" s="80"/>
    </row>
    <row r="35" spans="2:11" ht="25.5" customHeight="1" x14ac:dyDescent="0.2">
      <c r="B35" s="131" t="s">
        <v>11</v>
      </c>
      <c r="C35" s="131"/>
      <c r="D35" s="131"/>
      <c r="E35" s="131"/>
      <c r="F35" s="131"/>
      <c r="G35" s="131"/>
      <c r="H35" s="131"/>
      <c r="I35" s="131"/>
      <c r="J35" s="131"/>
      <c r="K35" s="131"/>
    </row>
    <row r="36" spans="2:11" x14ac:dyDescent="0.2">
      <c r="B36" s="5"/>
      <c r="C36" s="80"/>
      <c r="D36" s="80"/>
      <c r="E36" s="80"/>
      <c r="F36" s="80"/>
      <c r="G36" s="80"/>
      <c r="H36" s="80"/>
      <c r="I36" s="80"/>
      <c r="J36" s="80"/>
      <c r="K36" s="80"/>
    </row>
    <row r="37" spans="2:11" ht="19.5" x14ac:dyDescent="0.2">
      <c r="B37" s="58" t="s">
        <v>29</v>
      </c>
      <c r="C37" s="80"/>
      <c r="D37" s="80"/>
      <c r="E37" s="80"/>
      <c r="F37" s="80"/>
      <c r="G37" s="80"/>
      <c r="H37" s="80"/>
      <c r="I37" s="80"/>
      <c r="J37" s="80"/>
      <c r="K37" s="80"/>
    </row>
    <row r="38" spans="2:11" ht="14.25" customHeight="1" x14ac:dyDescent="0.2">
      <c r="B38" s="5" t="s">
        <v>12</v>
      </c>
      <c r="C38" s="80"/>
      <c r="D38" s="80"/>
      <c r="E38" s="80"/>
      <c r="F38" s="80"/>
      <c r="G38" s="80"/>
      <c r="H38" s="80"/>
      <c r="I38" s="80"/>
      <c r="J38" s="80"/>
      <c r="K38" s="80"/>
    </row>
    <row r="39" spans="2:11" ht="14.25" customHeight="1" x14ac:dyDescent="0.2">
      <c r="B39" s="5" t="s">
        <v>322</v>
      </c>
      <c r="C39" s="80"/>
      <c r="D39" s="80"/>
      <c r="E39" s="80"/>
      <c r="F39" s="80"/>
      <c r="G39" s="80"/>
      <c r="H39" s="80"/>
      <c r="I39" s="80"/>
      <c r="J39" s="80"/>
      <c r="K39" s="80"/>
    </row>
    <row r="40" spans="2:11" ht="6" customHeight="1" x14ac:dyDescent="0.2">
      <c r="B40" s="5"/>
      <c r="C40" s="80"/>
      <c r="D40" s="80"/>
      <c r="E40" s="80"/>
      <c r="F40" s="80"/>
      <c r="G40" s="80"/>
      <c r="H40" s="80"/>
      <c r="I40" s="80"/>
      <c r="J40" s="80"/>
      <c r="K40" s="80"/>
    </row>
    <row r="41" spans="2:11" ht="14.25" customHeight="1" x14ac:dyDescent="0.2">
      <c r="B41" s="6" t="s">
        <v>323</v>
      </c>
      <c r="C41" s="80"/>
      <c r="D41" s="80"/>
      <c r="E41" s="80"/>
      <c r="F41" s="80"/>
      <c r="G41" s="80"/>
      <c r="H41" s="80"/>
      <c r="I41" s="80"/>
      <c r="J41" s="80"/>
      <c r="K41" s="80"/>
    </row>
    <row r="42" spans="2:11" ht="14.25" customHeight="1" x14ac:dyDescent="0.2">
      <c r="B42" s="6" t="s">
        <v>324</v>
      </c>
      <c r="C42" s="80"/>
      <c r="D42" s="80"/>
      <c r="E42" s="80"/>
      <c r="F42" s="80"/>
      <c r="G42" s="80"/>
      <c r="H42" s="80"/>
      <c r="I42" s="80"/>
      <c r="J42" s="80"/>
      <c r="K42" s="80"/>
    </row>
    <row r="43" spans="2:11" s="6" customFormat="1" ht="19.5" customHeight="1" x14ac:dyDescent="0.2">
      <c r="C43" s="6" t="s">
        <v>325</v>
      </c>
    </row>
    <row r="44" spans="2:11" s="6" customFormat="1" ht="12" x14ac:dyDescent="0.2">
      <c r="C44" s="6" t="s">
        <v>326</v>
      </c>
    </row>
    <row r="45" spans="2:11" s="8" customFormat="1" ht="36.75" customHeight="1" x14ac:dyDescent="0.2">
      <c r="B45" s="131" t="s">
        <v>32</v>
      </c>
      <c r="C45" s="131"/>
      <c r="D45" s="131"/>
      <c r="E45" s="131"/>
      <c r="F45" s="131"/>
      <c r="G45" s="131"/>
      <c r="H45" s="131"/>
      <c r="I45" s="131"/>
      <c r="J45" s="131"/>
      <c r="K45" s="131"/>
    </row>
    <row r="46" spans="2:11" s="8" customFormat="1" x14ac:dyDescent="0.2">
      <c r="B46" s="5"/>
    </row>
    <row r="47" spans="2:11" s="8" customFormat="1" x14ac:dyDescent="0.2">
      <c r="B47" s="12" t="s">
        <v>31</v>
      </c>
    </row>
    <row r="48" spans="2:11" s="8" customFormat="1" ht="15" thickBot="1" x14ac:dyDescent="0.25">
      <c r="B48" s="14" t="s">
        <v>13</v>
      </c>
      <c r="C48" s="157" t="s">
        <v>14</v>
      </c>
      <c r="D48" s="158"/>
      <c r="E48" s="158"/>
      <c r="F48" s="158"/>
      <c r="G48" s="158"/>
      <c r="H48" s="158"/>
      <c r="I48" s="158"/>
      <c r="J48" s="158"/>
    </row>
    <row r="49" spans="2:10" s="8" customFormat="1" ht="27.75" customHeight="1" thickTop="1" thickBot="1" x14ac:dyDescent="0.25">
      <c r="B49" s="30" t="s">
        <v>15</v>
      </c>
      <c r="C49" s="155" t="s">
        <v>16</v>
      </c>
      <c r="D49" s="159"/>
      <c r="E49" s="159"/>
      <c r="F49" s="159"/>
      <c r="G49" s="159"/>
      <c r="H49" s="159"/>
      <c r="I49" s="159"/>
      <c r="J49" s="159"/>
    </row>
    <row r="50" spans="2:10" s="8" customFormat="1" ht="42.75" customHeight="1" thickBot="1" x14ac:dyDescent="0.25">
      <c r="B50" s="30" t="s">
        <v>17</v>
      </c>
      <c r="C50" s="155" t="s">
        <v>327</v>
      </c>
      <c r="D50" s="159"/>
      <c r="E50" s="159"/>
      <c r="F50" s="159"/>
      <c r="G50" s="159"/>
      <c r="H50" s="159"/>
      <c r="I50" s="159"/>
      <c r="J50" s="159"/>
    </row>
    <row r="51" spans="2:10" s="8" customFormat="1" ht="44.25" customHeight="1" thickBot="1" x14ac:dyDescent="0.25">
      <c r="B51" s="30" t="s">
        <v>30</v>
      </c>
      <c r="C51" s="155" t="s">
        <v>18</v>
      </c>
      <c r="D51" s="159"/>
      <c r="E51" s="159"/>
      <c r="F51" s="159"/>
      <c r="G51" s="159"/>
      <c r="H51" s="159"/>
      <c r="I51" s="159"/>
      <c r="J51" s="159"/>
    </row>
    <row r="52" spans="2:10" s="8" customFormat="1" ht="25.5" customHeight="1" thickBot="1" x14ac:dyDescent="0.25">
      <c r="B52" s="30" t="s">
        <v>19</v>
      </c>
      <c r="C52" s="155" t="s">
        <v>20</v>
      </c>
      <c r="D52" s="159"/>
      <c r="E52" s="159"/>
      <c r="F52" s="159"/>
      <c r="G52" s="159"/>
      <c r="H52" s="159"/>
      <c r="I52" s="159"/>
      <c r="J52" s="159"/>
    </row>
    <row r="53" spans="2:10" s="8" customFormat="1" ht="24.75" customHeight="1" thickBot="1" x14ac:dyDescent="0.25">
      <c r="B53" s="30" t="s">
        <v>21</v>
      </c>
      <c r="C53" s="155" t="s">
        <v>22</v>
      </c>
      <c r="D53" s="156"/>
      <c r="E53" s="156"/>
      <c r="F53" s="156"/>
      <c r="G53" s="156"/>
      <c r="H53" s="156"/>
      <c r="I53" s="156"/>
      <c r="J53" s="156"/>
    </row>
    <row r="54" spans="2:10" s="8" customFormat="1" ht="15" thickBot="1" x14ac:dyDescent="0.25">
      <c r="B54" s="13"/>
    </row>
  </sheetData>
  <mergeCells count="24">
    <mergeCell ref="B35:K35"/>
    <mergeCell ref="B45:K45"/>
    <mergeCell ref="B17:K17"/>
    <mergeCell ref="B20:K20"/>
    <mergeCell ref="B21:K21"/>
    <mergeCell ref="B23:K23"/>
    <mergeCell ref="B24:K24"/>
    <mergeCell ref="C53:J53"/>
    <mergeCell ref="C48:J48"/>
    <mergeCell ref="C51:J51"/>
    <mergeCell ref="C50:J50"/>
    <mergeCell ref="C49:J49"/>
    <mergeCell ref="C52:J52"/>
    <mergeCell ref="B2:K2"/>
    <mergeCell ref="B3:K3"/>
    <mergeCell ref="B4:K4"/>
    <mergeCell ref="B5:K5"/>
    <mergeCell ref="B6:K6"/>
    <mergeCell ref="B8:K8"/>
    <mergeCell ref="B7:K7"/>
    <mergeCell ref="B11:K11"/>
    <mergeCell ref="B15:K15"/>
    <mergeCell ref="B16:K16"/>
    <mergeCell ref="B9:K9"/>
  </mergeCells>
  <pageMargins left="0.7" right="0.7" top="0.75" bottom="0.75" header="0.3" footer="0.3"/>
  <pageSetup paperSize="9" orientation="landscape"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B17"/>
  <sheetViews>
    <sheetView workbookViewId="0"/>
  </sheetViews>
  <sheetFormatPr defaultRowHeight="14.25" x14ac:dyDescent="0.2"/>
  <cols>
    <col min="1" max="1" width="2.125" style="57" customWidth="1"/>
    <col min="2" max="2" width="75.125" style="57" customWidth="1"/>
    <col min="3" max="16384" width="9" style="57"/>
  </cols>
  <sheetData>
    <row r="1" spans="2:2" ht="15.75" x14ac:dyDescent="0.2">
      <c r="B1" s="67" t="s">
        <v>299</v>
      </c>
    </row>
    <row r="2" spans="2:2" ht="15.75" x14ac:dyDescent="0.2">
      <c r="B2" s="67"/>
    </row>
    <row r="3" spans="2:2" x14ac:dyDescent="0.2">
      <c r="B3" s="79" t="s">
        <v>300</v>
      </c>
    </row>
    <row r="4" spans="2:2" ht="33" customHeight="1" x14ac:dyDescent="0.2">
      <c r="B4" s="76" t="s">
        <v>306</v>
      </c>
    </row>
    <row r="5" spans="2:2" ht="48" x14ac:dyDescent="0.2">
      <c r="B5" s="76" t="s">
        <v>399</v>
      </c>
    </row>
    <row r="6" spans="2:2" x14ac:dyDescent="0.2">
      <c r="B6" s="76"/>
    </row>
    <row r="7" spans="2:2" x14ac:dyDescent="0.2">
      <c r="B7" s="79" t="s">
        <v>294</v>
      </c>
    </row>
    <row r="8" spans="2:2" ht="60" x14ac:dyDescent="0.2">
      <c r="B8" s="76" t="s">
        <v>307</v>
      </c>
    </row>
    <row r="9" spans="2:2" ht="36" x14ac:dyDescent="0.2">
      <c r="B9" s="76" t="s">
        <v>308</v>
      </c>
    </row>
    <row r="10" spans="2:2" ht="24" x14ac:dyDescent="0.2">
      <c r="B10" s="76" t="s">
        <v>309</v>
      </c>
    </row>
    <row r="11" spans="2:2" ht="24" x14ac:dyDescent="0.2">
      <c r="B11" s="75" t="s">
        <v>301</v>
      </c>
    </row>
    <row r="12" spans="2:2" ht="36" x14ac:dyDescent="0.2">
      <c r="B12" s="75" t="s">
        <v>302</v>
      </c>
    </row>
    <row r="13" spans="2:2" x14ac:dyDescent="0.2">
      <c r="B13" s="75"/>
    </row>
    <row r="14" spans="2:2" x14ac:dyDescent="0.2">
      <c r="B14" s="79" t="s">
        <v>310</v>
      </c>
    </row>
    <row r="15" spans="2:2" ht="24" x14ac:dyDescent="0.2">
      <c r="B15" s="76" t="s">
        <v>303</v>
      </c>
    </row>
    <row r="16" spans="2:2" x14ac:dyDescent="0.2">
      <c r="B16" s="79" t="s">
        <v>311</v>
      </c>
    </row>
    <row r="17" spans="2:2" ht="24" x14ac:dyDescent="0.2">
      <c r="B17" s="76" t="s">
        <v>444</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53" ma:contentTypeDescription="" ma:contentTypeScope="" ma:versionID="fb3c2175fa5be320fa17dd2c1d2a1006">
  <xsd:schema xmlns:xsd="http://www.w3.org/2001/XMLSchema" xmlns:xs="http://www.w3.org/2001/XMLSchema" xmlns:p="http://schemas.microsoft.com/office/2006/metadata/properties" xmlns:ns2="a14523ce-dede-483e-883a-2d83261080bd" targetNamespace="http://schemas.microsoft.com/office/2006/metadata/properties" ma:root="true" ma:fieldsID="31f27e65e34968d7833e23fe8e1b9bca"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SharedContentType xmlns="Microsoft.SharePoint.Taxonomy.ContentTypeSync" SourceId="409ac0fb-07cb-4169-8a26-def2760b5502" ContentTypeId="0x0101009BE89D58CAF0934CA32A20BCFFD353DC" PreviousValue="false"/>
</file>

<file path=customXml/item6.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Andrew Nelson</DisplayName>
        <AccountId>594</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PLAN-30-9430</_dlc_DocId>
    <_dlc_DocIdUrl xmlns="a14523ce-dede-483e-883a-2d83261080bd">
      <Url>http://sharedocs/sites/planning/mm/_layouts/15/DocIdRedir.aspx?ID=PLAN-30-9430</Url>
      <Description>PLAN-30-9430</Description>
    </_dlc_DocIdUrl>
  </documentManagement>
</p:properties>
</file>

<file path=customXml/itemProps1.xml><?xml version="1.0" encoding="utf-8"?>
<ds:datastoreItem xmlns:ds="http://schemas.openxmlformats.org/officeDocument/2006/customXml" ds:itemID="{2270AF9B-0959-4F7F-9203-35000172FD70}"/>
</file>

<file path=customXml/itemProps2.xml><?xml version="1.0" encoding="utf-8"?>
<ds:datastoreItem xmlns:ds="http://schemas.openxmlformats.org/officeDocument/2006/customXml" ds:itemID="{FB58125E-5784-4301-A980-4F1A6D70B83A}"/>
</file>

<file path=customXml/itemProps3.xml><?xml version="1.0" encoding="utf-8"?>
<ds:datastoreItem xmlns:ds="http://schemas.openxmlformats.org/officeDocument/2006/customXml" ds:itemID="{45BB8CD9-09C4-461C-B8CF-0F225F68DC09}"/>
</file>

<file path=customXml/itemProps4.xml><?xml version="1.0" encoding="utf-8"?>
<ds:datastoreItem xmlns:ds="http://schemas.openxmlformats.org/officeDocument/2006/customXml" ds:itemID="{3641F32C-E115-458D-99E3-A98D7317C8FD}"/>
</file>

<file path=customXml/itemProps5.xml><?xml version="1.0" encoding="utf-8"?>
<ds:datastoreItem xmlns:ds="http://schemas.openxmlformats.org/officeDocument/2006/customXml" ds:itemID="{6A0F8776-B67B-4824-8C27-FA50D0C9E2E0}"/>
</file>

<file path=customXml/itemProps6.xml><?xml version="1.0" encoding="utf-8"?>
<ds:datastoreItem xmlns:ds="http://schemas.openxmlformats.org/officeDocument/2006/customXml" ds:itemID="{B2D8BF7F-558F-4733-BF68-9E8B651AEF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New South Wales Summary</vt:lpstr>
      <vt:lpstr>Change Log</vt:lpstr>
      <vt:lpstr>Existing S &amp; SS Generation</vt:lpstr>
      <vt:lpstr>Summer Scheduled Capacities</vt:lpstr>
      <vt:lpstr>Winter Scheduled Capacities</vt:lpstr>
      <vt:lpstr>New Developments</vt:lpstr>
      <vt:lpstr>Non-Scheduled Generation</vt:lpstr>
      <vt:lpstr>Background Information</vt:lpstr>
      <vt:lpstr>Disclaimer</vt:lpstr>
      <vt:lpstr>'Background Information'!_Ref299617328</vt:lpstr>
      <vt:lpstr>'Background Information'!_Ref299617355</vt:lpstr>
      <vt:lpstr>'Background Information'!_Ref300142025</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TGoh</dc:creator>
  <cp:lastModifiedBy>Jean-Philippe Montandon</cp:lastModifiedBy>
  <cp:lastPrinted>2012-05-07T00:32:47Z</cp:lastPrinted>
  <dcterms:created xsi:type="dcterms:W3CDTF">2012-04-11T09:30:44Z</dcterms:created>
  <dcterms:modified xsi:type="dcterms:W3CDTF">2015-10-26T02:06:21Z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f915439d-a5aa-43b9-a778-a822cded52bb</vt:lpwstr>
  </property>
  <property fmtid="{D5CDD505-2E9C-101B-9397-08002B2CF9AE}" pid="4" name="AEMODocumentType">
    <vt:lpwstr>20;#Publication|8ae4cf81-fd7c-4b5d-880f-3ad9d29fca1a</vt:lpwstr>
  </property>
  <property fmtid="{D5CDD505-2E9C-101B-9397-08002B2CF9AE}" pid="5" name="AEMOKeywords">
    <vt:lpwstr/>
  </property>
</Properties>
</file>