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codeName="ThisWorkbook"/>
  <mc:AlternateContent xmlns:mc="http://schemas.openxmlformats.org/markup-compatibility/2006">
    <mc:Choice Requires="x15">
      <x15ac:absPath xmlns:x15ac="http://schemas.microsoft.com/office/spreadsheetml/2010/11/ac" url="https://aemocloud.sharepoint.com/sites/VictorianTransmissionPlanning/7 VAPR/VAPR 2023/7 Final and Publication/Supporting Material/"/>
    </mc:Choice>
  </mc:AlternateContent>
  <xr:revisionPtr revIDLastSave="0" documentId="8_{0CD69866-C226-4A28-87BE-FC5335DBF931}" xr6:coauthVersionLast="47" xr6:coauthVersionMax="47" xr10:uidLastSave="{00000000-0000-0000-0000-000000000000}"/>
  <bookViews>
    <workbookView xWindow="-120" yWindow="-120" windowWidth="29040" windowHeight="15840" tabRatio="766" firstSheet="3" activeTab="3" xr2:uid="{00000000-000D-0000-FFFF-FFFF00000000}"/>
  </bookViews>
  <sheets>
    <sheet name="Introduction" sheetId="1" r:id="rId1"/>
    <sheet name="Maximum demand 1" sheetId="2" r:id="rId2"/>
    <sheet name="Maximum demand 2" sheetId="5" r:id="rId3"/>
    <sheet name="High export to NSW 1" sheetId="7" r:id="rId4"/>
    <sheet name="High export to NSW 2" sheetId="6" r:id="rId5"/>
  </sheets>
  <definedNames>
    <definedName name="_xlnm._FilterDatabase" localSheetId="3" hidden="1">'High export to NSW 1'!$A$2:$O$25</definedName>
    <definedName name="_xlnm._FilterDatabase" localSheetId="1" hidden="1">'Maximum demand 1'!$A$2:$K$150</definedName>
    <definedName name="_ftn1" localSheetId="0">Introduction!#REF!</definedName>
    <definedName name="_ftn2" localSheetId="0">Introduction!$A$24</definedName>
    <definedName name="_ftnref1" localSheetId="0">Introduction!$A$3</definedName>
    <definedName name="_ftnref2" localSheetId="0">Introduction!$A$19</definedName>
    <definedName name="_Toc296601964" localSheetId="0">Introduction!#REF!</definedName>
    <definedName name="_Toc390415463" localSheetId="0">Introduction!$A$1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7" l="1"/>
  <c r="I19" i="7"/>
  <c r="J20" i="7"/>
  <c r="J18" i="7"/>
  <c r="J15" i="7"/>
  <c r="J10" i="7"/>
  <c r="J7" i="7"/>
  <c r="J5" i="7"/>
  <c r="J4" i="7"/>
  <c r="J11" i="7"/>
  <c r="J21" i="7"/>
  <c r="I3" i="7"/>
  <c r="J3" i="7"/>
  <c r="I4" i="7"/>
  <c r="I5" i="7"/>
  <c r="J6" i="7"/>
  <c r="I6" i="7"/>
  <c r="I7" i="7"/>
  <c r="I8" i="7"/>
  <c r="J8" i="7"/>
  <c r="I9" i="7"/>
  <c r="J9" i="7"/>
  <c r="I10" i="7"/>
  <c r="I11" i="7"/>
  <c r="I12" i="7"/>
  <c r="J12" i="7"/>
  <c r="I13" i="7"/>
  <c r="J13" i="7"/>
  <c r="I14" i="7"/>
  <c r="J14" i="7"/>
  <c r="I15" i="7"/>
  <c r="I16" i="7"/>
  <c r="J16" i="7"/>
  <c r="I17" i="7"/>
  <c r="J17" i="7"/>
  <c r="I18" i="7"/>
  <c r="I20" i="7"/>
  <c r="I21" i="7"/>
  <c r="I22" i="7"/>
  <c r="I23" i="7"/>
  <c r="J23" i="7"/>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3" i="2"/>
  <c r="J22" i="7" l="1"/>
</calcChain>
</file>

<file path=xl/sharedStrings.xml><?xml version="1.0" encoding="utf-8"?>
<sst xmlns="http://schemas.openxmlformats.org/spreadsheetml/2006/main" count="631" uniqueCount="266">
  <si>
    <t>Victorian Declared Shared Network rating and loading information</t>
  </si>
  <si>
    <t xml:space="preserve"> </t>
  </si>
  <si>
    <r>
      <rPr>
        <sz val="10"/>
        <color rgb="FF424242"/>
        <rFont val="Arial Nova"/>
        <family val="2"/>
      </rPr>
      <t>This workbook presents declared shared network (DSN) rating</t>
    </r>
    <r>
      <rPr>
        <vertAlign val="superscript"/>
        <sz val="10"/>
        <color rgb="FF424242"/>
        <rFont val="Arial Nova"/>
        <family val="2"/>
      </rPr>
      <t>1</t>
    </r>
    <r>
      <rPr>
        <sz val="10"/>
        <color rgb="FF424242"/>
        <rFont val="Arial Nova"/>
        <family val="2"/>
      </rPr>
      <t xml:space="preserve"> and loading information at the time of the maximum demand snapshot presented in Chapter 3 of the </t>
    </r>
    <r>
      <rPr>
        <i/>
        <sz val="10"/>
        <color rgb="FF424242"/>
        <rFont val="Arial Nova"/>
        <family val="2"/>
      </rPr>
      <t>2023 Victorian Annual Planning Report</t>
    </r>
    <r>
      <rPr>
        <sz val="10"/>
        <color rgb="FF424242"/>
        <rFont val="Arial Nova"/>
        <family val="2"/>
      </rPr>
      <t xml:space="preserve"> (VAPR).</t>
    </r>
  </si>
  <si>
    <r>
      <t>The "</t>
    </r>
    <r>
      <rPr>
        <u/>
        <sz val="10"/>
        <color theme="4"/>
        <rFont val="Arial Nova"/>
        <family val="2"/>
        <scheme val="minor"/>
      </rPr>
      <t>Maximum demand 1</t>
    </r>
    <r>
      <rPr>
        <sz val="10"/>
        <color theme="1"/>
        <rFont val="Arial Nova"/>
        <family val="2"/>
        <scheme val="minor"/>
      </rPr>
      <t>" worksheet presents the continuous and short-term line and transformer ratings, as well as (N) and (N-1) loadings at the time of the maximum demand snapshot.</t>
    </r>
  </si>
  <si>
    <r>
      <t>The "</t>
    </r>
    <r>
      <rPr>
        <u/>
        <sz val="10"/>
        <color theme="4"/>
        <rFont val="Arial Nova"/>
        <family val="2"/>
        <scheme val="minor"/>
      </rPr>
      <t>Maximum demand 2</t>
    </r>
    <r>
      <rPr>
        <sz val="10"/>
        <color theme="1"/>
        <rFont val="Arial Nova"/>
        <family val="2"/>
        <scheme val="minor"/>
      </rPr>
      <t>" worksheet presents a summary of Interconnector power flows and limits at the time of the maximum demand snapshot.</t>
    </r>
  </si>
  <si>
    <r>
      <rPr>
        <sz val="10"/>
        <color theme="1"/>
        <rFont val="Arial Nova"/>
        <family val="2"/>
        <scheme val="minor"/>
      </rPr>
      <t>The "</t>
    </r>
    <r>
      <rPr>
        <u/>
        <sz val="10"/>
        <color theme="4"/>
        <rFont val="Arial Nova"/>
        <family val="2"/>
        <scheme val="minor"/>
      </rPr>
      <t>High export to NSW 1</t>
    </r>
    <r>
      <rPr>
        <sz val="10"/>
        <color theme="1"/>
        <rFont val="Arial Nova"/>
        <family val="2"/>
        <scheme val="minor"/>
      </rPr>
      <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t>
    </r>
  </si>
  <si>
    <r>
      <t xml:space="preserve">The </t>
    </r>
    <r>
      <rPr>
        <sz val="10"/>
        <rFont val="Arial Nova"/>
        <family val="2"/>
        <scheme val="minor"/>
      </rPr>
      <t>"</t>
    </r>
    <r>
      <rPr>
        <u/>
        <sz val="10"/>
        <color theme="4"/>
        <rFont val="Arial Nova"/>
        <family val="2"/>
        <scheme val="minor"/>
      </rPr>
      <t>High export to NSW 2</t>
    </r>
    <r>
      <rPr>
        <sz val="10"/>
        <rFont val="Arial Nova"/>
        <family val="2"/>
        <scheme val="minor"/>
      </rPr>
      <t>"</t>
    </r>
    <r>
      <rPr>
        <sz val="10"/>
        <color theme="1"/>
        <rFont val="Arial Nova"/>
        <family val="2"/>
        <scheme val="minor"/>
      </rPr>
      <t xml:space="preserve"> worksheet presents a summary of the reactive power adequacy, as well as Interconnector power flows and limits at the time of the high power flow from Victoria to NSW snapshot.</t>
    </r>
  </si>
  <si>
    <t xml:space="preserve">The (N) loading for an asset presents its % loading under system normal condition, based on the asset’s continuous rating. </t>
  </si>
  <si>
    <t>The (N-1) loading of an asset presents its % loading following the worst single credible contingency, based on the asset’s short term rating. The reported short-term ratings for transmission lines represent the 15 minute ratings.</t>
  </si>
  <si>
    <t>Rating types are shown in the tables as “D” (dynamic rating), “D/W” (dynamic rating with wind monitoring), and “S” (static rating).</t>
  </si>
  <si>
    <t>Dynamic ratings (D) are used in real time by AEMO system operators, calculated by taking into account the ambient temperature and a solar heating factor calculation based on the date and time. For lines equipped with wind monitoring facilities (D/W), the calculation of dynamic ratings also takes into account the actual wind speed, otherwise a standard wind speed of 0.6 m/s is assumed.</t>
  </si>
  <si>
    <t xml:space="preserve">The rating for equipment with static ratings (S) is based on ambient temperatures that assume a wind speed of 0.6 m/s. Short-term ratings are not available for some lines with static ratings, in which case, the short-term rating is equal to the continuous rating.  </t>
  </si>
  <si>
    <r>
      <rPr>
        <sz val="8"/>
        <color rgb="FF424242"/>
        <rFont val="Arial Nova"/>
        <family val="2"/>
      </rPr>
      <t>[1] AEMO. AEMO transmission eq</t>
    </r>
    <r>
      <rPr>
        <sz val="8"/>
        <color rgb="FF000000"/>
        <rFont val="Arial Nova"/>
        <family val="2"/>
      </rPr>
      <t>uipment ratings. Available</t>
    </r>
    <r>
      <rPr>
        <b/>
        <sz val="8"/>
        <color rgb="FF000000"/>
        <rFont val="Arial Nova"/>
        <family val="2"/>
      </rPr>
      <t xml:space="preserve"> </t>
    </r>
    <r>
      <rPr>
        <sz val="8"/>
        <color rgb="FF000000"/>
        <rFont val="Arial Nova"/>
        <family val="2"/>
      </rPr>
      <t>at https://www.aemo.com.au/energy-systems/electricity/national-electricity-market-nem/data-nem/network-data/transmission-equipment-ratings</t>
    </r>
  </si>
  <si>
    <t>Table 1 — Maximum demand snapshot: DSN continuous and short-term ratings and loadings</t>
  </si>
  <si>
    <t>Region</t>
  </si>
  <si>
    <t>Voltage</t>
  </si>
  <si>
    <t>Lines/transformers</t>
  </si>
  <si>
    <t>Continuous rating (N)  (MVA)</t>
  </si>
  <si>
    <t>Continuous loading (N) (MVA)</t>
  </si>
  <si>
    <t>Short–term rating* (N–1) (MVA)</t>
  </si>
  <si>
    <t>Short-term loading 
(N-1) (MVA)</t>
  </si>
  <si>
    <t>Rating type</t>
  </si>
  <si>
    <t xml:space="preserve"> (N) loading</t>
  </si>
  <si>
    <t>(N–1) loading</t>
  </si>
  <si>
    <t>Critical contingency</t>
  </si>
  <si>
    <t>Eastern Corridor</t>
  </si>
  <si>
    <t>500 kV</t>
  </si>
  <si>
    <t>Hazelwood 500kV - Loy Yang 500kV 1</t>
  </si>
  <si>
    <t>D</t>
  </si>
  <si>
    <t>Hazelwood 500kV - Loy Yang 500kV 2</t>
  </si>
  <si>
    <t>Hazelwood 500kV - Loy Yang 500kV 3</t>
  </si>
  <si>
    <t>Hazelwood 500kV - South Morang 500kV 1</t>
  </si>
  <si>
    <t>S</t>
  </si>
  <si>
    <t>Hazelwood 500kV - South Morang 500kV 2</t>
  </si>
  <si>
    <t>Hazelwood 500kV - Rowville 500kV 1</t>
  </si>
  <si>
    <t>Cranbourne 500kV - Hazelwood 500kV 1</t>
  </si>
  <si>
    <t>220 kV</t>
  </si>
  <si>
    <t>Rowville 220kV - Yallourn 220kV 1</t>
  </si>
  <si>
    <t>D/W</t>
  </si>
  <si>
    <t>Rowville 220kV - Yallourn 220kV 4</t>
  </si>
  <si>
    <t>Rowville 220kV - Yallourn 220kV 2</t>
  </si>
  <si>
    <t>Rowville 220kV - Yallourn 220kV 3</t>
  </si>
  <si>
    <t>Hazelwood 220kV - Yallourn 220kV 1</t>
  </si>
  <si>
    <t>Hazelwood 220kV - Yallourn 220kV 2</t>
  </si>
  <si>
    <t>Hazelwood 220kV - Rowville 220kV 1</t>
  </si>
  <si>
    <t>Hazelwood 220kV - Rowville 220kV 2</t>
  </si>
  <si>
    <t>Hazelwood 220kV - Morwell 220kV 1</t>
  </si>
  <si>
    <t>Jeeralang 220kV - Morwell 220kV 1</t>
  </si>
  <si>
    <t>Jeeralang 220kV - Morwell 220kV 2</t>
  </si>
  <si>
    <t>Hazelwood 220kV - Jeeralang 220kV 1</t>
  </si>
  <si>
    <t>Hazelwood 220kV - Jeeralang 220kV 2</t>
  </si>
  <si>
    <t>Hazelwood 220kV - Jeeralang 220kV 3</t>
  </si>
  <si>
    <t>Hazelwood 220kV - Jeeralang 220kV 4</t>
  </si>
  <si>
    <t>500/220 kV</t>
  </si>
  <si>
    <t>Rowville 500/220kV A1 Transformer</t>
  </si>
  <si>
    <t>Rowville 500/220kV A2 Transformer</t>
  </si>
  <si>
    <t>Cranbourne 500/220kV A1 Transformer</t>
  </si>
  <si>
    <t>Hazelwood 500/220kV A1 Transformer</t>
  </si>
  <si>
    <t>-</t>
  </si>
  <si>
    <t>Hazelwood 500/220kV A2 Transformer</t>
  </si>
  <si>
    <t>Hazelwood 500/220kV A3 Transformer</t>
  </si>
  <si>
    <t>Hazelwood 500/220kV A4 Transformer</t>
  </si>
  <si>
    <t>South–West Corridor</t>
  </si>
  <si>
    <t>Heywood 500kV - Tarrone 500kV 1</t>
  </si>
  <si>
    <t>Mortlake 500kV - Moorabool 500kV</t>
  </si>
  <si>
    <t>Haunted Gully 500kV - Moorabool 500kV 1</t>
  </si>
  <si>
    <t>Heywood 500kV - Alcoa Portland 500 kV 1 and both APD potlines</t>
  </si>
  <si>
    <t>Haunted Gully 500kV - Tarrone 500kV 1</t>
  </si>
  <si>
    <t>Moorabool 500kV - Mortlake 500kV 1</t>
  </si>
  <si>
    <t>Heywood 500kV - Mortlake 500kV 1</t>
  </si>
  <si>
    <t>Alcoa Portland 500kV - Heywood 500kV 1</t>
  </si>
  <si>
    <t>Alcoa Portland 500kV - Alcoa Portland 500kV 2</t>
  </si>
  <si>
    <t>Alcoa Portland 500kV - Heywood 500kV 2</t>
  </si>
  <si>
    <t>Alcoa Portland 500kV - Alcoa Portland 500kV 1</t>
  </si>
  <si>
    <t>275 kV</t>
  </si>
  <si>
    <t>South East 275kV - Heywood 275kV 1</t>
  </si>
  <si>
    <t>Heywood 275kV - South East 275kV 2</t>
  </si>
  <si>
    <t>South East 275kV - Heywood 275kV 2</t>
  </si>
  <si>
    <t>Heywood 275kV - South East 275kV 1</t>
  </si>
  <si>
    <t>500/275 kV</t>
  </si>
  <si>
    <t>Heywood 500/275kV M1 Transformer</t>
  </si>
  <si>
    <t>Murraylink</t>
  </si>
  <si>
    <t>Heywood 500/275kV M2 Transformer</t>
  </si>
  <si>
    <t>Heywood 500/275kV M3 Transformer</t>
  </si>
  <si>
    <t>Northern Corridor</t>
  </si>
  <si>
    <t>330 kV</t>
  </si>
  <si>
    <t>Dederang 330kV - Wodonga 330kV 1</t>
  </si>
  <si>
    <t>Loy Yang B1 generating unit</t>
  </si>
  <si>
    <t>Dederang 330kV - Murray 330kV 1</t>
  </si>
  <si>
    <t>Dederang 330kV - Murray 330kV 2</t>
  </si>
  <si>
    <t>Dederang 330kV - South Morang 330kV 1</t>
  </si>
  <si>
    <t>Dederang 330kV - South Morang 330kV 2</t>
  </si>
  <si>
    <t>Dederang 220kV - Mount Beauty 220kV 1</t>
  </si>
  <si>
    <t>Eildon 220kV - Thomastown 220kV 1</t>
  </si>
  <si>
    <t>Dederang 220kV - Mount Beauty 220kV 2</t>
  </si>
  <si>
    <t>Dartmouth 220kV - Mount Beauty 220kV 1</t>
  </si>
  <si>
    <t>Bogong 220kV - Mount Beauty 220kV 1</t>
  </si>
  <si>
    <t>Mount Beauty 220kV - West Kiewa 220kV 1</t>
  </si>
  <si>
    <t>Eildon 220kV - Mount Beauty 220kV 1</t>
  </si>
  <si>
    <t>Eildon 220kV - Mount Beauty 220kV 2</t>
  </si>
  <si>
    <t>330/220 kV</t>
  </si>
  <si>
    <t>Dederang 330/220kV H1 Transformer</t>
  </si>
  <si>
    <t>Dederang 330/220kV H2 Transformer</t>
  </si>
  <si>
    <t>Dederang 330/220kV H3 Transformer</t>
  </si>
  <si>
    <t>Greater Melbourne and Geelong</t>
  </si>
  <si>
    <t>Moorabool 500kV - Sydenham 500kV 1</t>
  </si>
  <si>
    <t>Moorabool 500kV - Sydenham 500kV 2</t>
  </si>
  <si>
    <t>Keilor 500kV - Sydenham 500kV 1</t>
  </si>
  <si>
    <t>Keilor 500kV - South Morang 500kV 1</t>
  </si>
  <si>
    <t>South Morang 500kV - Sydenham 500kV 1</t>
  </si>
  <si>
    <t>South Morang 500kV - Sydenham 500kV 2</t>
  </si>
  <si>
    <t>Rowville 500kV - South Morang 500kV 1</t>
  </si>
  <si>
    <t>Cranbourne 500kV - Rowville 500kV 1</t>
  </si>
  <si>
    <t>Geelong 220kV - Moorabool 220kV 1</t>
  </si>
  <si>
    <t>Geelong 220kV - Moorabool 220kV 2</t>
  </si>
  <si>
    <t>Geelong 220kV - Keilor 220kV 1</t>
  </si>
  <si>
    <t>Keilor 500/220kV A4 Transformer</t>
  </si>
  <si>
    <t>Deer Park 220kV - Geelong 220kV 2</t>
  </si>
  <si>
    <t>Deer Park 220kV - Keilor 220kV 1</t>
  </si>
  <si>
    <t>Deer Park 220kV - Keilor 220kV 2</t>
  </si>
  <si>
    <t>Deer Park 220kV - Geelong 220kV 1</t>
  </si>
  <si>
    <t>Geelong 220kV - Keilor 220kV 3</t>
  </si>
  <si>
    <t>Altona 220kV - Keilor 220kV 1</t>
  </si>
  <si>
    <t>Brooklyn 220kV - Keilor 220kV 1</t>
  </si>
  <si>
    <t>Altona 220kV - Brooklyn 220kV 1</t>
  </si>
  <si>
    <t>Brooklyn 220kV - Newport 220kV 1</t>
  </si>
  <si>
    <t>Fishermans Bend 220kV - Newport 220kV 1</t>
  </si>
  <si>
    <t>Brooklyn 220kV - Fishermans Bend 220kV 1</t>
  </si>
  <si>
    <t>Fishermans Bend 220kV - West Melbourne 220kV 1</t>
  </si>
  <si>
    <t>Newport generating unit</t>
  </si>
  <si>
    <t>Fishermans Bend 220kV - West Melbourne 220kV 2</t>
  </si>
  <si>
    <t>Keilor 220kV - West Melbourne 220kV 1</t>
  </si>
  <si>
    <t>Keilor 220kV - West Melbourne 220kV 2</t>
  </si>
  <si>
    <t>Keilor 220kV - Thomastown 220kV 1</t>
  </si>
  <si>
    <t>South Morang 330/220kV H1 transformer</t>
  </si>
  <si>
    <t>Keilor 220kV - Thomastown 220kV 2</t>
  </si>
  <si>
    <t>South Morang 220kV - Thomastown 220kV 1</t>
  </si>
  <si>
    <t>South Morang 220kV - Thomastown 220kV 2</t>
  </si>
  <si>
    <t>Brunswick 220kV - Thomastown 220kV 1</t>
  </si>
  <si>
    <t>South Morang 330/220kV H3 transformer</t>
  </si>
  <si>
    <t>Brunswick 220kV - Thomastown 220kV 2</t>
  </si>
  <si>
    <t>Ringwood 220kV - Thomastown 220kV 1</t>
  </si>
  <si>
    <t>Templestowe 220kV - Thomastown 220kV 1</t>
  </si>
  <si>
    <t>Rowville 220kV - Templestowe 220kV 1</t>
  </si>
  <si>
    <t>Rowville 220kV - Thomastown 220kV 1</t>
  </si>
  <si>
    <t>Ringwood 220kV - Rowville 220kV 1</t>
  </si>
  <si>
    <t>Malvern 220kV - Rowville 220kV 1</t>
  </si>
  <si>
    <t>Malvern 220kV - Rowville 220kV 2</t>
  </si>
  <si>
    <t>Rowville 220kV - Springvale 220kV 1</t>
  </si>
  <si>
    <t>Rowville 220kV - Springvale 220kV 2</t>
  </si>
  <si>
    <t>Richmond 220kV - Rowville 220kV 1</t>
  </si>
  <si>
    <t>Richmond 220kV - Rowville 220kV 2</t>
  </si>
  <si>
    <t>Heatherton 220kV - Springvale 220kV 1</t>
  </si>
  <si>
    <t>Heatherton 220kV - Springvale 220kV 2</t>
  </si>
  <si>
    <t>East Rowville 220kV - Rowville 220kV 1</t>
  </si>
  <si>
    <t>East Rowville 220kV - Rowville 220kV 2</t>
  </si>
  <si>
    <t>Cranbourne 220kV - East Rowville 220kV 1</t>
  </si>
  <si>
    <t>Cranbourne 220kV - East Rowville 220kV 2</t>
  </si>
  <si>
    <t>Cranbourne 220kV - Tyabb 220kV 1</t>
  </si>
  <si>
    <t>Cranbourne 220kV - Tyabb 220kV - John Lysaght 220kV 2</t>
  </si>
  <si>
    <t>Cranbourne 220kV - Tyabb 220kV 2</t>
  </si>
  <si>
    <t>Cranbourne 220kV - Tyabb 220kV - John Lysaght 220kV 1</t>
  </si>
  <si>
    <t>John Lysaght 220kV - Tyabb 220kV 1</t>
  </si>
  <si>
    <t>John Lysaght 220kV - Tyabb 220kV 2</t>
  </si>
  <si>
    <t>Brunswick 220kV - Richmond 220kV 1</t>
  </si>
  <si>
    <t>Keilor 500/220kV A2 Transformer</t>
  </si>
  <si>
    <t>Keilor 500/220kV A3 Transformer</t>
  </si>
  <si>
    <t>500/330 kV</t>
  </si>
  <si>
    <t>South Morang 500/330kV F2 Transformer</t>
  </si>
  <si>
    <t>South Morang 330/220kV H1 Transformer</t>
  </si>
  <si>
    <t>South Morang 66/220kV B3 and 220/330 H1 transformers</t>
  </si>
  <si>
    <r>
      <t>South Morang 330/220kV H2 Transformer</t>
    </r>
    <r>
      <rPr>
        <vertAlign val="superscript"/>
        <sz val="8"/>
        <color rgb="FF000000"/>
        <rFont val="Arial Nova"/>
        <family val="2"/>
        <scheme val="minor"/>
      </rPr>
      <t>1</t>
    </r>
  </si>
  <si>
    <t>South Morang 330/220kV H3 Transformer</t>
  </si>
  <si>
    <t>Regional Victoria</t>
  </si>
  <si>
    <t>Red Cliffs 220kV - Buronga 220kV 1</t>
  </si>
  <si>
    <t>Horsham 220kV - Murra Warra 220kV 1</t>
  </si>
  <si>
    <t>Bendigo 220kV - Kerang 220kV 1</t>
  </si>
  <si>
    <t>Kiamal 220kV - Murra Warra 220kV 1</t>
  </si>
  <si>
    <t>Kiamal 220kV - Red Cliffs 220kV 1</t>
  </si>
  <si>
    <t>Red Cliffs 220kV - Wemen 220kV 1</t>
  </si>
  <si>
    <t>Horsham 220kV - Kiamal 220kV 1</t>
  </si>
  <si>
    <t>Kerang 220kV - Wemen 220kV 1</t>
  </si>
  <si>
    <t>Ballarat 220kV - Waubra 220kV 1</t>
  </si>
  <si>
    <t>Ararat 220kV - Waubra 220kV 1</t>
  </si>
  <si>
    <t>Ararat 220kV - Crowlands 220kV 1</t>
  </si>
  <si>
    <t>Bulgana 220kV - Horsham 220kV 1</t>
  </si>
  <si>
    <t>Red Cliffs 220kV - Buronga 220kV</t>
  </si>
  <si>
    <t>Bulgana 220kV - Crowlands 220kV 1</t>
  </si>
  <si>
    <t>Ballarat 220kV - Bendigo 220kV 1</t>
  </si>
  <si>
    <t>Kerang 220kV - Wemen 220kV - Red Cliffs 220kV 1</t>
  </si>
  <si>
    <t>Ballarat 220kV - Berrybank 220kV 1</t>
  </si>
  <si>
    <t>Berrybank 220kV - Terang 220kV 1</t>
  </si>
  <si>
    <t>Mount Gellibrand 66kV - Colac 66kV 1</t>
  </si>
  <si>
    <t>Ballarat 220kV - Moorabool 220kV 1</t>
  </si>
  <si>
    <t>Ballarat 220kV - Moorabool 220kV 2</t>
  </si>
  <si>
    <t>Ballarat 220kV - Elaine 220kV 1</t>
  </si>
  <si>
    <t>Ararat 220kV - Waubra 220kV - Ballarat 220kV 1</t>
  </si>
  <si>
    <t>Elaine 220kV - Moorabool 220kV 1</t>
  </si>
  <si>
    <t>Moorabool 220kV - Terang 220kV 1</t>
  </si>
  <si>
    <t>Bendigo 220kV - Fosterville 220kV 1</t>
  </si>
  <si>
    <t>Fosterville 220kV - Shepparton 220kV 1</t>
  </si>
  <si>
    <t>Glenrowan 220kV - Shepparton 220kV 1</t>
  </si>
  <si>
    <t>Glenrowan 220kV - Shepparton 220kV 2</t>
  </si>
  <si>
    <t>Dederang 220kV - Shepparton 220kV 1</t>
  </si>
  <si>
    <t>Dederang 220kV - Glenrowan 220kV 1</t>
  </si>
  <si>
    <t>Dederang 220kV - Glenrowan 220kV 2</t>
  </si>
  <si>
    <t>Moorabool 500/220kV A1 Transformer</t>
  </si>
  <si>
    <t>Moorabool 500/220kV A2 Transformer</t>
  </si>
  <si>
    <t xml:space="preserve">* This is 5 minute short-term rating (N-1) available to the operator. </t>
  </si>
  <si>
    <r>
      <rPr>
        <vertAlign val="superscript"/>
        <sz val="11"/>
        <color theme="1"/>
        <rFont val="Avenir Next LT Pro"/>
        <family val="2"/>
      </rPr>
      <t>1</t>
    </r>
    <r>
      <rPr>
        <sz val="11"/>
        <color theme="1"/>
        <rFont val="Avenir Next LT Pro"/>
        <family val="2"/>
      </rPr>
      <t xml:space="preserve"> South Morang 330/220kV H2 Transformer is normally out of service under system normal conditions as it is used as a hot spare transformer. </t>
    </r>
  </si>
  <si>
    <t>Table 2 — Maximum demand snapshot: Interconnector power flow and limits</t>
  </si>
  <si>
    <t>Interconnector</t>
  </si>
  <si>
    <r>
      <t>Interconnector target (MW)</t>
    </r>
    <r>
      <rPr>
        <b/>
        <vertAlign val="superscript"/>
        <sz val="8"/>
        <color theme="0"/>
        <rFont val="Arial"/>
        <family val="2"/>
      </rPr>
      <t>1</t>
    </r>
  </si>
  <si>
    <r>
      <t>Import Limit (MW)</t>
    </r>
    <r>
      <rPr>
        <b/>
        <vertAlign val="superscript"/>
        <sz val="8"/>
        <color theme="0"/>
        <rFont val="Arial"/>
        <family val="2"/>
      </rPr>
      <t>2</t>
    </r>
  </si>
  <si>
    <r>
      <t>Export Limit (MW)</t>
    </r>
    <r>
      <rPr>
        <b/>
        <vertAlign val="superscript"/>
        <sz val="8"/>
        <color theme="0"/>
        <rFont val="Avenir Next LT Pro"/>
        <family val="2"/>
      </rPr>
      <t>3</t>
    </r>
  </si>
  <si>
    <t>Import constraint equation</t>
  </si>
  <si>
    <t>Import Constraint description</t>
  </si>
  <si>
    <t>Export constraint equation</t>
  </si>
  <si>
    <t>Export Constraint description</t>
  </si>
  <si>
    <t xml:space="preserve">Vic–NSW </t>
  </si>
  <si>
    <t>N^^V_NIL_ARWBBA</t>
  </si>
  <si>
    <t>Out = Nil, avoid voltage collapse in southern NSW for loss of Ballarat to Waubra to Ararat 220kV lines (this also trips Waubra, Ararat and Crowlands, Bulgana and Murra Warra WFs)</t>
  </si>
  <si>
    <t>V&gt;&gt;N_NIL_65_66</t>
  </si>
  <si>
    <t>Out = Nil, avoid Murray to Upper Tumut(65) O/L on Murray to Lower Tumut(66) trip; Feedback</t>
  </si>
  <si>
    <t xml:space="preserve">Vic–SA (Heywood) </t>
  </si>
  <si>
    <t>S:V_PA_SVC_470</t>
  </si>
  <si>
    <t>Out= one Para SVC, Oscillatory stability limit for SA to VIC on Heywood upper transfer limit of 470 MW</t>
  </si>
  <si>
    <t>V:S_600_HY_TEST</t>
  </si>
  <si>
    <t xml:space="preserve"> VIC to SA on Heywood upper transfer limit of 600 MW, limit for testing of Heywood interconnection upgrade.</t>
  </si>
  <si>
    <t xml:space="preserve">Vic–SA (Murraylink) </t>
  </si>
  <si>
    <t>V&gt;&gt;V_NIL_18</t>
  </si>
  <si>
    <t>Out= Nil, avoid O/L Ararat to Waubra 220kV line on trip of Kerang to Bendigo 220kV line</t>
  </si>
  <si>
    <t>VSML_085</t>
  </si>
  <si>
    <t>Vic to SA on ML upper transfer limit of 85 MW</t>
  </si>
  <si>
    <t>Tas–Vic (Basslink)</t>
  </si>
  <si>
    <t>F_MAIN++APD_TL_L5</t>
  </si>
  <si>
    <t>Out = Nil, Lower 5 min Service Requirement for a Mainland Network Event-loss of APD potlines due to undervoltage following a fault on MOPS-HYTS-APD 500 kV line, Basslink able to transfer FCAS</t>
  </si>
  <si>
    <t>F_MAIN++NIL_MG_R5</t>
  </si>
  <si>
    <t>Out = Nil, Raise 5 min requirement for a Mainland Generation Event, Basslink able transfer FCAS</t>
  </si>
  <si>
    <r>
      <rPr>
        <vertAlign val="superscript"/>
        <sz val="8"/>
        <color theme="1"/>
        <rFont val="Arial Nova"/>
        <family val="2"/>
        <scheme val="minor"/>
      </rPr>
      <t>1</t>
    </r>
    <r>
      <rPr>
        <sz val="8"/>
        <color theme="1"/>
        <rFont val="Arial Nova"/>
        <family val="2"/>
        <scheme val="minor"/>
      </rPr>
      <t xml:space="preserve"> Note that actual interconnector power flows during a five-minute interval may deviate from their targets. Negative flows are in the import direction, whilst positive flows are in the export direction.</t>
    </r>
  </si>
  <si>
    <r>
      <rPr>
        <vertAlign val="superscript"/>
        <sz val="8"/>
        <color theme="1"/>
        <rFont val="Arial Nova"/>
        <family val="2"/>
        <scheme val="minor"/>
      </rPr>
      <t>2</t>
    </r>
    <r>
      <rPr>
        <sz val="8"/>
        <color theme="1"/>
        <rFont val="Arial Nova"/>
        <family val="2"/>
        <scheme val="minor"/>
      </rPr>
      <t xml:space="preserve"> The import direction reflects southward flows on VNI and Basslink, and eastward flows on Heywood and Murraylink. Imports are reported as negative numbers, so that a positive import limit represents a forced export. This limit is based on the 5-min dispatch interval (MW) calculated by NEMDE. This limit considers network topology and dynamic equipment ratings. These limits are approximate and are derived from constraint equations that represent physical limitations only at the end of each interval.</t>
    </r>
  </si>
  <si>
    <r>
      <rPr>
        <vertAlign val="superscript"/>
        <sz val="8"/>
        <color theme="1"/>
        <rFont val="Arial Nova"/>
        <family val="2"/>
        <scheme val="minor"/>
      </rPr>
      <t>3</t>
    </r>
    <r>
      <rPr>
        <sz val="8"/>
        <color theme="1"/>
        <rFont val="Arial Nova"/>
        <family val="2"/>
        <scheme val="minor"/>
      </rPr>
      <t xml:space="preserve"> The export direction reflects northward flows on VNI and Basslink, and westward flows on Heywood and Murraylink.  Exports are reported as positive numbers, so that a negative export limit represents a forced import.This limit is based on the 5-min dispatch interval (MW) calculated by NEMDE. This limit considers network topology and dynamic equipment ratings. These limits are approximate and are derived from constraint equations that represent physical limitations only at the end of each interval.</t>
    </r>
  </si>
  <si>
    <t>Table 3 — High export to NSW snapshot: DSN continuous and short-term ratings and loadings</t>
  </si>
  <si>
    <t>Murray 330kV - Upper Tumut 330kV 1</t>
  </si>
  <si>
    <t>Heywood 500kV - Mortlake 500 kV 1</t>
  </si>
  <si>
    <t>South Morang 500/330kV F1 Transformer</t>
  </si>
  <si>
    <t>South Morang 500/330 kV F2 Transformer</t>
  </si>
  <si>
    <t>South Morang 500/330 kV F1 Transformer</t>
  </si>
  <si>
    <r>
      <t>South Morang 330/220kV H1 Transformer</t>
    </r>
    <r>
      <rPr>
        <vertAlign val="superscript"/>
        <sz val="9"/>
        <rFont val="Arial Nova"/>
        <family val="2"/>
        <scheme val="minor"/>
      </rPr>
      <t>1</t>
    </r>
  </si>
  <si>
    <t>South Morang 330/220kV H2 Transformer</t>
  </si>
  <si>
    <t>South Morang 330/220 kV H3 Transformer</t>
  </si>
  <si>
    <t xml:space="preserve">South Morang 220/66 kV B3 Transformer </t>
  </si>
  <si>
    <r>
      <rPr>
        <vertAlign val="superscript"/>
        <sz val="11"/>
        <color theme="1"/>
        <rFont val="Avenir Next LT Pro"/>
        <family val="2"/>
      </rPr>
      <t>1</t>
    </r>
    <r>
      <rPr>
        <sz val="11"/>
        <color theme="1"/>
        <rFont val="Avenir Next LT Pro"/>
        <family val="2"/>
      </rPr>
      <t xml:space="preserve"> South Morang 330/220kV H2 Transformer is normally out of service under system normal conditions as it is used as a hot spare transformer. During the 2023 High export to NSW snapshot the H1 transformer was in hot standby whilst the H2 transformer was in service.</t>
    </r>
  </si>
  <si>
    <t>Table 4 — High export to NSW snapshot: Interconnector power flow and limits</t>
  </si>
  <si>
    <t>N^^V_MLNK_1</t>
  </si>
  <si>
    <t>Out = Murraylink, avoid voltage collapse at Southern NSW for loss of the largest Vic generating unit or Basslink</t>
  </si>
  <si>
    <t>V^^N_NIL_1</t>
  </si>
  <si>
    <t>Out = Nil, avoid voltage collapse around Murray for loss of all APD potlines</t>
  </si>
  <si>
    <t>V:S_600_HY_TEST_DYN</t>
  </si>
  <si>
    <t>VIC to SA on Heywood upper transfer limit of 600 MW, limit for testing of Heywood interconnection upgrade, dynamic headroom, DS formulation only.</t>
  </si>
  <si>
    <t>SVML_ZERO</t>
  </si>
  <si>
    <t>SA to Vic on ML upper transfer limit of 0 MW</t>
  </si>
  <si>
    <t>VSML_ZERO</t>
  </si>
  <si>
    <t>Vic to SA on ML upper transfer limit of 0 MW</t>
  </si>
  <si>
    <t>V::N_NIL_V2</t>
  </si>
  <si>
    <t>Out = NIL, prevent transient instability for fault and trip of a HWTS-SMTS 500 kV line, VIC accelerates. Yallourn W G1 on 500kV.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</si>
</sst>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Arial Nova"/>
      <family val="2"/>
      <scheme val="minor"/>
    </font>
    <font>
      <sz val="18"/>
      <color rgb="FFF47321"/>
      <name val="Arial"/>
      <family val="2"/>
    </font>
    <font>
      <u/>
      <sz val="11"/>
      <color theme="10"/>
      <name val="Arial Nova"/>
      <family val="2"/>
      <scheme val="minor"/>
    </font>
    <font>
      <b/>
      <sz val="8"/>
      <color rgb="FF000000"/>
      <name val="Arial"/>
      <family val="2"/>
    </font>
    <font>
      <sz val="8"/>
      <color theme="1"/>
      <name val="Arial"/>
      <family val="2"/>
    </font>
    <font>
      <sz val="11"/>
      <color theme="1"/>
      <name val="Arial Nova"/>
      <family val="2"/>
      <scheme val="minor"/>
    </font>
    <font>
      <sz val="10"/>
      <color theme="1"/>
      <name val="Arial"/>
      <family val="2"/>
    </font>
    <font>
      <sz val="11"/>
      <color rgb="FFFF0000"/>
      <name val="Arial Nova"/>
      <family val="2"/>
      <scheme val="minor"/>
    </font>
    <font>
      <sz val="8"/>
      <color theme="1"/>
      <name val="Arial Nova"/>
      <family val="2"/>
      <scheme val="minor"/>
    </font>
    <font>
      <vertAlign val="superscript"/>
      <sz val="8"/>
      <color theme="1"/>
      <name val="Arial Nova"/>
      <family val="2"/>
      <scheme val="minor"/>
    </font>
    <font>
      <sz val="8"/>
      <name val="Arial Nova"/>
      <family val="2"/>
      <scheme val="minor"/>
    </font>
    <font>
      <vertAlign val="superscript"/>
      <sz val="8"/>
      <color rgb="FF000000"/>
      <name val="Arial Nova"/>
      <family val="2"/>
      <scheme val="minor"/>
    </font>
    <font>
      <sz val="9"/>
      <name val="Arial Nova"/>
      <family val="2"/>
      <scheme val="minor"/>
    </font>
    <font>
      <b/>
      <sz val="8"/>
      <color theme="0"/>
      <name val="Avenir Next LT Pro"/>
      <family val="2"/>
    </font>
    <font>
      <b/>
      <sz val="8"/>
      <color rgb="FFFFFFFF"/>
      <name val="Avenir Next LT Pro"/>
      <family val="2"/>
    </font>
    <font>
      <sz val="11"/>
      <color theme="1"/>
      <name val="Avenir Next LT Pro"/>
      <family val="2"/>
    </font>
    <font>
      <vertAlign val="superscript"/>
      <sz val="11"/>
      <color theme="1"/>
      <name val="Avenir Next LT Pro"/>
      <family val="2"/>
    </font>
    <font>
      <sz val="10"/>
      <color theme="1"/>
      <name val="Arial Nova"/>
      <family val="2"/>
    </font>
    <font>
      <sz val="18"/>
      <color theme="3"/>
      <name val="Arial"/>
      <family val="2"/>
    </font>
    <font>
      <sz val="8"/>
      <color rgb="FFFFFFFF"/>
      <name val="Avenir Next LT Pro"/>
      <family val="2"/>
    </font>
    <font>
      <b/>
      <vertAlign val="superscript"/>
      <sz val="8"/>
      <color theme="0"/>
      <name val="Arial"/>
      <family val="2"/>
    </font>
    <font>
      <b/>
      <vertAlign val="superscript"/>
      <sz val="8"/>
      <color theme="0"/>
      <name val="Avenir Next LT Pro"/>
      <family val="2"/>
    </font>
    <font>
      <b/>
      <sz val="10"/>
      <color theme="1"/>
      <name val="Avenir Next LT Pro"/>
      <family val="2"/>
    </font>
    <font>
      <b/>
      <sz val="10"/>
      <color theme="1"/>
      <name val="Arial Rounded MT Bold"/>
      <family val="2"/>
    </font>
    <font>
      <vertAlign val="superscript"/>
      <sz val="9"/>
      <name val="Arial Nova"/>
      <family val="2"/>
      <scheme val="minor"/>
    </font>
    <font>
      <sz val="10"/>
      <color theme="1"/>
      <name val="Arial Nova"/>
      <family val="2"/>
      <scheme val="minor"/>
    </font>
    <font>
      <sz val="10"/>
      <name val="Arial Nova"/>
      <family val="2"/>
      <scheme val="minor"/>
    </font>
    <font>
      <u/>
      <sz val="10"/>
      <color theme="4"/>
      <name val="Arial Nova"/>
      <family val="2"/>
      <scheme val="minor"/>
    </font>
    <font>
      <sz val="10"/>
      <color rgb="FF424242"/>
      <name val="Arial Nova"/>
      <family val="2"/>
    </font>
    <font>
      <vertAlign val="superscript"/>
      <sz val="10"/>
      <color rgb="FF424242"/>
      <name val="Arial Nova"/>
      <family val="2"/>
    </font>
    <font>
      <i/>
      <sz val="10"/>
      <color rgb="FF424242"/>
      <name val="Arial Nova"/>
      <family val="2"/>
    </font>
    <font>
      <sz val="8"/>
      <color rgb="FF424242"/>
      <name val="Arial Nova"/>
      <family val="2"/>
    </font>
    <font>
      <sz val="8"/>
      <color rgb="FF000000"/>
      <name val="Arial Nova"/>
      <family val="2"/>
    </font>
    <font>
      <b/>
      <sz val="8"/>
      <color rgb="FF000000"/>
      <name val="Arial Nova"/>
      <family val="2"/>
    </font>
    <font>
      <sz val="8"/>
      <color theme="1"/>
      <name val="Arial Nova"/>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28">
    <border>
      <left/>
      <right/>
      <top/>
      <bottom/>
      <diagonal/>
    </border>
    <border>
      <left/>
      <right style="thick">
        <color rgb="FFFFFFFF"/>
      </right>
      <top style="thick">
        <color rgb="FFFFFFFF"/>
      </top>
      <bottom style="thick">
        <color rgb="FFFFFFFF"/>
      </bottom>
      <diagonal/>
    </border>
    <border>
      <left style="dotted">
        <color theme="0" tint="-0.24994659260841701"/>
      </left>
      <right style="dotted">
        <color theme="0" tint="-0.24994659260841701"/>
      </right>
      <top/>
      <bottom style="thin">
        <color theme="0" tint="-0.24994659260841701"/>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bottom/>
      <diagonal/>
    </border>
    <border>
      <left style="thick">
        <color rgb="FFFFFFFF"/>
      </left>
      <right style="dotted">
        <color theme="0" tint="-0.24994659260841701"/>
      </right>
      <top style="thin">
        <color theme="0" tint="-0.24994659260841701"/>
      </top>
      <bottom/>
      <diagonal/>
    </border>
    <border>
      <left style="thick">
        <color rgb="FFFFFFFF"/>
      </left>
      <right style="dotted">
        <color theme="0" tint="-0.24994659260841701"/>
      </right>
      <top/>
      <bottom/>
      <diagonal/>
    </border>
    <border>
      <left style="thick">
        <color rgb="FFFFFFFF"/>
      </left>
      <right style="dotted">
        <color theme="0" tint="-0.24994659260841701"/>
      </right>
      <top/>
      <bottom style="thin">
        <color theme="0" tint="-0.24994659260841701"/>
      </bottom>
      <diagonal/>
    </border>
    <border>
      <left style="thick">
        <color rgb="FFFFFFFF"/>
      </left>
      <right style="dotted">
        <color theme="0" tint="-0.24994659260841701"/>
      </right>
      <top style="thick">
        <color rgb="FFFFFFFF"/>
      </top>
      <bottom/>
      <diagonal/>
    </border>
    <border>
      <left style="medium">
        <color indexed="64"/>
      </left>
      <right style="thick">
        <color rgb="FFFFFFFF"/>
      </right>
      <top style="medium">
        <color indexed="64"/>
      </top>
      <bottom style="thick">
        <color rgb="FFFFFFFF"/>
      </bottom>
      <diagonal/>
    </border>
    <border>
      <left style="thick">
        <color rgb="FFFFFFFF"/>
      </left>
      <right style="thick">
        <color rgb="FFFFFFFF"/>
      </right>
      <top style="medium">
        <color indexed="64"/>
      </top>
      <bottom style="thick">
        <color rgb="FFFFFFFF"/>
      </bottom>
      <diagonal/>
    </border>
    <border>
      <left style="thick">
        <color rgb="FFFFFFFF"/>
      </left>
      <right style="medium">
        <color indexed="64"/>
      </right>
      <top style="medium">
        <color indexed="64"/>
      </top>
      <bottom style="thick">
        <color rgb="FFFFFFFF"/>
      </bottom>
      <diagonal/>
    </border>
    <border>
      <left style="medium">
        <color indexed="64"/>
      </left>
      <right style="thick">
        <color rgb="FFFFFFFF"/>
      </right>
      <top style="thick">
        <color rgb="FFFFFFFF"/>
      </top>
      <bottom/>
      <diagonal/>
    </border>
    <border>
      <left style="dotted">
        <color theme="0" tint="-0.24994659260841701"/>
      </left>
      <right style="medium">
        <color indexed="64"/>
      </right>
      <top/>
      <bottom style="thin">
        <color theme="0" tint="-0.24994659260841701"/>
      </bottom>
      <diagonal/>
    </border>
    <border>
      <left style="medium">
        <color indexed="64"/>
      </left>
      <right style="thick">
        <color rgb="FFFFFFFF"/>
      </right>
      <top/>
      <bottom/>
      <diagonal/>
    </border>
    <border>
      <left style="medium">
        <color indexed="64"/>
      </left>
      <right style="thick">
        <color rgb="FFFFFFFF"/>
      </right>
      <top/>
      <bottom style="medium">
        <color indexed="64"/>
      </bottom>
      <diagonal/>
    </border>
    <border>
      <left style="dotted">
        <color theme="0" tint="-0.24994659260841701"/>
      </left>
      <right style="dotted">
        <color theme="0" tint="-0.24994659260841701"/>
      </right>
      <top/>
      <bottom style="medium">
        <color indexed="64"/>
      </bottom>
      <diagonal/>
    </border>
    <border>
      <left style="dotted">
        <color theme="0" tint="-0.24994659260841701"/>
      </left>
      <right style="medium">
        <color indexed="64"/>
      </right>
      <top/>
      <bottom style="medium">
        <color indexed="64"/>
      </bottom>
      <diagonal/>
    </border>
    <border>
      <left/>
      <right style="thick">
        <color rgb="FFFFFFFF"/>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style="thick">
        <color rgb="FFFFFFFF"/>
      </right>
      <top/>
      <bottom style="thick">
        <color rgb="FFFFFFFF"/>
      </bottom>
      <diagonal/>
    </border>
    <border>
      <left style="medium">
        <color indexed="64"/>
      </left>
      <right/>
      <top style="thick">
        <color rgb="FFFFFFFF"/>
      </top>
      <bottom/>
      <diagonal/>
    </border>
    <border>
      <left style="medium">
        <color indexed="64"/>
      </left>
      <right/>
      <top/>
      <bottom/>
      <diagonal/>
    </border>
    <border>
      <left style="medium">
        <color indexed="64"/>
      </left>
      <right/>
      <top/>
      <bottom style="thick">
        <color rgb="FFFFFFFF"/>
      </bottom>
      <diagonal/>
    </border>
    <border>
      <left style="medium">
        <color indexed="64"/>
      </left>
      <right/>
      <top/>
      <bottom style="medium">
        <color indexed="64"/>
      </bottom>
      <diagonal/>
    </border>
    <border>
      <left style="thick">
        <color rgb="FFFFFFFF"/>
      </left>
      <right style="medium">
        <color indexed="64"/>
      </right>
      <top style="medium">
        <color indexed="64"/>
      </top>
      <bottom/>
      <diagonal/>
    </border>
    <border>
      <left style="thick">
        <color rgb="FFFFFFFF"/>
      </left>
      <right style="thick">
        <color rgb="FFFFFFFF"/>
      </right>
      <top style="medium">
        <color indexed="64"/>
      </top>
      <bottom/>
      <diagonal/>
    </border>
    <border>
      <left style="thick">
        <color rgb="FFFFFFFF"/>
      </left>
      <right style="dotted">
        <color theme="0" tint="-0.24994659260841701"/>
      </right>
      <top/>
      <bottom style="medium">
        <color indexed="64"/>
      </bottom>
      <diagonal/>
    </border>
  </borders>
  <cellStyleXfs count="3">
    <xf numFmtId="0" fontId="0" fillId="0" borderId="0"/>
    <xf numFmtId="0" fontId="2" fillId="0" borderId="0" applyNumberFormat="0" applyFill="0" applyBorder="0" applyAlignment="0" applyProtection="0"/>
    <xf numFmtId="9" fontId="5" fillId="0" borderId="0" applyFont="0" applyFill="0" applyBorder="0" applyAlignment="0" applyProtection="0"/>
  </cellStyleXfs>
  <cellXfs count="67">
    <xf numFmtId="0" fontId="0" fillId="0" borderId="0" xfId="0"/>
    <xf numFmtId="0" fontId="0" fillId="0" borderId="0" xfId="0" applyAlignment="1">
      <alignment horizontal="center"/>
    </xf>
    <xf numFmtId="0" fontId="1" fillId="0" borderId="0" xfId="0" applyFont="1" applyAlignment="1">
      <alignment vertical="center" wrapText="1"/>
    </xf>
    <xf numFmtId="0" fontId="0" fillId="0" borderId="0" xfId="0" applyAlignment="1">
      <alignment wrapText="1"/>
    </xf>
    <xf numFmtId="0" fontId="6" fillId="0" borderId="0" xfId="0" applyFont="1" applyAlignment="1">
      <alignment wrapText="1"/>
    </xf>
    <xf numFmtId="0" fontId="4" fillId="0" borderId="0" xfId="0" applyFont="1" applyAlignment="1">
      <alignment wrapText="1"/>
    </xf>
    <xf numFmtId="0" fontId="7" fillId="0" borderId="0" xfId="0" applyFont="1"/>
    <xf numFmtId="0" fontId="2" fillId="0" borderId="0" xfId="1" applyAlignment="1">
      <alignment wrapText="1"/>
    </xf>
    <xf numFmtId="0" fontId="0" fillId="0" borderId="0" xfId="0" applyAlignment="1">
      <alignment horizontal="left" vertical="center" wrapText="1"/>
    </xf>
    <xf numFmtId="0" fontId="0" fillId="0" borderId="0" xfId="0" applyAlignment="1">
      <alignment horizontal="left"/>
    </xf>
    <xf numFmtId="3" fontId="0" fillId="0" borderId="0" xfId="0" applyNumberFormat="1"/>
    <xf numFmtId="4" fontId="0" fillId="0" borderId="0" xfId="0" applyNumberFormat="1"/>
    <xf numFmtId="0" fontId="3" fillId="0" borderId="1" xfId="0" applyFont="1" applyBorder="1" applyAlignment="1">
      <alignment horizontal="center" vertical="center" wrapText="1"/>
    </xf>
    <xf numFmtId="0" fontId="12" fillId="0" borderId="2" xfId="0" applyFont="1" applyBorder="1" applyAlignment="1">
      <alignment horizontal="center" vertical="center" wrapText="1"/>
    </xf>
    <xf numFmtId="1" fontId="12" fillId="0" borderId="2" xfId="0" applyNumberFormat="1" applyFont="1" applyBorder="1" applyAlignment="1">
      <alignment horizontal="center" vertical="center" wrapText="1"/>
    </xf>
    <xf numFmtId="9" fontId="12" fillId="0" borderId="2" xfId="2"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xf>
    <xf numFmtId="0" fontId="17" fillId="0" borderId="0" xfId="0" applyFont="1" applyAlignment="1">
      <alignment wrapText="1"/>
    </xf>
    <xf numFmtId="0" fontId="18" fillId="0" borderId="0" xfId="0" applyFont="1" applyAlignment="1">
      <alignment vertical="center" wrapText="1"/>
    </xf>
    <xf numFmtId="0" fontId="10" fillId="0" borderId="2" xfId="0" applyFont="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9" fillId="3" borderId="12" xfId="0" applyFont="1" applyFill="1" applyBorder="1" applyAlignment="1">
      <alignment vertical="center" wrapText="1"/>
    </xf>
    <xf numFmtId="0" fontId="19" fillId="3" borderId="14" xfId="0" applyFont="1" applyFill="1" applyBorder="1" applyAlignment="1">
      <alignment vertical="center" wrapText="1"/>
    </xf>
    <xf numFmtId="0" fontId="19" fillId="3" borderId="15" xfId="0" applyFont="1" applyFill="1" applyBorder="1" applyAlignment="1">
      <alignment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1" fontId="12" fillId="0" borderId="16" xfId="0" applyNumberFormat="1" applyFont="1" applyBorder="1" applyAlignment="1">
      <alignment horizontal="center" vertical="center" wrapText="1"/>
    </xf>
    <xf numFmtId="9" fontId="12" fillId="0" borderId="16" xfId="2" applyFont="1" applyBorder="1" applyAlignment="1">
      <alignment horizontal="center" vertical="center" wrapText="1"/>
    </xf>
    <xf numFmtId="0" fontId="12" fillId="0" borderId="17" xfId="0" applyFont="1" applyBorder="1" applyAlignment="1">
      <alignment horizontal="center" vertical="center" wrapText="1"/>
    </xf>
    <xf numFmtId="0" fontId="8" fillId="0" borderId="0" xfId="0" applyFont="1" applyAlignment="1">
      <alignment wrapText="1"/>
    </xf>
    <xf numFmtId="0" fontId="13" fillId="2" borderId="11"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wrapText="1"/>
    </xf>
    <xf numFmtId="1" fontId="10" fillId="0" borderId="2" xfId="0" applyNumberFormat="1" applyFont="1" applyBorder="1" applyAlignment="1">
      <alignment horizontal="center" vertical="center" wrapText="1"/>
    </xf>
    <xf numFmtId="0" fontId="22" fillId="0" borderId="0" xfId="0" applyFont="1"/>
    <xf numFmtId="0" fontId="23" fillId="0" borderId="0" xfId="0" applyFont="1" applyAlignment="1">
      <alignment horizontal="left"/>
    </xf>
    <xf numFmtId="0" fontId="3" fillId="0" borderId="0" xfId="0" applyFont="1" applyAlignment="1">
      <alignment horizontal="center" vertical="center" wrapText="1"/>
    </xf>
    <xf numFmtId="0" fontId="12" fillId="0" borderId="0" xfId="0" applyFont="1" applyAlignment="1">
      <alignment horizontal="center" vertical="center"/>
    </xf>
    <xf numFmtId="0" fontId="25" fillId="0" borderId="0" xfId="0" applyFont="1" applyAlignment="1">
      <alignment wrapText="1"/>
    </xf>
    <xf numFmtId="0" fontId="14" fillId="3" borderId="14" xfId="0" applyFont="1" applyFill="1" applyBorder="1" applyAlignment="1">
      <alignment horizontal="center" vertical="center" textRotation="90" wrapText="1"/>
    </xf>
    <xf numFmtId="0" fontId="8" fillId="0" borderId="0" xfId="0" applyFont="1" applyAlignment="1">
      <alignment horizontal="left" wrapText="1"/>
    </xf>
    <xf numFmtId="0" fontId="10" fillId="0" borderId="2" xfId="0" applyFont="1" applyBorder="1" applyAlignment="1">
      <alignment horizontal="center" vertical="top" wrapText="1"/>
    </xf>
    <xf numFmtId="0" fontId="28" fillId="0" borderId="0" xfId="0" applyFont="1" applyAlignment="1">
      <alignment wrapText="1"/>
    </xf>
    <xf numFmtId="0" fontId="34" fillId="0" borderId="0" xfId="0" applyFont="1" applyAlignment="1">
      <alignment wrapText="1"/>
    </xf>
    <xf numFmtId="0" fontId="14" fillId="3" borderId="12" xfId="0" applyFont="1" applyFill="1" applyBorder="1" applyAlignment="1">
      <alignment horizontal="center" vertical="center" textRotation="90" wrapText="1"/>
    </xf>
    <xf numFmtId="0" fontId="14" fillId="3" borderId="14" xfId="0" applyFont="1" applyFill="1" applyBorder="1" applyAlignment="1">
      <alignment horizontal="center" vertical="center" textRotation="90" wrapText="1"/>
    </xf>
    <xf numFmtId="0" fontId="14" fillId="3" borderId="20" xfId="0" applyFont="1" applyFill="1" applyBorder="1" applyAlignment="1">
      <alignment horizontal="center" vertical="center" textRotation="90" wrapText="1"/>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4" fillId="3" borderId="21" xfId="0" applyFont="1" applyFill="1" applyBorder="1" applyAlignment="1">
      <alignment horizontal="center" vertical="center" textRotation="90" wrapText="1"/>
    </xf>
    <xf numFmtId="0" fontId="14" fillId="3" borderId="22" xfId="0" applyFont="1" applyFill="1" applyBorder="1" applyAlignment="1">
      <alignment horizontal="center" vertical="center" textRotation="90" wrapText="1"/>
    </xf>
    <xf numFmtId="0" fontId="14" fillId="3" borderId="24" xfId="0" applyFont="1" applyFill="1" applyBorder="1" applyAlignment="1">
      <alignment horizontal="center" vertical="center" textRotation="90" wrapText="1"/>
    </xf>
    <xf numFmtId="0" fontId="12" fillId="0" borderId="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4" fillId="3" borderId="23" xfId="0" applyFont="1" applyFill="1" applyBorder="1" applyAlignment="1">
      <alignment horizontal="center" vertical="center" textRotation="90" wrapText="1"/>
    </xf>
    <xf numFmtId="0" fontId="8" fillId="0" borderId="0" xfId="0" applyFont="1" applyAlignment="1">
      <alignment horizontal="left" wrapText="1"/>
    </xf>
    <xf numFmtId="0" fontId="15" fillId="0" borderId="0" xfId="0" applyFont="1" applyAlignment="1">
      <alignment horizontal="center" wrapText="1"/>
    </xf>
    <xf numFmtId="0" fontId="14" fillId="3" borderId="15" xfId="0" applyFont="1" applyFill="1" applyBorder="1" applyAlignment="1">
      <alignment horizontal="center" vertical="center" textRotation="90" wrapText="1"/>
    </xf>
    <xf numFmtId="0" fontId="12" fillId="0" borderId="27" xfId="0"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AEMO 2022 arial nova">
  <a:themeElements>
    <a:clrScheme name="AEMO 2022">
      <a:dk1>
        <a:srgbClr val="424242"/>
      </a:dk1>
      <a:lt1>
        <a:srgbClr val="FFFFFF"/>
      </a:lt1>
      <a:dk2>
        <a:srgbClr val="3C1053"/>
      </a:dk2>
      <a:lt2>
        <a:srgbClr val="EEEEF0"/>
      </a:lt2>
      <a:accent1>
        <a:srgbClr val="6B3077"/>
      </a:accent1>
      <a:accent2>
        <a:srgbClr val="A3519B"/>
      </a:accent2>
      <a:accent3>
        <a:srgbClr val="9B2241"/>
      </a:accent3>
      <a:accent4>
        <a:srgbClr val="FDD26E"/>
      </a:accent4>
      <a:accent5>
        <a:srgbClr val="A1D883"/>
      </a:accent5>
      <a:accent6>
        <a:srgbClr val="40C1AC"/>
      </a:accent6>
      <a:hlink>
        <a:srgbClr val="6B3077"/>
      </a:hlink>
      <a:folHlink>
        <a:srgbClr val="A3DBE8"/>
      </a:folHlink>
    </a:clrScheme>
    <a:fontScheme name="AEMO Arial Nova">
      <a:majorFont>
        <a:latin typeface="Century Gothic"/>
        <a:ea typeface=""/>
        <a:cs typeface=""/>
      </a:majorFont>
      <a:minorFont>
        <a:latin typeface="Arial Nov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51"/>
  <sheetViews>
    <sheetView showGridLines="0" showRuler="0" view="pageLayout" zoomScaleNormal="100" workbookViewId="0">
      <selection activeCell="A23" sqref="A23"/>
    </sheetView>
  </sheetViews>
  <sheetFormatPr defaultColWidth="0" defaultRowHeight="14.25" zeroHeight="1"/>
  <cols>
    <col min="1" max="1" width="99" style="3" customWidth="1"/>
    <col min="3" max="16377" width="8.375" hidden="1"/>
    <col min="16378" max="16378" width="87.75" hidden="1" customWidth="1"/>
    <col min="16379" max="16379" width="87.625" hidden="1" customWidth="1"/>
    <col min="16380" max="16380" width="83.625" hidden="1" customWidth="1"/>
    <col min="16381" max="16381" width="60.125" hidden="1" customWidth="1"/>
    <col min="16382" max="16382" width="28.75" hidden="1" customWidth="1"/>
    <col min="16383" max="16383" width="47.625" hidden="1" customWidth="1"/>
    <col min="16384" max="16384" width="56.75" hidden="1" customWidth="1"/>
  </cols>
  <sheetData>
    <row r="1" spans="1:1" ht="23.25">
      <c r="A1" s="19" t="s">
        <v>0</v>
      </c>
    </row>
    <row r="2" spans="1:1" ht="23.25">
      <c r="A2" s="2" t="s">
        <v>1</v>
      </c>
    </row>
    <row r="3" spans="1:1" ht="27">
      <c r="A3" s="46" t="s">
        <v>2</v>
      </c>
    </row>
    <row r="4" spans="1:1">
      <c r="A4" s="4"/>
    </row>
    <row r="5" spans="1:1" ht="25.5">
      <c r="A5" s="42" t="s">
        <v>3</v>
      </c>
    </row>
    <row r="6" spans="1:1">
      <c r="A6" s="18"/>
    </row>
    <row r="7" spans="1:1" ht="25.5">
      <c r="A7" s="42" t="s">
        <v>4</v>
      </c>
    </row>
    <row r="8" spans="1:1"/>
    <row r="9" spans="1:1" ht="51">
      <c r="A9" s="42" t="s">
        <v>5</v>
      </c>
    </row>
    <row r="10" spans="1:1">
      <c r="A10" s="18"/>
    </row>
    <row r="11" spans="1:1" ht="25.5">
      <c r="A11" s="42" t="s">
        <v>6</v>
      </c>
    </row>
    <row r="12" spans="1:1">
      <c r="A12" s="18"/>
    </row>
    <row r="13" spans="1:1">
      <c r="A13" s="18" t="s">
        <v>7</v>
      </c>
    </row>
    <row r="14" spans="1:1">
      <c r="A14" s="18"/>
    </row>
    <row r="15" spans="1:1" ht="25.5">
      <c r="A15" s="18" t="s">
        <v>8</v>
      </c>
    </row>
    <row r="16" spans="1:1">
      <c r="A16" s="18"/>
    </row>
    <row r="17" spans="1:1">
      <c r="A17" s="18" t="s">
        <v>9</v>
      </c>
    </row>
    <row r="18" spans="1:1">
      <c r="A18" s="18"/>
    </row>
    <row r="19" spans="1:1" ht="51">
      <c r="A19" s="18" t="s">
        <v>10</v>
      </c>
    </row>
    <row r="20" spans="1:1">
      <c r="A20" s="18"/>
    </row>
    <row r="21" spans="1:1" ht="25.5">
      <c r="A21" s="18" t="s">
        <v>11</v>
      </c>
    </row>
    <row r="22" spans="1:1">
      <c r="A22" s="18"/>
    </row>
    <row r="23" spans="1:1" ht="22.5">
      <c r="A23" s="47" t="s">
        <v>12</v>
      </c>
    </row>
    <row r="24" spans="1:1">
      <c r="A24" s="5"/>
    </row>
    <row r="25" spans="1:1">
      <c r="A25" s="7"/>
    </row>
    <row r="26" spans="1:1">
      <c r="A26" s="4"/>
    </row>
    <row r="27" spans="1:1">
      <c r="A27" s="4"/>
    </row>
    <row r="28" spans="1:1">
      <c r="A28" s="4"/>
    </row>
    <row r="29" spans="1:1">
      <c r="A29" s="4"/>
    </row>
    <row r="30" spans="1:1">
      <c r="A30" s="4"/>
    </row>
    <row r="31" spans="1:1"/>
    <row r="32" spans="1:1"/>
    <row r="33"/>
    <row r="34"/>
    <row r="35"/>
    <row r="36"/>
    <row r="37"/>
    <row r="38"/>
    <row r="39"/>
    <row r="40"/>
    <row r="41"/>
    <row r="42"/>
    <row r="43"/>
    <row r="44"/>
    <row r="45"/>
    <row r="46"/>
    <row r="47"/>
    <row r="48"/>
    <row r="49"/>
    <row r="50"/>
    <row r="51"/>
  </sheetData>
  <hyperlinks>
    <hyperlink ref="A7" location="'Maximum demand 2'!A1" display="The &quot;Maximum demand 2&quot; worksheet presents a summary of the reactive power adequacy, as well as Interconnector power flows and limits at the time of the maximum demand snapshot." xr:uid="{00000000-0004-0000-0000-000002000000}"/>
    <hyperlink ref="A5" location="'Maximum demand 1'!A1" display="The &quot;Maximum demand 1&quot; worksheet presents the continuous and short-term line and transformer ratings, as well as (N) and (N-1) loadings at the time of the high demand snapshot." xr:uid="{00000000-0004-0000-0000-000000000000}"/>
    <hyperlink ref="A9" location="'High export to NSW 1'!A1" display="The &quot;High export to NSW 1&quot; worksheet presents the continuous and short-term line and transformer ratings, as well as (N) and (N-1) loadings at the time of the high power flow from Victoria to NSW snapshot. Only Northern Corridor elements are shown for this snapshot as this is the only region where DSN elements tend to be more heavily loaded during high export from Victoria, rather than during high Victorian demand." xr:uid="{EFD09349-0E7E-448E-8ED0-4DCEA55C3315}"/>
    <hyperlink ref="A11" location="'High export to NSW 2'!A1" display="The &quot;High export to NSW 2&quot; worksheet presents a summary of the reactive power adequacy, as well as Interconnector power flows and limits at the time of the high power flow from Victoria to NSW snapshot." xr:uid="{680213D1-2CE4-43F6-BA7F-276D60F8C96F}"/>
  </hyperlinks>
  <pageMargins left="0.7" right="0.7" top="0.75" bottom="0.75" header="0.3" footer="0.3"/>
  <pageSetup paperSize="9" orientation="portrait" verticalDpi="90" r:id="rId1"/>
  <headerFooter>
    <oddHeader xml:space="preserve">&amp;C </oddHead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54"/>
  <sheetViews>
    <sheetView zoomScaleNormal="100" workbookViewId="0">
      <pane xSplit="3" ySplit="2" topLeftCell="D91" activePane="bottomRight" state="frozen"/>
      <selection pane="bottomRight" activeCell="K119" sqref="K119"/>
      <selection pane="bottomLeft" activeCell="A3" sqref="A3"/>
      <selection pane="topRight" activeCell="D1" sqref="D1"/>
    </sheetView>
  </sheetViews>
  <sheetFormatPr defaultRowHeight="14.25"/>
  <cols>
    <col min="1" max="1" width="9.125" style="1" customWidth="1"/>
    <col min="2" max="2" width="10.125" customWidth="1"/>
    <col min="3" max="3" width="36.375" customWidth="1"/>
    <col min="4" max="5" width="19.875" style="1" customWidth="1"/>
    <col min="6" max="7" width="21.125" style="1" customWidth="1"/>
    <col min="8" max="8" width="14.125" style="1" customWidth="1"/>
    <col min="9" max="9" width="19.25" style="6" customWidth="1"/>
    <col min="10" max="10" width="16.75" style="6" customWidth="1"/>
    <col min="11" max="11" width="45.25" customWidth="1"/>
  </cols>
  <sheetData>
    <row r="1" spans="1:15" ht="15" thickBot="1">
      <c r="A1" s="39" t="s">
        <v>13</v>
      </c>
    </row>
    <row r="2" spans="1:15" ht="24" thickTop="1" thickBot="1">
      <c r="A2" s="21" t="s">
        <v>14</v>
      </c>
      <c r="B2" s="26" t="s">
        <v>15</v>
      </c>
      <c r="C2" s="26" t="s">
        <v>16</v>
      </c>
      <c r="D2" s="26" t="s">
        <v>17</v>
      </c>
      <c r="E2" s="26" t="s">
        <v>18</v>
      </c>
      <c r="F2" s="26" t="s">
        <v>19</v>
      </c>
      <c r="G2" s="26" t="s">
        <v>20</v>
      </c>
      <c r="H2" s="26" t="s">
        <v>21</v>
      </c>
      <c r="I2" s="26" t="s">
        <v>22</v>
      </c>
      <c r="J2" s="26" t="s">
        <v>23</v>
      </c>
      <c r="K2" s="27" t="s">
        <v>24</v>
      </c>
      <c r="L2" s="12"/>
      <c r="M2" s="12"/>
      <c r="N2" s="12"/>
    </row>
    <row r="3" spans="1:15" ht="15" thickTop="1">
      <c r="A3" s="48" t="s">
        <v>25</v>
      </c>
      <c r="B3" s="51" t="s">
        <v>26</v>
      </c>
      <c r="C3" s="13" t="s">
        <v>27</v>
      </c>
      <c r="D3" s="14">
        <v>3822.2060546875</v>
      </c>
      <c r="E3" s="14">
        <v>1081.55505371093</v>
      </c>
      <c r="F3" s="14">
        <v>4330.4931640625</v>
      </c>
      <c r="G3" s="14">
        <v>1621.38720703125</v>
      </c>
      <c r="H3" s="13" t="s">
        <v>28</v>
      </c>
      <c r="I3" s="15">
        <f>E3/D3</f>
        <v>0.28296618189501482</v>
      </c>
      <c r="J3" s="15">
        <f>G3/F3</f>
        <v>0.37441167682393994</v>
      </c>
      <c r="K3" s="28" t="s">
        <v>29</v>
      </c>
      <c r="L3" s="10"/>
      <c r="O3" s="11"/>
    </row>
    <row r="4" spans="1:15">
      <c r="A4" s="49"/>
      <c r="B4" s="52"/>
      <c r="C4" s="13" t="s">
        <v>29</v>
      </c>
      <c r="D4" s="14">
        <v>3783.1279296875</v>
      </c>
      <c r="E4" s="14">
        <v>1067.01525878906</v>
      </c>
      <c r="F4" s="14">
        <v>3783.1279296875</v>
      </c>
      <c r="G4" s="14">
        <v>1610.55212402343</v>
      </c>
      <c r="H4" s="13" t="s">
        <v>28</v>
      </c>
      <c r="I4" s="15">
        <f t="shared" ref="I4:I67" si="0">E4/D4</f>
        <v>0.28204577762645189</v>
      </c>
      <c r="J4" s="15">
        <f t="shared" ref="J4:J67" si="1">G4/F4</f>
        <v>0.42571970971028394</v>
      </c>
      <c r="K4" s="28" t="s">
        <v>27</v>
      </c>
      <c r="L4" s="10"/>
      <c r="O4" s="11"/>
    </row>
    <row r="5" spans="1:15">
      <c r="A5" s="49"/>
      <c r="B5" s="52"/>
      <c r="C5" s="13" t="s">
        <v>30</v>
      </c>
      <c r="D5" s="14">
        <v>3834.19311523437</v>
      </c>
      <c r="E5" s="14">
        <v>1052.85766601562</v>
      </c>
      <c r="F5" s="14">
        <v>3834.19311523437</v>
      </c>
      <c r="G5" s="14">
        <v>1589.17797851562</v>
      </c>
      <c r="H5" s="13" t="s">
        <v>28</v>
      </c>
      <c r="I5" s="15">
        <f t="shared" si="0"/>
        <v>0.27459693196785229</v>
      </c>
      <c r="J5" s="15">
        <f t="shared" si="1"/>
        <v>0.41447520527887638</v>
      </c>
      <c r="K5" s="28" t="s">
        <v>27</v>
      </c>
      <c r="L5" s="10"/>
      <c r="O5" s="11"/>
    </row>
    <row r="6" spans="1:15">
      <c r="A6" s="49"/>
      <c r="B6" s="52"/>
      <c r="C6" s="13" t="s">
        <v>31</v>
      </c>
      <c r="D6" s="14">
        <v>2698</v>
      </c>
      <c r="E6" s="14">
        <v>703.757080078125</v>
      </c>
      <c r="F6" s="14">
        <v>2698</v>
      </c>
      <c r="G6" s="14">
        <v>976.25970458984295</v>
      </c>
      <c r="H6" s="13" t="s">
        <v>32</v>
      </c>
      <c r="I6" s="15">
        <f t="shared" si="0"/>
        <v>0.26084398816831911</v>
      </c>
      <c r="J6" s="15">
        <f t="shared" si="1"/>
        <v>0.36184570222010487</v>
      </c>
      <c r="K6" s="28" t="s">
        <v>33</v>
      </c>
      <c r="L6" s="10"/>
      <c r="O6" s="11"/>
    </row>
    <row r="7" spans="1:15">
      <c r="A7" s="49"/>
      <c r="B7" s="52"/>
      <c r="C7" s="13" t="s">
        <v>33</v>
      </c>
      <c r="D7" s="14">
        <v>2698</v>
      </c>
      <c r="E7" s="14">
        <v>704.19488525390602</v>
      </c>
      <c r="F7" s="14">
        <v>2698</v>
      </c>
      <c r="G7" s="14">
        <v>976.63104248046795</v>
      </c>
      <c r="H7" s="13" t="s">
        <v>32</v>
      </c>
      <c r="I7" s="15">
        <f t="shared" si="0"/>
        <v>0.26100625843361974</v>
      </c>
      <c r="J7" s="15">
        <f t="shared" si="1"/>
        <v>0.36198333672367233</v>
      </c>
      <c r="K7" s="28" t="s">
        <v>31</v>
      </c>
      <c r="L7" s="10"/>
      <c r="O7" s="11"/>
    </row>
    <row r="8" spans="1:15">
      <c r="A8" s="49"/>
      <c r="B8" s="52"/>
      <c r="C8" s="13" t="s">
        <v>34</v>
      </c>
      <c r="D8" s="14">
        <v>3276</v>
      </c>
      <c r="E8" s="14">
        <v>820.90826416015602</v>
      </c>
      <c r="F8" s="14">
        <v>3276</v>
      </c>
      <c r="G8" s="14">
        <v>1219.22827148437</v>
      </c>
      <c r="H8" s="13" t="s">
        <v>32</v>
      </c>
      <c r="I8" s="15">
        <f t="shared" si="0"/>
        <v>0.25058249821738582</v>
      </c>
      <c r="J8" s="15">
        <f t="shared" si="1"/>
        <v>0.37216980204040601</v>
      </c>
      <c r="K8" s="28" t="s">
        <v>35</v>
      </c>
      <c r="L8" s="10"/>
      <c r="O8" s="11"/>
    </row>
    <row r="9" spans="1:15">
      <c r="A9" s="49"/>
      <c r="B9" s="53"/>
      <c r="C9" s="13" t="s">
        <v>35</v>
      </c>
      <c r="D9" s="14">
        <v>3276</v>
      </c>
      <c r="E9" s="14">
        <v>907.98248291015602</v>
      </c>
      <c r="F9" s="14">
        <v>3276</v>
      </c>
      <c r="G9" s="14">
        <v>1271.35241699218</v>
      </c>
      <c r="H9" s="13" t="s">
        <v>32</v>
      </c>
      <c r="I9" s="15">
        <f t="shared" si="0"/>
        <v>0.27716193007025519</v>
      </c>
      <c r="J9" s="15">
        <f t="shared" si="1"/>
        <v>0.38808071336757632</v>
      </c>
      <c r="K9" s="28" t="s">
        <v>34</v>
      </c>
      <c r="L9" s="10"/>
      <c r="O9" s="11"/>
    </row>
    <row r="10" spans="1:15">
      <c r="A10" s="49"/>
      <c r="B10" s="54" t="s">
        <v>36</v>
      </c>
      <c r="C10" s="13" t="s">
        <v>37</v>
      </c>
      <c r="D10" s="14">
        <v>399.07699584960898</v>
      </c>
      <c r="E10" s="14">
        <v>132.80702209472599</v>
      </c>
      <c r="F10" s="14">
        <v>440.54501342773398</v>
      </c>
      <c r="G10" s="14">
        <v>164.66850280761699</v>
      </c>
      <c r="H10" s="13" t="s">
        <v>38</v>
      </c>
      <c r="I10" s="15">
        <f t="shared" si="0"/>
        <v>0.3327854611413732</v>
      </c>
      <c r="J10" s="15">
        <f t="shared" si="1"/>
        <v>0.37378360391912335</v>
      </c>
      <c r="K10" s="28" t="s">
        <v>39</v>
      </c>
      <c r="L10" s="10"/>
      <c r="O10" s="11"/>
    </row>
    <row r="11" spans="1:15">
      <c r="A11" s="49"/>
      <c r="B11" s="52"/>
      <c r="C11" s="13" t="s">
        <v>40</v>
      </c>
      <c r="D11" s="14">
        <v>397.26800537109301</v>
      </c>
      <c r="E11" s="14">
        <v>170.02626037597599</v>
      </c>
      <c r="F11" s="14">
        <v>438.718994140625</v>
      </c>
      <c r="G11" s="14">
        <v>213.89529418945301</v>
      </c>
      <c r="H11" s="13" t="s">
        <v>38</v>
      </c>
      <c r="I11" s="15">
        <f t="shared" si="0"/>
        <v>0.42798880875682987</v>
      </c>
      <c r="J11" s="15">
        <f t="shared" si="1"/>
        <v>0.48754509616898872</v>
      </c>
      <c r="K11" s="28" t="s">
        <v>41</v>
      </c>
      <c r="L11" s="10"/>
      <c r="O11" s="11"/>
    </row>
    <row r="12" spans="1:15">
      <c r="A12" s="49"/>
      <c r="B12" s="52"/>
      <c r="C12" s="13" t="s">
        <v>41</v>
      </c>
      <c r="D12" s="14">
        <v>397.329010009765</v>
      </c>
      <c r="E12" s="14">
        <v>173.46015930175699</v>
      </c>
      <c r="F12" s="14">
        <v>416.06100463867102</v>
      </c>
      <c r="G12" s="14">
        <v>218.21195983886699</v>
      </c>
      <c r="H12" s="13" t="s">
        <v>38</v>
      </c>
      <c r="I12" s="15">
        <f t="shared" si="0"/>
        <v>0.43656555381519696</v>
      </c>
      <c r="J12" s="15">
        <f t="shared" si="1"/>
        <v>0.52447106892022621</v>
      </c>
      <c r="K12" s="28" t="s">
        <v>39</v>
      </c>
      <c r="L12" s="10"/>
      <c r="O12" s="11"/>
    </row>
    <row r="13" spans="1:15">
      <c r="A13" s="49"/>
      <c r="B13" s="52"/>
      <c r="C13" s="13" t="s">
        <v>39</v>
      </c>
      <c r="D13" s="14">
        <v>397.329010009765</v>
      </c>
      <c r="E13" s="14">
        <v>173.46015930175699</v>
      </c>
      <c r="F13" s="14">
        <v>416.06100463867102</v>
      </c>
      <c r="G13" s="14">
        <v>218.21195983886699</v>
      </c>
      <c r="H13" s="13" t="s">
        <v>38</v>
      </c>
      <c r="I13" s="15">
        <f t="shared" si="0"/>
        <v>0.43656555381519696</v>
      </c>
      <c r="J13" s="15">
        <f t="shared" si="1"/>
        <v>0.52447106892022621</v>
      </c>
      <c r="K13" s="28" t="s">
        <v>41</v>
      </c>
      <c r="L13" s="10"/>
      <c r="O13" s="11"/>
    </row>
    <row r="14" spans="1:15">
      <c r="A14" s="49"/>
      <c r="B14" s="52"/>
      <c r="C14" s="13" t="s">
        <v>42</v>
      </c>
      <c r="D14" s="14">
        <v>466.14801025390602</v>
      </c>
      <c r="E14" s="14">
        <v>159.66662597656199</v>
      </c>
      <c r="F14" s="14">
        <v>466.14801025390602</v>
      </c>
      <c r="G14" s="14">
        <v>209.67819213867099</v>
      </c>
      <c r="H14" s="13" t="s">
        <v>28</v>
      </c>
      <c r="I14" s="15">
        <f t="shared" si="0"/>
        <v>0.34252345277542473</v>
      </c>
      <c r="J14" s="15">
        <f t="shared" si="1"/>
        <v>0.44981033389901515</v>
      </c>
      <c r="K14" s="28" t="s">
        <v>43</v>
      </c>
      <c r="L14" s="10"/>
      <c r="O14" s="11"/>
    </row>
    <row r="15" spans="1:15">
      <c r="A15" s="49"/>
      <c r="B15" s="52"/>
      <c r="C15" s="13" t="s">
        <v>43</v>
      </c>
      <c r="D15" s="14">
        <v>482.41198730468699</v>
      </c>
      <c r="E15" s="14">
        <v>58.186004638671797</v>
      </c>
      <c r="F15" s="14">
        <v>526.426025390625</v>
      </c>
      <c r="G15" s="14">
        <v>169.34094238281199</v>
      </c>
      <c r="H15" s="13" t="s">
        <v>28</v>
      </c>
      <c r="I15" s="15">
        <f t="shared" si="0"/>
        <v>0.12061475703322863</v>
      </c>
      <c r="J15" s="15">
        <f t="shared" si="1"/>
        <v>0.32168041512984769</v>
      </c>
      <c r="K15" s="28" t="s">
        <v>42</v>
      </c>
      <c r="L15" s="10"/>
      <c r="O15" s="11"/>
    </row>
    <row r="16" spans="1:15">
      <c r="A16" s="49"/>
      <c r="B16" s="52"/>
      <c r="C16" s="13" t="s">
        <v>44</v>
      </c>
      <c r="D16" s="14">
        <v>329.85800170898398</v>
      </c>
      <c r="E16" s="14">
        <v>108.569709777832</v>
      </c>
      <c r="F16" s="14">
        <v>412.41900634765602</v>
      </c>
      <c r="G16" s="14">
        <v>139.7060546875</v>
      </c>
      <c r="H16" s="13" t="s">
        <v>38</v>
      </c>
      <c r="I16" s="15">
        <f t="shared" si="0"/>
        <v>0.32914074909608299</v>
      </c>
      <c r="J16" s="15">
        <f t="shared" si="1"/>
        <v>0.33874785724528966</v>
      </c>
      <c r="K16" s="28" t="s">
        <v>45</v>
      </c>
      <c r="L16" s="10"/>
      <c r="O16" s="11"/>
    </row>
    <row r="17" spans="1:15">
      <c r="A17" s="49"/>
      <c r="B17" s="52"/>
      <c r="C17" s="13" t="s">
        <v>45</v>
      </c>
      <c r="D17" s="14">
        <v>329.21301269531199</v>
      </c>
      <c r="E17" s="14">
        <v>108.68702697753901</v>
      </c>
      <c r="F17" s="14">
        <v>410.74899291992102</v>
      </c>
      <c r="G17" s="14">
        <v>139.81422424316401</v>
      </c>
      <c r="H17" s="13" t="s">
        <v>38</v>
      </c>
      <c r="I17" s="15">
        <f t="shared" si="0"/>
        <v>0.33014195304038391</v>
      </c>
      <c r="J17" s="15">
        <f t="shared" si="1"/>
        <v>0.34038847727722116</v>
      </c>
      <c r="K17" s="28" t="s">
        <v>44</v>
      </c>
      <c r="L17" s="10"/>
      <c r="O17" s="11"/>
    </row>
    <row r="18" spans="1:15">
      <c r="A18" s="49"/>
      <c r="B18" s="52"/>
      <c r="C18" s="13" t="s">
        <v>46</v>
      </c>
      <c r="D18" s="14">
        <v>348</v>
      </c>
      <c r="E18" s="14">
        <v>50.128196716308501</v>
      </c>
      <c r="F18" s="14">
        <v>436</v>
      </c>
      <c r="G18" s="14">
        <v>88.301170349121094</v>
      </c>
      <c r="H18" s="13" t="s">
        <v>32</v>
      </c>
      <c r="I18" s="15">
        <f t="shared" si="0"/>
        <v>0.14404654228824282</v>
      </c>
      <c r="J18" s="15">
        <f t="shared" si="1"/>
        <v>0.20252562006679151</v>
      </c>
      <c r="K18" s="28" t="s">
        <v>47</v>
      </c>
      <c r="L18" s="10"/>
      <c r="O18" s="11"/>
    </row>
    <row r="19" spans="1:15">
      <c r="A19" s="49"/>
      <c r="B19" s="52"/>
      <c r="C19" s="13" t="s">
        <v>47</v>
      </c>
      <c r="D19" s="14">
        <v>423</v>
      </c>
      <c r="E19" s="14">
        <v>60.482585906982401</v>
      </c>
      <c r="F19" s="14">
        <v>423</v>
      </c>
      <c r="G19" s="14">
        <v>97.219512939453097</v>
      </c>
      <c r="H19" s="13" t="s">
        <v>32</v>
      </c>
      <c r="I19" s="15">
        <f t="shared" si="0"/>
        <v>0.14298483665953285</v>
      </c>
      <c r="J19" s="15">
        <f t="shared" si="1"/>
        <v>0.22983336392305698</v>
      </c>
      <c r="K19" s="28" t="s">
        <v>48</v>
      </c>
      <c r="L19" s="10"/>
      <c r="O19" s="11"/>
    </row>
    <row r="20" spans="1:15">
      <c r="A20" s="49"/>
      <c r="B20" s="52"/>
      <c r="C20" s="13" t="s">
        <v>48</v>
      </c>
      <c r="D20" s="14">
        <v>423</v>
      </c>
      <c r="E20" s="14">
        <v>73.445968627929602</v>
      </c>
      <c r="F20" s="14">
        <v>423</v>
      </c>
      <c r="G20" s="14">
        <v>94.416877746582003</v>
      </c>
      <c r="H20" s="13" t="s">
        <v>32</v>
      </c>
      <c r="I20" s="15">
        <f t="shared" si="0"/>
        <v>0.1736311315081078</v>
      </c>
      <c r="J20" s="15">
        <f t="shared" si="1"/>
        <v>0.22320774880988653</v>
      </c>
      <c r="K20" s="28" t="s">
        <v>47</v>
      </c>
      <c r="L20" s="10"/>
      <c r="O20" s="11"/>
    </row>
    <row r="21" spans="1:15">
      <c r="A21" s="49"/>
      <c r="B21" s="52"/>
      <c r="C21" s="13" t="s">
        <v>49</v>
      </c>
      <c r="D21" s="14">
        <v>904.551025390625</v>
      </c>
      <c r="E21" s="14">
        <v>23.822307586669901</v>
      </c>
      <c r="F21" s="14">
        <v>904.551025390625</v>
      </c>
      <c r="G21" s="14">
        <v>36.1388130187988</v>
      </c>
      <c r="H21" s="13" t="s">
        <v>28</v>
      </c>
      <c r="I21" s="15">
        <f t="shared" si="0"/>
        <v>2.6336057246060141E-2</v>
      </c>
      <c r="J21" s="15">
        <f t="shared" si="1"/>
        <v>3.9952210549087007E-2</v>
      </c>
      <c r="K21" s="28" t="s">
        <v>50</v>
      </c>
      <c r="L21" s="10"/>
      <c r="O21" s="11"/>
    </row>
    <row r="22" spans="1:15">
      <c r="A22" s="49"/>
      <c r="B22" s="52"/>
      <c r="C22" s="13" t="s">
        <v>50</v>
      </c>
      <c r="D22" s="14">
        <v>908.09997558593705</v>
      </c>
      <c r="E22" s="14">
        <v>23.2951946258544</v>
      </c>
      <c r="F22" s="14">
        <v>908.09997558593705</v>
      </c>
      <c r="G22" s="14">
        <v>35.342201232910099</v>
      </c>
      <c r="H22" s="13" t="s">
        <v>28</v>
      </c>
      <c r="I22" s="15">
        <f t="shared" si="0"/>
        <v>2.56526761944064E-2</v>
      </c>
      <c r="J22" s="15">
        <f t="shared" si="1"/>
        <v>3.8918843941280923E-2</v>
      </c>
      <c r="K22" s="28" t="s">
        <v>49</v>
      </c>
      <c r="L22" s="10"/>
      <c r="O22" s="11"/>
    </row>
    <row r="23" spans="1:15">
      <c r="A23" s="49"/>
      <c r="B23" s="52"/>
      <c r="C23" s="13" t="s">
        <v>51</v>
      </c>
      <c r="D23" s="14">
        <v>502.30599975585898</v>
      </c>
      <c r="E23" s="14">
        <v>19.464420318603501</v>
      </c>
      <c r="F23" s="14">
        <v>669.64398193359295</v>
      </c>
      <c r="G23" s="14">
        <v>29.610591888427699</v>
      </c>
      <c r="H23" s="13" t="s">
        <v>28</v>
      </c>
      <c r="I23" s="15">
        <f t="shared" si="0"/>
        <v>3.8750125079262433E-2</v>
      </c>
      <c r="J23" s="15">
        <f t="shared" si="1"/>
        <v>4.4218409613608851E-2</v>
      </c>
      <c r="K23" s="28" t="s">
        <v>49</v>
      </c>
      <c r="L23" s="10"/>
      <c r="O23" s="11"/>
    </row>
    <row r="24" spans="1:15">
      <c r="A24" s="49"/>
      <c r="B24" s="53"/>
      <c r="C24" s="13" t="s">
        <v>52</v>
      </c>
      <c r="D24" s="14">
        <v>481.63400268554602</v>
      </c>
      <c r="E24" s="14">
        <v>19.464420318603501</v>
      </c>
      <c r="F24" s="14">
        <v>481.63400268554602</v>
      </c>
      <c r="G24" s="14">
        <v>29.610591888427699</v>
      </c>
      <c r="H24" s="13" t="s">
        <v>28</v>
      </c>
      <c r="I24" s="15">
        <f t="shared" si="0"/>
        <v>4.0413301822694661E-2</v>
      </c>
      <c r="J24" s="15">
        <f t="shared" si="1"/>
        <v>6.147944647454668E-2</v>
      </c>
      <c r="K24" s="28" t="s">
        <v>49</v>
      </c>
      <c r="L24" s="10"/>
      <c r="O24" s="11"/>
    </row>
    <row r="25" spans="1:15">
      <c r="A25" s="49"/>
      <c r="B25" s="54" t="s">
        <v>53</v>
      </c>
      <c r="C25" s="13" t="s">
        <v>54</v>
      </c>
      <c r="D25" s="14">
        <v>1000</v>
      </c>
      <c r="E25" s="14">
        <v>695.65710449218705</v>
      </c>
      <c r="F25" s="14">
        <v>1500</v>
      </c>
      <c r="G25" s="14">
        <v>811.03497314453102</v>
      </c>
      <c r="H25" s="13" t="s">
        <v>32</v>
      </c>
      <c r="I25" s="15">
        <f t="shared" si="0"/>
        <v>0.69565710449218709</v>
      </c>
      <c r="J25" s="15">
        <f t="shared" si="1"/>
        <v>0.54068998209635399</v>
      </c>
      <c r="K25" s="28" t="s">
        <v>55</v>
      </c>
      <c r="L25" s="10"/>
      <c r="O25" s="11"/>
    </row>
    <row r="26" spans="1:15">
      <c r="A26" s="49"/>
      <c r="B26" s="52"/>
      <c r="C26" s="13" t="s">
        <v>55</v>
      </c>
      <c r="D26" s="14">
        <v>1000</v>
      </c>
      <c r="E26" s="14">
        <v>535.91741943359295</v>
      </c>
      <c r="F26" s="14">
        <v>1500</v>
      </c>
      <c r="G26" s="14">
        <v>813.091796875</v>
      </c>
      <c r="H26" s="13" t="s">
        <v>32</v>
      </c>
      <c r="I26" s="15">
        <f t="shared" si="0"/>
        <v>0.53591741943359295</v>
      </c>
      <c r="J26" s="15">
        <f t="shared" si="1"/>
        <v>0.54206119791666663</v>
      </c>
      <c r="K26" s="28" t="s">
        <v>56</v>
      </c>
      <c r="L26" s="10"/>
      <c r="O26" s="11"/>
    </row>
    <row r="27" spans="1:15">
      <c r="A27" s="49"/>
      <c r="B27" s="52"/>
      <c r="C27" s="13" t="s">
        <v>57</v>
      </c>
      <c r="D27" s="14">
        <v>600</v>
      </c>
      <c r="E27" s="14">
        <v>31.900753021240199</v>
      </c>
      <c r="F27" s="14">
        <v>638</v>
      </c>
      <c r="G27" s="14">
        <v>43.996685028076101</v>
      </c>
      <c r="H27" s="13" t="s">
        <v>32</v>
      </c>
      <c r="I27" s="15">
        <f t="shared" si="0"/>
        <v>5.3167921702066995E-2</v>
      </c>
      <c r="J27" s="15">
        <f t="shared" si="1"/>
        <v>6.8960321360620844E-2</v>
      </c>
      <c r="K27" s="28" t="s">
        <v>58</v>
      </c>
      <c r="L27" s="10"/>
      <c r="O27" s="11"/>
    </row>
    <row r="28" spans="1:15">
      <c r="A28" s="49"/>
      <c r="B28" s="52"/>
      <c r="C28" s="13" t="s">
        <v>59</v>
      </c>
      <c r="D28" s="14">
        <v>600</v>
      </c>
      <c r="E28" s="14">
        <v>32.246959686279297</v>
      </c>
      <c r="F28" s="14">
        <v>638</v>
      </c>
      <c r="G28" s="14">
        <v>44.473716735839801</v>
      </c>
      <c r="H28" s="13" t="s">
        <v>32</v>
      </c>
      <c r="I28" s="15">
        <f t="shared" si="0"/>
        <v>5.3744932810465496E-2</v>
      </c>
      <c r="J28" s="15">
        <f t="shared" si="1"/>
        <v>6.9708019962131343E-2</v>
      </c>
      <c r="K28" s="28" t="s">
        <v>60</v>
      </c>
      <c r="L28" s="10"/>
      <c r="O28" s="11"/>
    </row>
    <row r="29" spans="1:15">
      <c r="A29" s="49"/>
      <c r="B29" s="52"/>
      <c r="C29" s="13" t="s">
        <v>60</v>
      </c>
      <c r="D29" s="14">
        <v>600</v>
      </c>
      <c r="E29" s="14">
        <v>32.362705230712798</v>
      </c>
      <c r="F29" s="14">
        <v>638</v>
      </c>
      <c r="G29" s="14">
        <v>44.633121490478501</v>
      </c>
      <c r="H29" s="13" t="s">
        <v>32</v>
      </c>
      <c r="I29" s="15">
        <f t="shared" si="0"/>
        <v>5.3937842051187998E-2</v>
      </c>
      <c r="J29" s="15">
        <f t="shared" si="1"/>
        <v>6.9957870674731193E-2</v>
      </c>
      <c r="K29" s="28" t="s">
        <v>59</v>
      </c>
      <c r="L29" s="10"/>
      <c r="O29" s="11"/>
    </row>
    <row r="30" spans="1:15" ht="15" thickBot="1">
      <c r="A30" s="50"/>
      <c r="B30" s="53"/>
      <c r="C30" s="13" t="s">
        <v>61</v>
      </c>
      <c r="D30" s="14">
        <v>600</v>
      </c>
      <c r="E30" s="14">
        <v>32.246982574462798</v>
      </c>
      <c r="F30" s="14">
        <v>638</v>
      </c>
      <c r="G30" s="14">
        <v>44.473522186279297</v>
      </c>
      <c r="H30" s="13" t="s">
        <v>32</v>
      </c>
      <c r="I30" s="15">
        <f t="shared" si="0"/>
        <v>5.3744970957438E-2</v>
      </c>
      <c r="J30" s="15">
        <f t="shared" si="1"/>
        <v>6.9707715025516134E-2</v>
      </c>
      <c r="K30" s="28" t="s">
        <v>60</v>
      </c>
      <c r="L30" s="10"/>
      <c r="O30" s="11"/>
    </row>
    <row r="31" spans="1:15" ht="15" thickTop="1">
      <c r="A31" s="55" t="s">
        <v>62</v>
      </c>
      <c r="B31" s="58" t="s">
        <v>26</v>
      </c>
      <c r="C31" s="13" t="s">
        <v>63</v>
      </c>
      <c r="D31" s="14">
        <v>1385</v>
      </c>
      <c r="E31" s="14">
        <v>329.96871948242102</v>
      </c>
      <c r="F31" s="14">
        <v>1385</v>
      </c>
      <c r="G31" s="14">
        <v>478.136474609375</v>
      </c>
      <c r="H31" s="13" t="s">
        <v>32</v>
      </c>
      <c r="I31" s="15">
        <f t="shared" si="0"/>
        <v>0.23824456280319206</v>
      </c>
      <c r="J31" s="15">
        <f t="shared" si="1"/>
        <v>0.34522489141471119</v>
      </c>
      <c r="K31" s="28" t="s">
        <v>64</v>
      </c>
      <c r="L31" s="10"/>
      <c r="O31" s="11"/>
    </row>
    <row r="32" spans="1:15" ht="24">
      <c r="A32" s="56"/>
      <c r="B32" s="60"/>
      <c r="C32" s="13" t="s">
        <v>65</v>
      </c>
      <c r="D32" s="14">
        <v>2683</v>
      </c>
      <c r="E32" s="14">
        <v>185.29220581054599</v>
      </c>
      <c r="F32" s="14">
        <v>2683</v>
      </c>
      <c r="G32" s="14">
        <v>467.32766723632801</v>
      </c>
      <c r="H32" s="13" t="s">
        <v>32</v>
      </c>
      <c r="I32" s="15">
        <f t="shared" si="0"/>
        <v>6.9061575031884453E-2</v>
      </c>
      <c r="J32" s="15">
        <f t="shared" si="1"/>
        <v>0.17418101648763623</v>
      </c>
      <c r="K32" s="28" t="s">
        <v>66</v>
      </c>
      <c r="L32" s="10"/>
      <c r="O32" s="11"/>
    </row>
    <row r="33" spans="1:15">
      <c r="A33" s="56"/>
      <c r="B33" s="60"/>
      <c r="C33" s="13" t="s">
        <v>67</v>
      </c>
      <c r="D33" s="14">
        <v>3248</v>
      </c>
      <c r="E33" s="14">
        <v>290.74835205078102</v>
      </c>
      <c r="F33" s="14">
        <v>3248</v>
      </c>
      <c r="G33" s="14">
        <v>450.127197265625</v>
      </c>
      <c r="H33" s="13" t="s">
        <v>32</v>
      </c>
      <c r="I33" s="15">
        <f t="shared" si="0"/>
        <v>8.9516118242235543E-2</v>
      </c>
      <c r="J33" s="15">
        <f t="shared" si="1"/>
        <v>0.13858595974926879</v>
      </c>
      <c r="K33" s="28" t="s">
        <v>64</v>
      </c>
      <c r="L33" s="10"/>
      <c r="O33" s="11"/>
    </row>
    <row r="34" spans="1:15">
      <c r="A34" s="56"/>
      <c r="B34" s="60"/>
      <c r="C34" s="13" t="s">
        <v>68</v>
      </c>
      <c r="D34" s="14">
        <v>2598</v>
      </c>
      <c r="E34" s="14">
        <v>105.216575622558</v>
      </c>
      <c r="F34" s="14">
        <v>2598</v>
      </c>
      <c r="G34" s="14">
        <v>425.94580078125</v>
      </c>
      <c r="H34" s="13" t="s">
        <v>32</v>
      </c>
      <c r="I34" s="15">
        <f t="shared" si="0"/>
        <v>4.049906682931409E-2</v>
      </c>
      <c r="J34" s="15">
        <f t="shared" si="1"/>
        <v>0.16395142447315242</v>
      </c>
      <c r="K34" s="28" t="s">
        <v>67</v>
      </c>
      <c r="L34" s="10"/>
      <c r="O34" s="11"/>
    </row>
    <row r="35" spans="1:15">
      <c r="A35" s="56"/>
      <c r="B35" s="60"/>
      <c r="C35" s="13" t="s">
        <v>69</v>
      </c>
      <c r="D35" s="14">
        <v>1385</v>
      </c>
      <c r="E35" s="14">
        <v>403.20535278320301</v>
      </c>
      <c r="F35" s="14">
        <v>1385</v>
      </c>
      <c r="G35" s="14">
        <v>673.4755859375</v>
      </c>
      <c r="H35" s="13" t="s">
        <v>32</v>
      </c>
      <c r="I35" s="15">
        <f t="shared" si="0"/>
        <v>0.29112299839942457</v>
      </c>
      <c r="J35" s="15">
        <f t="shared" si="1"/>
        <v>0.48626396096570396</v>
      </c>
      <c r="K35" s="28" t="s">
        <v>67</v>
      </c>
      <c r="L35" s="10"/>
      <c r="O35" s="11"/>
    </row>
    <row r="36" spans="1:15">
      <c r="A36" s="56"/>
      <c r="B36" s="60"/>
      <c r="C36" s="13" t="s">
        <v>70</v>
      </c>
      <c r="D36" s="14">
        <v>1386</v>
      </c>
      <c r="E36" s="14">
        <v>349.52273559570301</v>
      </c>
      <c r="F36" s="14">
        <v>1386</v>
      </c>
      <c r="G36" s="14">
        <v>641.63757324218705</v>
      </c>
      <c r="H36" s="13" t="s">
        <v>32</v>
      </c>
      <c r="I36" s="15">
        <f t="shared" si="0"/>
        <v>0.25218090591320563</v>
      </c>
      <c r="J36" s="15">
        <f t="shared" si="1"/>
        <v>0.46294197203621001</v>
      </c>
      <c r="K36" s="28" t="s">
        <v>71</v>
      </c>
      <c r="L36" s="10"/>
      <c r="O36" s="11"/>
    </row>
    <row r="37" spans="1:15">
      <c r="A37" s="56"/>
      <c r="B37" s="61"/>
      <c r="C37" s="13" t="s">
        <v>72</v>
      </c>
      <c r="D37" s="14">
        <v>1386</v>
      </c>
      <c r="E37" s="14">
        <v>347.47521972656199</v>
      </c>
      <c r="F37" s="14">
        <v>1386</v>
      </c>
      <c r="G37" s="14">
        <v>641.64031982421795</v>
      </c>
      <c r="H37" s="13" t="s">
        <v>32</v>
      </c>
      <c r="I37" s="15">
        <f t="shared" si="0"/>
        <v>0.2507036217363362</v>
      </c>
      <c r="J37" s="15">
        <f t="shared" si="1"/>
        <v>0.46294395369712693</v>
      </c>
      <c r="K37" s="28" t="s">
        <v>73</v>
      </c>
      <c r="L37" s="10"/>
      <c r="O37" s="11"/>
    </row>
    <row r="38" spans="1:15">
      <c r="A38" s="56"/>
      <c r="B38" s="58" t="s">
        <v>74</v>
      </c>
      <c r="C38" s="13" t="s">
        <v>75</v>
      </c>
      <c r="D38" s="14">
        <v>617</v>
      </c>
      <c r="E38" s="14">
        <v>45.196990966796797</v>
      </c>
      <c r="F38" s="14">
        <v>717</v>
      </c>
      <c r="G38" s="14">
        <v>89.949729919433594</v>
      </c>
      <c r="H38" s="13" t="s">
        <v>28</v>
      </c>
      <c r="I38" s="15">
        <f t="shared" si="0"/>
        <v>7.3252821664176335E-2</v>
      </c>
      <c r="J38" s="15">
        <f t="shared" si="1"/>
        <v>0.12545290086392413</v>
      </c>
      <c r="K38" s="28" t="s">
        <v>76</v>
      </c>
      <c r="L38" s="10"/>
      <c r="O38" s="11"/>
    </row>
    <row r="39" spans="1:15">
      <c r="A39" s="56"/>
      <c r="B39" s="61"/>
      <c r="C39" s="13" t="s">
        <v>77</v>
      </c>
      <c r="D39" s="14">
        <v>617</v>
      </c>
      <c r="E39" s="14">
        <v>45.196990966796797</v>
      </c>
      <c r="F39" s="14">
        <v>717</v>
      </c>
      <c r="G39" s="14">
        <v>89.949729919433594</v>
      </c>
      <c r="H39" s="13" t="s">
        <v>28</v>
      </c>
      <c r="I39" s="15">
        <f t="shared" si="0"/>
        <v>7.3252821664176335E-2</v>
      </c>
      <c r="J39" s="15">
        <f t="shared" si="1"/>
        <v>0.12545290086392413</v>
      </c>
      <c r="K39" s="28" t="s">
        <v>78</v>
      </c>
      <c r="L39" s="10"/>
      <c r="O39" s="11"/>
    </row>
    <row r="40" spans="1:15">
      <c r="A40" s="56"/>
      <c r="B40" s="58" t="s">
        <v>79</v>
      </c>
      <c r="C40" s="13" t="s">
        <v>80</v>
      </c>
      <c r="D40" s="14">
        <v>300</v>
      </c>
      <c r="E40" s="14">
        <v>28.2718811035156</v>
      </c>
      <c r="F40" s="14">
        <v>525</v>
      </c>
      <c r="G40" s="14">
        <v>60.2986450195312</v>
      </c>
      <c r="H40" s="13" t="s">
        <v>32</v>
      </c>
      <c r="I40" s="15">
        <f t="shared" si="0"/>
        <v>9.4239603678385339E-2</v>
      </c>
      <c r="J40" s="15">
        <f t="shared" si="1"/>
        <v>0.11485456194196419</v>
      </c>
      <c r="K40" s="28" t="s">
        <v>81</v>
      </c>
      <c r="L40" s="10"/>
      <c r="O40" s="11"/>
    </row>
    <row r="41" spans="1:15">
      <c r="A41" s="56"/>
      <c r="B41" s="60"/>
      <c r="C41" s="13" t="s">
        <v>82</v>
      </c>
      <c r="D41" s="14">
        <v>300</v>
      </c>
      <c r="E41" s="14">
        <v>26.6031684875488</v>
      </c>
      <c r="F41" s="14">
        <v>525</v>
      </c>
      <c r="G41" s="14">
        <v>58.642234802246001</v>
      </c>
      <c r="H41" s="13" t="s">
        <v>32</v>
      </c>
      <c r="I41" s="15">
        <f t="shared" si="0"/>
        <v>8.8677228291829335E-2</v>
      </c>
      <c r="J41" s="15">
        <f t="shared" si="1"/>
        <v>0.11169949486142096</v>
      </c>
      <c r="K41" s="28" t="s">
        <v>81</v>
      </c>
      <c r="L41" s="10"/>
      <c r="O41" s="11"/>
    </row>
    <row r="42" spans="1:15" ht="15" thickBot="1">
      <c r="A42" s="62"/>
      <c r="B42" s="61"/>
      <c r="C42" s="13" t="s">
        <v>83</v>
      </c>
      <c r="D42" s="14">
        <v>370</v>
      </c>
      <c r="E42" s="14">
        <v>28.582139968871999</v>
      </c>
      <c r="F42" s="14">
        <v>525</v>
      </c>
      <c r="G42" s="14">
        <v>60.960384368896399</v>
      </c>
      <c r="H42" s="13" t="s">
        <v>32</v>
      </c>
      <c r="I42" s="15">
        <f t="shared" si="0"/>
        <v>7.72490269428973E-2</v>
      </c>
      <c r="J42" s="15">
        <f t="shared" si="1"/>
        <v>0.11611501784551695</v>
      </c>
      <c r="K42" s="28" t="s">
        <v>81</v>
      </c>
      <c r="L42" s="10"/>
      <c r="O42" s="11"/>
    </row>
    <row r="43" spans="1:15" ht="16.5" customHeight="1" thickTop="1">
      <c r="A43" s="48" t="s">
        <v>84</v>
      </c>
      <c r="B43" s="54" t="s">
        <v>85</v>
      </c>
      <c r="C43" s="13" t="s">
        <v>86</v>
      </c>
      <c r="D43" s="14">
        <v>1012.55102539062</v>
      </c>
      <c r="E43" s="14">
        <v>79.921173095703097</v>
      </c>
      <c r="F43" s="14">
        <v>1012.55102539062</v>
      </c>
      <c r="G43" s="14">
        <v>221.87016296386699</v>
      </c>
      <c r="H43" s="13" t="s">
        <v>28</v>
      </c>
      <c r="I43" s="15">
        <f t="shared" si="0"/>
        <v>7.8930514207786476E-2</v>
      </c>
      <c r="J43" s="15">
        <f t="shared" si="1"/>
        <v>0.21911998249991829</v>
      </c>
      <c r="K43" s="28" t="s">
        <v>87</v>
      </c>
      <c r="L43" s="10"/>
      <c r="O43" s="11"/>
    </row>
    <row r="44" spans="1:15">
      <c r="A44" s="49"/>
      <c r="B44" s="52"/>
      <c r="C44" s="13" t="s">
        <v>88</v>
      </c>
      <c r="D44" s="14">
        <v>1165.24096679687</v>
      </c>
      <c r="E44" s="14">
        <v>310.08245849609301</v>
      </c>
      <c r="F44" s="14">
        <v>1398.38903808593</v>
      </c>
      <c r="G44" s="14">
        <v>521.28302001953102</v>
      </c>
      <c r="H44" s="13" t="s">
        <v>28</v>
      </c>
      <c r="I44" s="15">
        <f t="shared" si="0"/>
        <v>0.26611015861249576</v>
      </c>
      <c r="J44" s="15">
        <f t="shared" si="1"/>
        <v>0.37277396048030131</v>
      </c>
      <c r="K44" s="28" t="s">
        <v>89</v>
      </c>
      <c r="L44" s="10"/>
      <c r="O44" s="11"/>
    </row>
    <row r="45" spans="1:15">
      <c r="A45" s="49"/>
      <c r="B45" s="52"/>
      <c r="C45" s="13" t="s">
        <v>89</v>
      </c>
      <c r="D45" s="14">
        <v>1163.50903320312</v>
      </c>
      <c r="E45" s="14">
        <v>307.40417480468699</v>
      </c>
      <c r="F45" s="14">
        <v>1396.31005859375</v>
      </c>
      <c r="G45" s="14">
        <v>543.77020263671795</v>
      </c>
      <c r="H45" s="13" t="s">
        <v>28</v>
      </c>
      <c r="I45" s="15">
        <f t="shared" si="0"/>
        <v>0.2642043731782715</v>
      </c>
      <c r="J45" s="15">
        <f t="shared" si="1"/>
        <v>0.38943370728444016</v>
      </c>
      <c r="K45" s="28" t="s">
        <v>88</v>
      </c>
      <c r="L45" s="10"/>
      <c r="O45" s="11"/>
    </row>
    <row r="46" spans="1:15">
      <c r="A46" s="49"/>
      <c r="B46" s="52"/>
      <c r="C46" s="13" t="s">
        <v>90</v>
      </c>
      <c r="D46" s="14">
        <v>947.2919921875</v>
      </c>
      <c r="E46" s="14">
        <v>286.42581176757801</v>
      </c>
      <c r="F46" s="14">
        <v>1156.12902832031</v>
      </c>
      <c r="G46" s="14">
        <v>476.99859619140602</v>
      </c>
      <c r="H46" s="13" t="s">
        <v>28</v>
      </c>
      <c r="I46" s="15">
        <f t="shared" si="0"/>
        <v>0.30236274995438261</v>
      </c>
      <c r="J46" s="15">
        <f t="shared" si="1"/>
        <v>0.41258249253062756</v>
      </c>
      <c r="K46" s="28" t="s">
        <v>91</v>
      </c>
      <c r="L46" s="10"/>
      <c r="O46" s="11"/>
    </row>
    <row r="47" spans="1:15">
      <c r="A47" s="49"/>
      <c r="B47" s="53"/>
      <c r="C47" s="13" t="s">
        <v>91</v>
      </c>
      <c r="D47" s="14">
        <v>948.06896972656205</v>
      </c>
      <c r="E47" s="14">
        <v>286.01239013671801</v>
      </c>
      <c r="F47" s="14">
        <v>1156.94299316406</v>
      </c>
      <c r="G47" s="14">
        <v>476.29992675781199</v>
      </c>
      <c r="H47" s="13" t="s">
        <v>28</v>
      </c>
      <c r="I47" s="15">
        <f t="shared" si="0"/>
        <v>0.30167888547096788</v>
      </c>
      <c r="J47" s="15">
        <f t="shared" si="1"/>
        <v>0.41168832826862578</v>
      </c>
      <c r="K47" s="28" t="s">
        <v>90</v>
      </c>
      <c r="L47" s="10"/>
      <c r="O47" s="11"/>
    </row>
    <row r="48" spans="1:15">
      <c r="A48" s="49"/>
      <c r="B48" s="54" t="s">
        <v>36</v>
      </c>
      <c r="C48" s="13" t="s">
        <v>92</v>
      </c>
      <c r="D48" s="14">
        <v>338.56399536132801</v>
      </c>
      <c r="E48" s="14">
        <v>41.2154121398925</v>
      </c>
      <c r="F48" s="14">
        <v>416.70700073242102</v>
      </c>
      <c r="G48" s="14">
        <v>218.25672912597599</v>
      </c>
      <c r="H48" s="13" t="s">
        <v>28</v>
      </c>
      <c r="I48" s="15">
        <f t="shared" si="0"/>
        <v>0.12173595746915111</v>
      </c>
      <c r="J48" s="15">
        <f t="shared" si="1"/>
        <v>0.52376544848624851</v>
      </c>
      <c r="K48" s="28" t="s">
        <v>93</v>
      </c>
      <c r="L48" s="10"/>
      <c r="O48" s="11"/>
    </row>
    <row r="49" spans="1:15">
      <c r="A49" s="49"/>
      <c r="B49" s="52"/>
      <c r="C49" s="13" t="s">
        <v>94</v>
      </c>
      <c r="D49" s="14">
        <v>338.95098876953102</v>
      </c>
      <c r="E49" s="14">
        <v>41.2154121398925</v>
      </c>
      <c r="F49" s="14">
        <v>416.99398803710898</v>
      </c>
      <c r="G49" s="14">
        <v>218.25672912597599</v>
      </c>
      <c r="H49" s="13" t="s">
        <v>28</v>
      </c>
      <c r="I49" s="15">
        <f t="shared" si="0"/>
        <v>0.1215969668343904</v>
      </c>
      <c r="J49" s="15">
        <f t="shared" si="1"/>
        <v>0.52340497797909014</v>
      </c>
      <c r="K49" s="28" t="s">
        <v>93</v>
      </c>
      <c r="L49" s="10"/>
      <c r="O49" s="11"/>
    </row>
    <row r="50" spans="1:15" ht="24">
      <c r="A50" s="49"/>
      <c r="B50" s="52"/>
      <c r="C50" s="13" t="s">
        <v>95</v>
      </c>
      <c r="D50" s="14">
        <v>230</v>
      </c>
      <c r="E50" s="14">
        <v>159.47048950195301</v>
      </c>
      <c r="F50" s="14">
        <v>230</v>
      </c>
      <c r="G50" s="14">
        <v>159.92367553710901</v>
      </c>
      <c r="H50" s="13" t="s">
        <v>28</v>
      </c>
      <c r="I50" s="15">
        <f t="shared" si="0"/>
        <v>0.69334995435631741</v>
      </c>
      <c r="J50" s="15">
        <f t="shared" si="1"/>
        <v>0.69532032842221303</v>
      </c>
      <c r="K50" s="28" t="s">
        <v>66</v>
      </c>
      <c r="L50" s="10"/>
      <c r="O50" s="11"/>
    </row>
    <row r="51" spans="1:15" ht="24">
      <c r="A51" s="49"/>
      <c r="B51" s="52"/>
      <c r="C51" s="13" t="s">
        <v>96</v>
      </c>
      <c r="D51" s="14">
        <v>385.34899902343699</v>
      </c>
      <c r="E51" s="14">
        <v>173.71354675292901</v>
      </c>
      <c r="F51" s="14">
        <v>460.38198852539</v>
      </c>
      <c r="G51" s="14">
        <v>174.90708923339801</v>
      </c>
      <c r="H51" s="13" t="s">
        <v>28</v>
      </c>
      <c r="I51" s="15">
        <f t="shared" si="0"/>
        <v>0.45079537560278887</v>
      </c>
      <c r="J51" s="15">
        <f t="shared" si="1"/>
        <v>0.37991731560486952</v>
      </c>
      <c r="K51" s="28" t="s">
        <v>66</v>
      </c>
      <c r="L51" s="10"/>
      <c r="O51" s="11"/>
    </row>
    <row r="52" spans="1:15" ht="24">
      <c r="A52" s="49"/>
      <c r="B52" s="52"/>
      <c r="C52" s="13" t="s">
        <v>97</v>
      </c>
      <c r="D52" s="14">
        <v>97</v>
      </c>
      <c r="E52" s="14">
        <v>29.956691741943299</v>
      </c>
      <c r="F52" s="14">
        <v>97</v>
      </c>
      <c r="G52" s="14">
        <v>31.442485809326101</v>
      </c>
      <c r="H52" s="13" t="s">
        <v>32</v>
      </c>
      <c r="I52" s="15">
        <f t="shared" si="0"/>
        <v>0.30883187362828141</v>
      </c>
      <c r="J52" s="15">
        <f t="shared" si="1"/>
        <v>0.32414933824047526</v>
      </c>
      <c r="K52" s="28" t="s">
        <v>66</v>
      </c>
      <c r="L52" s="10"/>
      <c r="O52" s="11"/>
    </row>
    <row r="53" spans="1:15">
      <c r="A53" s="49"/>
      <c r="B53" s="52"/>
      <c r="C53" s="13" t="s">
        <v>93</v>
      </c>
      <c r="D53" s="14">
        <v>611.72100830078102</v>
      </c>
      <c r="E53" s="14">
        <v>353.60437011718699</v>
      </c>
      <c r="F53" s="14">
        <v>693.85699462890602</v>
      </c>
      <c r="G53" s="14">
        <v>471.07675170898398</v>
      </c>
      <c r="H53" s="13" t="s">
        <v>28</v>
      </c>
      <c r="I53" s="15">
        <f t="shared" si="0"/>
        <v>0.57804843273147977</v>
      </c>
      <c r="J53" s="15">
        <f t="shared" si="1"/>
        <v>0.67892484381587725</v>
      </c>
      <c r="K53" s="28" t="s">
        <v>87</v>
      </c>
      <c r="L53" s="10"/>
      <c r="O53" s="11"/>
    </row>
    <row r="54" spans="1:15">
      <c r="A54" s="49"/>
      <c r="B54" s="52"/>
      <c r="C54" s="13" t="s">
        <v>98</v>
      </c>
      <c r="D54" s="14">
        <v>320.15701293945301</v>
      </c>
      <c r="E54" s="14">
        <v>137.49424743652301</v>
      </c>
      <c r="F54" s="14">
        <v>372.92300415039</v>
      </c>
      <c r="G54" s="14">
        <v>203.41558837890599</v>
      </c>
      <c r="H54" s="13" t="s">
        <v>28</v>
      </c>
      <c r="I54" s="15">
        <f t="shared" si="0"/>
        <v>0.42945880264857872</v>
      </c>
      <c r="J54" s="15">
        <f t="shared" si="1"/>
        <v>0.54546269904249156</v>
      </c>
      <c r="K54" s="28" t="s">
        <v>99</v>
      </c>
      <c r="L54" s="10"/>
      <c r="O54" s="11"/>
    </row>
    <row r="55" spans="1:15">
      <c r="A55" s="49"/>
      <c r="B55" s="53"/>
      <c r="C55" s="13" t="s">
        <v>99</v>
      </c>
      <c r="D55" s="14">
        <v>319.76199340820301</v>
      </c>
      <c r="E55" s="14">
        <v>137.49424743652301</v>
      </c>
      <c r="F55" s="14">
        <v>374.51300048828102</v>
      </c>
      <c r="G55" s="14">
        <v>203.41558837890599</v>
      </c>
      <c r="H55" s="13" t="s">
        <v>28</v>
      </c>
      <c r="I55" s="15">
        <f t="shared" si="0"/>
        <v>0.42998933666578715</v>
      </c>
      <c r="J55" s="15">
        <f t="shared" si="1"/>
        <v>0.5431469351229401</v>
      </c>
      <c r="K55" s="28" t="s">
        <v>98</v>
      </c>
      <c r="L55" s="10"/>
      <c r="O55" s="11"/>
    </row>
    <row r="56" spans="1:15">
      <c r="A56" s="49"/>
      <c r="B56" s="54" t="s">
        <v>100</v>
      </c>
      <c r="C56" s="13" t="s">
        <v>101</v>
      </c>
      <c r="D56" s="14">
        <v>340</v>
      </c>
      <c r="E56" s="14">
        <v>36.738052368163999</v>
      </c>
      <c r="F56" s="14">
        <v>400</v>
      </c>
      <c r="G56" s="14">
        <v>108.99803161621</v>
      </c>
      <c r="H56" s="13" t="s">
        <v>32</v>
      </c>
      <c r="I56" s="15">
        <f t="shared" si="0"/>
        <v>0.10805309520048235</v>
      </c>
      <c r="J56" s="15">
        <f t="shared" si="1"/>
        <v>0.272495079040525</v>
      </c>
      <c r="K56" s="28" t="s">
        <v>96</v>
      </c>
      <c r="L56" s="10"/>
      <c r="O56" s="11"/>
    </row>
    <row r="57" spans="1:15">
      <c r="A57" s="49"/>
      <c r="B57" s="52"/>
      <c r="C57" s="13" t="s">
        <v>102</v>
      </c>
      <c r="D57" s="14">
        <v>340</v>
      </c>
      <c r="E57" s="14">
        <v>32.662731170654297</v>
      </c>
      <c r="F57" s="14">
        <v>400</v>
      </c>
      <c r="G57" s="14">
        <v>96.906929016113196</v>
      </c>
      <c r="H57" s="13" t="s">
        <v>32</v>
      </c>
      <c r="I57" s="15">
        <f t="shared" si="0"/>
        <v>9.6066856384277338E-2</v>
      </c>
      <c r="J57" s="15">
        <f t="shared" si="1"/>
        <v>0.24226732254028299</v>
      </c>
      <c r="K57" s="28" t="s">
        <v>96</v>
      </c>
      <c r="L57" s="10"/>
      <c r="O57" s="11"/>
    </row>
    <row r="58" spans="1:15" ht="16.5" customHeight="1" thickBot="1">
      <c r="A58" s="50"/>
      <c r="B58" s="53"/>
      <c r="C58" s="13" t="s">
        <v>103</v>
      </c>
      <c r="D58" s="14">
        <v>340</v>
      </c>
      <c r="E58" s="14">
        <v>31.060693740844702</v>
      </c>
      <c r="F58" s="14">
        <v>400</v>
      </c>
      <c r="G58" s="14">
        <v>92.153884887695298</v>
      </c>
      <c r="H58" s="13" t="s">
        <v>32</v>
      </c>
      <c r="I58" s="15">
        <f t="shared" si="0"/>
        <v>9.1354981590719711E-2</v>
      </c>
      <c r="J58" s="15">
        <f t="shared" si="1"/>
        <v>0.23038471221923826</v>
      </c>
      <c r="K58" s="28" t="s">
        <v>96</v>
      </c>
      <c r="L58" s="10"/>
      <c r="O58" s="11"/>
    </row>
    <row r="59" spans="1:15" ht="15.6" customHeight="1" thickTop="1">
      <c r="A59" s="48" t="s">
        <v>104</v>
      </c>
      <c r="B59" s="54" t="s">
        <v>26</v>
      </c>
      <c r="C59" s="13" t="s">
        <v>105</v>
      </c>
      <c r="D59" s="14">
        <v>2522</v>
      </c>
      <c r="E59" s="14">
        <v>54.311374664306598</v>
      </c>
      <c r="F59" s="14">
        <v>2522</v>
      </c>
      <c r="G59" s="14">
        <v>217.226791381835</v>
      </c>
      <c r="H59" s="13" t="s">
        <v>32</v>
      </c>
      <c r="I59" s="15">
        <f t="shared" si="0"/>
        <v>2.153504150051808E-2</v>
      </c>
      <c r="J59" s="15">
        <f t="shared" si="1"/>
        <v>8.6132748367103495E-2</v>
      </c>
      <c r="K59" s="28" t="s">
        <v>106</v>
      </c>
      <c r="L59" s="10"/>
      <c r="O59" s="11"/>
    </row>
    <row r="60" spans="1:15">
      <c r="A60" s="49"/>
      <c r="B60" s="52"/>
      <c r="C60" s="13" t="s">
        <v>106</v>
      </c>
      <c r="D60" s="14">
        <v>2522</v>
      </c>
      <c r="E60" s="14">
        <v>54.327320098876903</v>
      </c>
      <c r="F60" s="14">
        <v>2522</v>
      </c>
      <c r="G60" s="14">
        <v>217.23121643066401</v>
      </c>
      <c r="H60" s="13" t="s">
        <v>32</v>
      </c>
      <c r="I60" s="15">
        <f t="shared" si="0"/>
        <v>2.1541364036033666E-2</v>
      </c>
      <c r="J60" s="15">
        <f t="shared" si="1"/>
        <v>8.6134502946337829E-2</v>
      </c>
      <c r="K60" s="28" t="s">
        <v>105</v>
      </c>
      <c r="L60" s="10"/>
      <c r="O60" s="11"/>
    </row>
    <row r="61" spans="1:15">
      <c r="A61" s="49"/>
      <c r="B61" s="52"/>
      <c r="C61" s="13" t="s">
        <v>107</v>
      </c>
      <c r="D61" s="14">
        <v>1949</v>
      </c>
      <c r="E61" s="14">
        <v>542.14727783203102</v>
      </c>
      <c r="F61" s="14">
        <v>1949</v>
      </c>
      <c r="G61" s="14">
        <v>1061.33923339843</v>
      </c>
      <c r="H61" s="13" t="s">
        <v>32</v>
      </c>
      <c r="I61" s="15">
        <f t="shared" si="0"/>
        <v>0.27816689473167316</v>
      </c>
      <c r="J61" s="15">
        <f t="shared" si="1"/>
        <v>0.54455578932705495</v>
      </c>
      <c r="K61" s="28" t="s">
        <v>108</v>
      </c>
      <c r="L61" s="10"/>
      <c r="O61" s="11"/>
    </row>
    <row r="62" spans="1:15">
      <c r="A62" s="49"/>
      <c r="B62" s="52"/>
      <c r="C62" s="13" t="s">
        <v>108</v>
      </c>
      <c r="D62" s="14">
        <v>2598</v>
      </c>
      <c r="E62" s="14">
        <v>591.55853271484295</v>
      </c>
      <c r="F62" s="14">
        <v>2598</v>
      </c>
      <c r="G62" s="14">
        <v>1041.34997558593</v>
      </c>
      <c r="H62" s="13" t="s">
        <v>32</v>
      </c>
      <c r="I62" s="15">
        <f t="shared" si="0"/>
        <v>0.22769766463234908</v>
      </c>
      <c r="J62" s="15">
        <f t="shared" si="1"/>
        <v>0.40082755026402234</v>
      </c>
      <c r="K62" s="28" t="s">
        <v>107</v>
      </c>
      <c r="L62" s="10"/>
      <c r="O62" s="11"/>
    </row>
    <row r="63" spans="1:15">
      <c r="A63" s="49"/>
      <c r="B63" s="52"/>
      <c r="C63" s="13" t="s">
        <v>109</v>
      </c>
      <c r="D63" s="14">
        <v>2598</v>
      </c>
      <c r="E63" s="14">
        <v>256.158599853515</v>
      </c>
      <c r="F63" s="14">
        <v>2598</v>
      </c>
      <c r="G63" s="14">
        <v>521.86505126953102</v>
      </c>
      <c r="H63" s="13" t="s">
        <v>32</v>
      </c>
      <c r="I63" s="15">
        <f t="shared" si="0"/>
        <v>9.8598383315440727E-2</v>
      </c>
      <c r="J63" s="15">
        <f t="shared" si="1"/>
        <v>0.20087184421460008</v>
      </c>
      <c r="K63" s="28" t="s">
        <v>108</v>
      </c>
      <c r="L63" s="10"/>
      <c r="O63" s="11"/>
    </row>
    <row r="64" spans="1:15">
      <c r="A64" s="49"/>
      <c r="B64" s="52"/>
      <c r="C64" s="13" t="s">
        <v>110</v>
      </c>
      <c r="D64" s="14">
        <v>2651</v>
      </c>
      <c r="E64" s="14">
        <v>252.29461669921801</v>
      </c>
      <c r="F64" s="14">
        <v>2651</v>
      </c>
      <c r="G64" s="14">
        <v>513.83404541015602</v>
      </c>
      <c r="H64" s="13" t="s">
        <v>32</v>
      </c>
      <c r="I64" s="15">
        <f t="shared" si="0"/>
        <v>9.5169602677939655E-2</v>
      </c>
      <c r="J64" s="15">
        <f t="shared" si="1"/>
        <v>0.19382649770281254</v>
      </c>
      <c r="K64" s="28" t="s">
        <v>108</v>
      </c>
      <c r="L64" s="10"/>
      <c r="O64" s="11"/>
    </row>
    <row r="65" spans="1:15">
      <c r="A65" s="49"/>
      <c r="B65" s="52"/>
      <c r="C65" s="13" t="s">
        <v>111</v>
      </c>
      <c r="D65" s="14">
        <v>3276</v>
      </c>
      <c r="E65" s="14">
        <v>173.49250793457</v>
      </c>
      <c r="F65" s="14">
        <v>3276</v>
      </c>
      <c r="G65" s="14">
        <v>509.46292114257801</v>
      </c>
      <c r="H65" s="13" t="s">
        <v>32</v>
      </c>
      <c r="I65" s="15">
        <f t="shared" si="0"/>
        <v>5.2958641005668501E-2</v>
      </c>
      <c r="J65" s="15">
        <f t="shared" si="1"/>
        <v>0.15551371219248414</v>
      </c>
      <c r="K65" s="28" t="s">
        <v>33</v>
      </c>
      <c r="L65" s="10"/>
      <c r="O65" s="11"/>
    </row>
    <row r="66" spans="1:15">
      <c r="A66" s="49"/>
      <c r="B66" s="53"/>
      <c r="C66" s="13" t="s">
        <v>112</v>
      </c>
      <c r="D66" s="14">
        <v>2771</v>
      </c>
      <c r="E66" s="14">
        <v>328.432373046875</v>
      </c>
      <c r="F66" s="14">
        <v>2771</v>
      </c>
      <c r="G66" s="14">
        <v>818.409912109375</v>
      </c>
      <c r="H66" s="13" t="s">
        <v>32</v>
      </c>
      <c r="I66" s="15">
        <f t="shared" si="0"/>
        <v>0.11852485494293577</v>
      </c>
      <c r="J66" s="15">
        <f t="shared" si="1"/>
        <v>0.29534821801132261</v>
      </c>
      <c r="K66" s="28" t="s">
        <v>56</v>
      </c>
      <c r="L66" s="10"/>
      <c r="O66" s="11"/>
    </row>
    <row r="67" spans="1:15">
      <c r="A67" s="49"/>
      <c r="B67" s="54" t="s">
        <v>36</v>
      </c>
      <c r="C67" s="13" t="s">
        <v>113</v>
      </c>
      <c r="D67" s="14">
        <v>802.64599609375</v>
      </c>
      <c r="E67" s="14">
        <v>413.23947143554602</v>
      </c>
      <c r="F67" s="14">
        <v>802.64599609375</v>
      </c>
      <c r="G67" s="14">
        <v>787.499755859375</v>
      </c>
      <c r="H67" s="13" t="s">
        <v>28</v>
      </c>
      <c r="I67" s="15">
        <f t="shared" si="0"/>
        <v>0.51484648705240554</v>
      </c>
      <c r="J67" s="15">
        <f t="shared" si="1"/>
        <v>0.98112961341850902</v>
      </c>
      <c r="K67" s="28" t="s">
        <v>114</v>
      </c>
      <c r="L67" s="10"/>
      <c r="O67" s="11"/>
    </row>
    <row r="68" spans="1:15">
      <c r="A68" s="49"/>
      <c r="B68" s="52"/>
      <c r="C68" s="13" t="s">
        <v>114</v>
      </c>
      <c r="D68" s="14">
        <v>824.25701904296795</v>
      </c>
      <c r="E68" s="14">
        <v>413.23947143554602</v>
      </c>
      <c r="F68" s="14">
        <v>824.25701904296795</v>
      </c>
      <c r="G68" s="14">
        <v>787.499755859375</v>
      </c>
      <c r="H68" s="13" t="s">
        <v>28</v>
      </c>
      <c r="I68" s="15">
        <f t="shared" ref="I68:I131" si="2">E68/D68</f>
        <v>0.50134783433855612</v>
      </c>
      <c r="J68" s="15">
        <f t="shared" ref="J68:J131" si="3">G68/F68</f>
        <v>0.95540558062062819</v>
      </c>
      <c r="K68" s="28" t="s">
        <v>113</v>
      </c>
      <c r="L68" s="10"/>
      <c r="O68" s="11"/>
    </row>
    <row r="69" spans="1:15">
      <c r="A69" s="49"/>
      <c r="B69" s="52"/>
      <c r="C69" s="13" t="s">
        <v>115</v>
      </c>
      <c r="D69" s="14">
        <v>384</v>
      </c>
      <c r="E69" s="14">
        <v>123.409606933593</v>
      </c>
      <c r="F69" s="14">
        <v>461.74798583984301</v>
      </c>
      <c r="G69" s="14">
        <v>162.274642944335</v>
      </c>
      <c r="H69" s="13" t="s">
        <v>38</v>
      </c>
      <c r="I69" s="15">
        <f t="shared" si="2"/>
        <v>0.32137918472289845</v>
      </c>
      <c r="J69" s="15">
        <f t="shared" si="3"/>
        <v>0.3514355187693658</v>
      </c>
      <c r="K69" s="28" t="s">
        <v>116</v>
      </c>
      <c r="L69" s="10"/>
      <c r="O69" s="11"/>
    </row>
    <row r="70" spans="1:15">
      <c r="A70" s="49"/>
      <c r="B70" s="52"/>
      <c r="C70" s="13" t="s">
        <v>117</v>
      </c>
      <c r="D70" s="14">
        <v>385.24899291992102</v>
      </c>
      <c r="E70" s="14">
        <v>165.382400512695</v>
      </c>
      <c r="F70" s="14">
        <v>457.32598876953102</v>
      </c>
      <c r="G70" s="14">
        <v>280.20657348632801</v>
      </c>
      <c r="H70" s="13" t="s">
        <v>38</v>
      </c>
      <c r="I70" s="15">
        <f t="shared" si="2"/>
        <v>0.42928704176281096</v>
      </c>
      <c r="J70" s="15">
        <f t="shared" si="3"/>
        <v>0.61270642904035322</v>
      </c>
      <c r="K70" s="28" t="s">
        <v>118</v>
      </c>
      <c r="L70" s="10"/>
      <c r="O70" s="11"/>
    </row>
    <row r="71" spans="1:15">
      <c r="A71" s="49"/>
      <c r="B71" s="52"/>
      <c r="C71" s="13" t="s">
        <v>119</v>
      </c>
      <c r="D71" s="14">
        <v>385.5419921875</v>
      </c>
      <c r="E71" s="14">
        <v>112.065940856933</v>
      </c>
      <c r="F71" s="14">
        <v>469.55099487304602</v>
      </c>
      <c r="G71" s="14">
        <v>265.79818725585898</v>
      </c>
      <c r="H71" s="13" t="s">
        <v>38</v>
      </c>
      <c r="I71" s="15">
        <f t="shared" si="2"/>
        <v>0.29067116715637076</v>
      </c>
      <c r="J71" s="15">
        <f t="shared" si="3"/>
        <v>0.56606884056911366</v>
      </c>
      <c r="K71" s="28" t="s">
        <v>120</v>
      </c>
      <c r="L71" s="10"/>
      <c r="O71" s="11"/>
    </row>
    <row r="72" spans="1:15">
      <c r="A72" s="49"/>
      <c r="B72" s="52"/>
      <c r="C72" s="13" t="s">
        <v>121</v>
      </c>
      <c r="D72" s="14">
        <v>389.04699707031199</v>
      </c>
      <c r="E72" s="14">
        <v>123.50082397460901</v>
      </c>
      <c r="F72" s="14">
        <v>435.97900390625</v>
      </c>
      <c r="G72" s="14">
        <v>162.39608764648401</v>
      </c>
      <c r="H72" s="13" t="s">
        <v>38</v>
      </c>
      <c r="I72" s="15">
        <f t="shared" si="2"/>
        <v>0.31744448589662</v>
      </c>
      <c r="J72" s="15">
        <f t="shared" si="3"/>
        <v>0.37248602843591194</v>
      </c>
      <c r="K72" s="28" t="s">
        <v>116</v>
      </c>
      <c r="L72" s="10"/>
      <c r="O72" s="11"/>
    </row>
    <row r="73" spans="1:15">
      <c r="A73" s="49"/>
      <c r="B73" s="52"/>
      <c r="C73" s="13" t="s">
        <v>122</v>
      </c>
      <c r="D73" s="14">
        <v>775</v>
      </c>
      <c r="E73" s="14">
        <v>223.49946594238199</v>
      </c>
      <c r="F73" s="14">
        <v>943</v>
      </c>
      <c r="G73" s="14">
        <v>369.17953491210898</v>
      </c>
      <c r="H73" s="13" t="s">
        <v>28</v>
      </c>
      <c r="I73" s="15">
        <f t="shared" si="2"/>
        <v>0.28838640766758966</v>
      </c>
      <c r="J73" s="15">
        <f t="shared" si="3"/>
        <v>0.39149473479544961</v>
      </c>
      <c r="K73" s="28" t="s">
        <v>123</v>
      </c>
      <c r="L73" s="10"/>
      <c r="O73" s="11"/>
    </row>
    <row r="74" spans="1:15">
      <c r="A74" s="49"/>
      <c r="B74" s="52"/>
      <c r="C74" s="13" t="s">
        <v>123</v>
      </c>
      <c r="D74" s="14">
        <v>861.15399169921795</v>
      </c>
      <c r="E74" s="14">
        <v>187.83152770996</v>
      </c>
      <c r="F74" s="14">
        <v>861.15399169921795</v>
      </c>
      <c r="G74" s="14">
        <v>374.89620971679602</v>
      </c>
      <c r="H74" s="13" t="s">
        <v>28</v>
      </c>
      <c r="I74" s="15">
        <f t="shared" si="2"/>
        <v>0.21811607391998875</v>
      </c>
      <c r="J74" s="15">
        <f t="shared" si="3"/>
        <v>0.43534166168939847</v>
      </c>
      <c r="K74" s="28" t="s">
        <v>122</v>
      </c>
      <c r="L74" s="10"/>
      <c r="O74" s="11"/>
    </row>
    <row r="75" spans="1:15">
      <c r="A75" s="49"/>
      <c r="B75" s="52"/>
      <c r="C75" s="13" t="s">
        <v>124</v>
      </c>
      <c r="D75" s="14">
        <v>775</v>
      </c>
      <c r="E75" s="14">
        <v>69.964691162109304</v>
      </c>
      <c r="F75" s="14">
        <v>853</v>
      </c>
      <c r="G75" s="14">
        <v>288.14788818359301</v>
      </c>
      <c r="H75" s="13" t="s">
        <v>28</v>
      </c>
      <c r="I75" s="15">
        <f t="shared" si="2"/>
        <v>9.0277020854334589E-2</v>
      </c>
      <c r="J75" s="15">
        <f t="shared" si="3"/>
        <v>0.33780526164547831</v>
      </c>
      <c r="K75" s="28" t="s">
        <v>122</v>
      </c>
      <c r="L75" s="10"/>
      <c r="O75" s="11"/>
    </row>
    <row r="76" spans="1:15">
      <c r="A76" s="49"/>
      <c r="B76" s="52"/>
      <c r="C76" s="13" t="s">
        <v>125</v>
      </c>
      <c r="D76" s="14">
        <v>836.31402587890602</v>
      </c>
      <c r="E76" s="14">
        <v>79.301383972167898</v>
      </c>
      <c r="F76" s="14">
        <v>836.31402587890602</v>
      </c>
      <c r="G76" s="14">
        <v>457.02267456054602</v>
      </c>
      <c r="H76" s="13" t="s">
        <v>28</v>
      </c>
      <c r="I76" s="15">
        <f t="shared" si="2"/>
        <v>9.4822496715665908E-2</v>
      </c>
      <c r="J76" s="15">
        <f t="shared" si="3"/>
        <v>0.546472569415834</v>
      </c>
      <c r="K76" s="28" t="s">
        <v>126</v>
      </c>
      <c r="L76" s="10"/>
      <c r="O76" s="11"/>
    </row>
    <row r="77" spans="1:15">
      <c r="A77" s="49"/>
      <c r="B77" s="52"/>
      <c r="C77" s="13" t="s">
        <v>127</v>
      </c>
      <c r="D77" s="14">
        <v>835.55603027343705</v>
      </c>
      <c r="E77" s="14">
        <v>56.092460632324197</v>
      </c>
      <c r="F77" s="14">
        <v>835.55603027343705</v>
      </c>
      <c r="G77" s="14">
        <v>147.90560913085901</v>
      </c>
      <c r="H77" s="13" t="s">
        <v>28</v>
      </c>
      <c r="I77" s="15">
        <f t="shared" si="2"/>
        <v>6.713189612666412E-2</v>
      </c>
      <c r="J77" s="15">
        <f t="shared" si="3"/>
        <v>0.17701459120875074</v>
      </c>
      <c r="K77" s="28" t="s">
        <v>116</v>
      </c>
      <c r="L77" s="10"/>
      <c r="O77" s="11"/>
    </row>
    <row r="78" spans="1:15" ht="19.149999999999999" customHeight="1">
      <c r="A78" s="49"/>
      <c r="B78" s="52"/>
      <c r="C78" s="13" t="s">
        <v>126</v>
      </c>
      <c r="D78" s="14">
        <v>864.89099121093705</v>
      </c>
      <c r="E78" s="14">
        <v>388.778564453125</v>
      </c>
      <c r="F78" s="14">
        <v>864.89099121093705</v>
      </c>
      <c r="G78" s="14">
        <v>458.29943847656199</v>
      </c>
      <c r="H78" s="13" t="s">
        <v>28</v>
      </c>
      <c r="I78" s="15">
        <f t="shared" si="2"/>
        <v>0.44951163603727068</v>
      </c>
      <c r="J78" s="15">
        <f t="shared" si="3"/>
        <v>0.5298927184278972</v>
      </c>
      <c r="K78" s="28" t="s">
        <v>125</v>
      </c>
      <c r="L78" s="10"/>
      <c r="O78" s="11"/>
    </row>
    <row r="79" spans="1:15" ht="19.149999999999999" customHeight="1">
      <c r="A79" s="49"/>
      <c r="B79" s="52"/>
      <c r="C79" s="13" t="s">
        <v>128</v>
      </c>
      <c r="D79" s="14">
        <v>376</v>
      </c>
      <c r="E79" s="14">
        <v>69.155487060546804</v>
      </c>
      <c r="F79" s="14">
        <v>452</v>
      </c>
      <c r="G79" s="14">
        <v>159.66447448730401</v>
      </c>
      <c r="H79" s="13" t="s">
        <v>28</v>
      </c>
      <c r="I79" s="15">
        <f t="shared" si="2"/>
        <v>0.18392416771422021</v>
      </c>
      <c r="J79" s="15">
        <f t="shared" si="3"/>
        <v>0.35323998780376992</v>
      </c>
      <c r="K79" s="28" t="s">
        <v>129</v>
      </c>
      <c r="L79" s="10"/>
      <c r="O79" s="11"/>
    </row>
    <row r="80" spans="1:15" ht="19.149999999999999" customHeight="1">
      <c r="A80" s="49"/>
      <c r="B80" s="52"/>
      <c r="C80" s="13" t="s">
        <v>130</v>
      </c>
      <c r="D80" s="14">
        <v>376</v>
      </c>
      <c r="E80" s="14">
        <v>69.155487060546804</v>
      </c>
      <c r="F80" s="14">
        <v>452</v>
      </c>
      <c r="G80" s="14">
        <v>135.02059936523401</v>
      </c>
      <c r="H80" s="13" t="s">
        <v>28</v>
      </c>
      <c r="I80" s="15">
        <f t="shared" si="2"/>
        <v>0.18392416771422021</v>
      </c>
      <c r="J80" s="15">
        <f t="shared" si="3"/>
        <v>0.29871814018857079</v>
      </c>
      <c r="K80" s="28" t="s">
        <v>129</v>
      </c>
      <c r="L80" s="10"/>
      <c r="O80" s="11"/>
    </row>
    <row r="81" spans="1:15">
      <c r="A81" s="49"/>
      <c r="B81" s="52"/>
      <c r="C81" s="13" t="s">
        <v>131</v>
      </c>
      <c r="D81" s="14">
        <v>834.739013671875</v>
      </c>
      <c r="E81" s="14">
        <v>63.748947143554602</v>
      </c>
      <c r="F81" s="14">
        <v>840.30499267578102</v>
      </c>
      <c r="G81" s="14">
        <v>237.13572692871</v>
      </c>
      <c r="H81" s="13" t="s">
        <v>28</v>
      </c>
      <c r="I81" s="15">
        <f t="shared" si="2"/>
        <v>7.6369914547462947E-2</v>
      </c>
      <c r="J81" s="15">
        <f t="shared" si="3"/>
        <v>0.28220197308788958</v>
      </c>
      <c r="K81" s="28" t="s">
        <v>129</v>
      </c>
      <c r="L81" s="10"/>
      <c r="O81" s="11"/>
    </row>
    <row r="82" spans="1:15">
      <c r="A82" s="49"/>
      <c r="B82" s="52"/>
      <c r="C82" s="13" t="s">
        <v>132</v>
      </c>
      <c r="D82" s="14">
        <v>801.864013671875</v>
      </c>
      <c r="E82" s="14">
        <v>63.533164978027301</v>
      </c>
      <c r="F82" s="14">
        <v>801.864013671875</v>
      </c>
      <c r="G82" s="14">
        <v>236.32603454589801</v>
      </c>
      <c r="H82" s="13" t="s">
        <v>28</v>
      </c>
      <c r="I82" s="15">
        <f t="shared" si="2"/>
        <v>7.9231844670392265E-2</v>
      </c>
      <c r="J82" s="15">
        <f t="shared" si="3"/>
        <v>0.29472083859172071</v>
      </c>
      <c r="K82" s="28" t="s">
        <v>129</v>
      </c>
      <c r="L82" s="10"/>
      <c r="O82" s="11"/>
    </row>
    <row r="83" spans="1:15">
      <c r="A83" s="49"/>
      <c r="B83" s="52"/>
      <c r="C83" s="13" t="s">
        <v>133</v>
      </c>
      <c r="D83" s="14">
        <v>543</v>
      </c>
      <c r="E83" s="14">
        <v>225.37121582031199</v>
      </c>
      <c r="F83" s="14">
        <v>562</v>
      </c>
      <c r="G83" s="14">
        <v>422.89733886718699</v>
      </c>
      <c r="H83" s="13" t="s">
        <v>32</v>
      </c>
      <c r="I83" s="15">
        <f t="shared" si="2"/>
        <v>0.41504827959541801</v>
      </c>
      <c r="J83" s="15">
        <f t="shared" si="3"/>
        <v>0.75248636809108005</v>
      </c>
      <c r="K83" s="28" t="s">
        <v>134</v>
      </c>
      <c r="L83" s="10"/>
      <c r="O83" s="11"/>
    </row>
    <row r="84" spans="1:15">
      <c r="A84" s="49"/>
      <c r="B84" s="52"/>
      <c r="C84" s="13" t="s">
        <v>135</v>
      </c>
      <c r="D84" s="14">
        <v>612</v>
      </c>
      <c r="E84" s="14">
        <v>133.17498779296801</v>
      </c>
      <c r="F84" s="14">
        <v>775</v>
      </c>
      <c r="G84" s="14">
        <v>221.11959838867099</v>
      </c>
      <c r="H84" s="13" t="s">
        <v>32</v>
      </c>
      <c r="I84" s="15">
        <f t="shared" si="2"/>
        <v>0.21760618920419611</v>
      </c>
      <c r="J84" s="15">
        <f t="shared" si="3"/>
        <v>0.28531561082409163</v>
      </c>
      <c r="K84" s="28" t="s">
        <v>93</v>
      </c>
      <c r="L84" s="10"/>
      <c r="O84" s="11"/>
    </row>
    <row r="85" spans="1:15">
      <c r="A85" s="49"/>
      <c r="B85" s="52"/>
      <c r="C85" s="13" t="s">
        <v>136</v>
      </c>
      <c r="D85" s="14">
        <v>590</v>
      </c>
      <c r="E85" s="14">
        <v>197.90107727050699</v>
      </c>
      <c r="F85" s="14">
        <v>649</v>
      </c>
      <c r="G85" s="14">
        <v>316.394439697265</v>
      </c>
      <c r="H85" s="13" t="s">
        <v>32</v>
      </c>
      <c r="I85" s="15">
        <f t="shared" si="2"/>
        <v>0.33542555469577456</v>
      </c>
      <c r="J85" s="15">
        <f t="shared" si="3"/>
        <v>0.4875106929079584</v>
      </c>
      <c r="K85" s="28" t="s">
        <v>137</v>
      </c>
      <c r="L85" s="10"/>
      <c r="O85" s="11"/>
    </row>
    <row r="86" spans="1:15">
      <c r="A86" s="49"/>
      <c r="B86" s="52"/>
      <c r="C86" s="13" t="s">
        <v>137</v>
      </c>
      <c r="D86" s="14">
        <v>590</v>
      </c>
      <c r="E86" s="14">
        <v>267.10723876953102</v>
      </c>
      <c r="F86" s="14">
        <v>649</v>
      </c>
      <c r="G86" s="14">
        <v>378.97637939453102</v>
      </c>
      <c r="H86" s="13" t="s">
        <v>32</v>
      </c>
      <c r="I86" s="15">
        <f t="shared" si="2"/>
        <v>0.4527241335076797</v>
      </c>
      <c r="J86" s="15">
        <f t="shared" si="3"/>
        <v>0.58393895130128048</v>
      </c>
      <c r="K86" s="28" t="s">
        <v>136</v>
      </c>
      <c r="L86" s="10"/>
      <c r="O86" s="11"/>
    </row>
    <row r="87" spans="1:15">
      <c r="A87" s="49"/>
      <c r="B87" s="52"/>
      <c r="C87" s="13" t="s">
        <v>138</v>
      </c>
      <c r="D87" s="14">
        <v>643.37902832031205</v>
      </c>
      <c r="E87" s="14">
        <v>108.13298797607401</v>
      </c>
      <c r="F87" s="14">
        <v>772.531005859375</v>
      </c>
      <c r="G87" s="14">
        <v>314.48040771484301</v>
      </c>
      <c r="H87" s="13" t="s">
        <v>28</v>
      </c>
      <c r="I87" s="15">
        <f t="shared" si="2"/>
        <v>0.16807042694316579</v>
      </c>
      <c r="J87" s="15">
        <f t="shared" si="3"/>
        <v>0.4070780400134365</v>
      </c>
      <c r="K87" s="28" t="s">
        <v>139</v>
      </c>
      <c r="L87" s="10"/>
      <c r="O87" s="11"/>
    </row>
    <row r="88" spans="1:15">
      <c r="A88" s="49"/>
      <c r="B88" s="52"/>
      <c r="C88" s="13" t="s">
        <v>140</v>
      </c>
      <c r="D88" s="14">
        <v>826.04400634765602</v>
      </c>
      <c r="E88" s="14">
        <v>339.08639526367102</v>
      </c>
      <c r="F88" s="14">
        <v>827.77398681640602</v>
      </c>
      <c r="G88" s="14">
        <v>481.91452026367102</v>
      </c>
      <c r="H88" s="13" t="s">
        <v>28</v>
      </c>
      <c r="I88" s="15">
        <f t="shared" si="2"/>
        <v>0.41049434734468637</v>
      </c>
      <c r="J88" s="15">
        <f t="shared" si="3"/>
        <v>0.58218128129044</v>
      </c>
      <c r="K88" s="28" t="s">
        <v>139</v>
      </c>
      <c r="L88" s="10"/>
      <c r="O88" s="11"/>
    </row>
    <row r="89" spans="1:15">
      <c r="A89" s="49"/>
      <c r="B89" s="52"/>
      <c r="C89" s="13" t="s">
        <v>141</v>
      </c>
      <c r="D89" s="14">
        <v>728.54699707031205</v>
      </c>
      <c r="E89" s="14">
        <v>240.54670715332</v>
      </c>
      <c r="F89" s="14">
        <v>874.875</v>
      </c>
      <c r="G89" s="14">
        <v>516.02374267578102</v>
      </c>
      <c r="H89" s="13" t="s">
        <v>28</v>
      </c>
      <c r="I89" s="15">
        <f t="shared" si="2"/>
        <v>0.33017321891466783</v>
      </c>
      <c r="J89" s="15">
        <f t="shared" si="3"/>
        <v>0.5898256810124658</v>
      </c>
      <c r="K89" s="28" t="s">
        <v>54</v>
      </c>
      <c r="L89" s="10"/>
      <c r="O89" s="11"/>
    </row>
    <row r="90" spans="1:15">
      <c r="A90" s="49"/>
      <c r="B90" s="52"/>
      <c r="C90" s="13" t="s">
        <v>142</v>
      </c>
      <c r="D90" s="14">
        <v>723.11102294921795</v>
      </c>
      <c r="E90" s="14">
        <v>191.15397644042901</v>
      </c>
      <c r="F90" s="14">
        <v>829.55401611328102</v>
      </c>
      <c r="G90" s="14">
        <v>452.74859619140602</v>
      </c>
      <c r="H90" s="13" t="s">
        <v>28</v>
      </c>
      <c r="I90" s="15">
        <f t="shared" si="2"/>
        <v>0.26434941575196153</v>
      </c>
      <c r="J90" s="15">
        <f t="shared" si="3"/>
        <v>0.54577349683951171</v>
      </c>
      <c r="K90" s="28" t="s">
        <v>54</v>
      </c>
      <c r="L90" s="10"/>
      <c r="O90" s="11"/>
    </row>
    <row r="91" spans="1:15">
      <c r="A91" s="49"/>
      <c r="B91" s="52"/>
      <c r="C91" s="13" t="s">
        <v>143</v>
      </c>
      <c r="D91" s="14">
        <v>823.29797363281205</v>
      </c>
      <c r="E91" s="14">
        <v>113.763412475585</v>
      </c>
      <c r="F91" s="14">
        <v>823.29797363281205</v>
      </c>
      <c r="G91" s="14">
        <v>280.95440673828102</v>
      </c>
      <c r="H91" s="13" t="s">
        <v>28</v>
      </c>
      <c r="I91" s="15">
        <f t="shared" si="2"/>
        <v>0.13818011961526225</v>
      </c>
      <c r="J91" s="15">
        <f t="shared" si="3"/>
        <v>0.34125482600007673</v>
      </c>
      <c r="K91" s="28" t="s">
        <v>142</v>
      </c>
      <c r="L91" s="10"/>
      <c r="O91" s="11"/>
    </row>
    <row r="92" spans="1:15">
      <c r="A92" s="49"/>
      <c r="B92" s="52"/>
      <c r="C92" s="13" t="s">
        <v>144</v>
      </c>
      <c r="D92" s="14">
        <v>591</v>
      </c>
      <c r="E92" s="14">
        <v>59.5822143554687</v>
      </c>
      <c r="F92" s="14">
        <v>650</v>
      </c>
      <c r="G92" s="14">
        <v>101.20423889160099</v>
      </c>
      <c r="H92" s="13" t="s">
        <v>28</v>
      </c>
      <c r="I92" s="15">
        <f t="shared" si="2"/>
        <v>0.10081592953548003</v>
      </c>
      <c r="J92" s="15">
        <f t="shared" si="3"/>
        <v>0.15569882906400154</v>
      </c>
      <c r="K92" s="28" t="s">
        <v>140</v>
      </c>
      <c r="L92" s="10"/>
      <c r="O92" s="11"/>
    </row>
    <row r="93" spans="1:15">
      <c r="A93" s="49"/>
      <c r="B93" s="52"/>
      <c r="C93" s="13" t="s">
        <v>145</v>
      </c>
      <c r="D93" s="14">
        <v>847.25598144531205</v>
      </c>
      <c r="E93" s="14">
        <v>284.08230590820301</v>
      </c>
      <c r="F93" s="14">
        <v>865.65002441406205</v>
      </c>
      <c r="G93" s="14">
        <v>483.12808227539</v>
      </c>
      <c r="H93" s="13" t="s">
        <v>28</v>
      </c>
      <c r="I93" s="15">
        <f t="shared" si="2"/>
        <v>0.33529690215180818</v>
      </c>
      <c r="J93" s="15">
        <f t="shared" si="3"/>
        <v>0.55811016998747032</v>
      </c>
      <c r="K93" s="28" t="s">
        <v>141</v>
      </c>
      <c r="L93" s="10"/>
      <c r="O93" s="11"/>
    </row>
    <row r="94" spans="1:15">
      <c r="A94" s="49"/>
      <c r="B94" s="52"/>
      <c r="C94" s="13" t="s">
        <v>146</v>
      </c>
      <c r="D94" s="14">
        <v>283.90100097656199</v>
      </c>
      <c r="E94" s="14">
        <v>99.512916564941406</v>
      </c>
      <c r="F94" s="14">
        <v>343.635986328125</v>
      </c>
      <c r="G94" s="14">
        <v>200.70817565917901</v>
      </c>
      <c r="H94" s="13" t="s">
        <v>28</v>
      </c>
      <c r="I94" s="15">
        <f t="shared" si="2"/>
        <v>0.35051978056659577</v>
      </c>
      <c r="J94" s="15">
        <f t="shared" si="3"/>
        <v>0.58407205195188827</v>
      </c>
      <c r="K94" s="28" t="s">
        <v>147</v>
      </c>
      <c r="L94" s="10"/>
      <c r="O94" s="11"/>
    </row>
    <row r="95" spans="1:15">
      <c r="A95" s="49"/>
      <c r="B95" s="52"/>
      <c r="C95" s="13" t="s">
        <v>147</v>
      </c>
      <c r="D95" s="14">
        <v>283.78298950195301</v>
      </c>
      <c r="E95" s="14">
        <v>99.519783020019503</v>
      </c>
      <c r="F95" s="14">
        <v>343.010009765625</v>
      </c>
      <c r="G95" s="14">
        <v>200.70600891113199</v>
      </c>
      <c r="H95" s="13" t="s">
        <v>28</v>
      </c>
      <c r="I95" s="15">
        <f t="shared" si="2"/>
        <v>0.35068974075817394</v>
      </c>
      <c r="J95" s="15">
        <f t="shared" si="3"/>
        <v>0.58513163813578561</v>
      </c>
      <c r="K95" s="28" t="s">
        <v>146</v>
      </c>
      <c r="L95" s="10"/>
      <c r="O95" s="11"/>
    </row>
    <row r="96" spans="1:15">
      <c r="A96" s="49"/>
      <c r="B96" s="52"/>
      <c r="C96" s="13" t="s">
        <v>148</v>
      </c>
      <c r="D96" s="14">
        <v>751</v>
      </c>
      <c r="E96" s="14">
        <v>321.84655761718699</v>
      </c>
      <c r="F96" s="14">
        <v>898</v>
      </c>
      <c r="G96" s="14">
        <v>644.2705078125</v>
      </c>
      <c r="H96" s="13" t="s">
        <v>38</v>
      </c>
      <c r="I96" s="15">
        <f t="shared" si="2"/>
        <v>0.42855733371130089</v>
      </c>
      <c r="J96" s="15">
        <f t="shared" si="3"/>
        <v>0.71745045413418707</v>
      </c>
      <c r="K96" s="28" t="s">
        <v>149</v>
      </c>
      <c r="L96" s="10"/>
      <c r="O96" s="11"/>
    </row>
    <row r="97" spans="1:15">
      <c r="A97" s="49"/>
      <c r="B97" s="52"/>
      <c r="C97" s="13" t="s">
        <v>149</v>
      </c>
      <c r="D97" s="14">
        <v>751</v>
      </c>
      <c r="E97" s="14">
        <v>321.84655761718699</v>
      </c>
      <c r="F97" s="14">
        <v>898</v>
      </c>
      <c r="G97" s="14">
        <v>644.2705078125</v>
      </c>
      <c r="H97" s="13" t="s">
        <v>38</v>
      </c>
      <c r="I97" s="15">
        <f t="shared" si="2"/>
        <v>0.42855733371130089</v>
      </c>
      <c r="J97" s="15">
        <f t="shared" si="3"/>
        <v>0.71745045413418707</v>
      </c>
      <c r="K97" s="28" t="s">
        <v>148</v>
      </c>
      <c r="L97" s="10"/>
      <c r="O97" s="11"/>
    </row>
    <row r="98" spans="1:15">
      <c r="A98" s="49"/>
      <c r="B98" s="52"/>
      <c r="C98" s="13" t="s">
        <v>150</v>
      </c>
      <c r="D98" s="14">
        <v>643.89099121093705</v>
      </c>
      <c r="E98" s="14">
        <v>213.28421020507801</v>
      </c>
      <c r="F98" s="14">
        <v>664.38702392578102</v>
      </c>
      <c r="G98" s="14">
        <v>328.81161499023398</v>
      </c>
      <c r="H98" s="13" t="s">
        <v>28</v>
      </c>
      <c r="I98" s="15">
        <f t="shared" si="2"/>
        <v>0.33124273070502808</v>
      </c>
      <c r="J98" s="15">
        <f t="shared" si="3"/>
        <v>0.49490974860906628</v>
      </c>
      <c r="K98" s="28" t="s">
        <v>151</v>
      </c>
      <c r="L98" s="10"/>
      <c r="O98" s="11"/>
    </row>
    <row r="99" spans="1:15">
      <c r="A99" s="49"/>
      <c r="B99" s="52"/>
      <c r="C99" s="13" t="s">
        <v>151</v>
      </c>
      <c r="D99" s="14">
        <v>637.74597167968705</v>
      </c>
      <c r="E99" s="14">
        <v>211.92294311523401</v>
      </c>
      <c r="F99" s="14">
        <v>655.53302001953102</v>
      </c>
      <c r="G99" s="14">
        <v>327.88000488281199</v>
      </c>
      <c r="H99" s="13" t="s">
        <v>28</v>
      </c>
      <c r="I99" s="15">
        <f t="shared" si="2"/>
        <v>0.33229993214551262</v>
      </c>
      <c r="J99" s="15">
        <f t="shared" si="3"/>
        <v>0.50017313372413053</v>
      </c>
      <c r="K99" s="28" t="s">
        <v>150</v>
      </c>
      <c r="L99" s="10"/>
      <c r="O99" s="11"/>
    </row>
    <row r="100" spans="1:15">
      <c r="A100" s="49"/>
      <c r="B100" s="52"/>
      <c r="C100" s="13" t="s">
        <v>152</v>
      </c>
      <c r="D100" s="14">
        <v>411.4169921875</v>
      </c>
      <c r="E100" s="14">
        <v>156.40003967285099</v>
      </c>
      <c r="F100" s="14">
        <v>433.0830078125</v>
      </c>
      <c r="G100" s="14">
        <v>313.09033203125</v>
      </c>
      <c r="H100" s="13" t="s">
        <v>28</v>
      </c>
      <c r="I100" s="15">
        <f t="shared" si="2"/>
        <v>0.38014968424438078</v>
      </c>
      <c r="J100" s="15">
        <f t="shared" si="3"/>
        <v>0.72293377108621193</v>
      </c>
      <c r="K100" s="28" t="s">
        <v>153</v>
      </c>
      <c r="L100" s="10"/>
      <c r="O100" s="11"/>
    </row>
    <row r="101" spans="1:15">
      <c r="A101" s="49"/>
      <c r="B101" s="52"/>
      <c r="C101" s="13" t="s">
        <v>153</v>
      </c>
      <c r="D101" s="14">
        <v>411.62399291992102</v>
      </c>
      <c r="E101" s="14">
        <v>156.40003967285099</v>
      </c>
      <c r="F101" s="14">
        <v>433.2919921875</v>
      </c>
      <c r="G101" s="14">
        <v>313.09033203125</v>
      </c>
      <c r="H101" s="13" t="s">
        <v>28</v>
      </c>
      <c r="I101" s="15">
        <f t="shared" si="2"/>
        <v>0.37995851156149124</v>
      </c>
      <c r="J101" s="15">
        <f t="shared" si="3"/>
        <v>0.72258508736936289</v>
      </c>
      <c r="K101" s="28" t="s">
        <v>152</v>
      </c>
      <c r="L101" s="10"/>
      <c r="O101" s="11"/>
    </row>
    <row r="102" spans="1:15">
      <c r="A102" s="49"/>
      <c r="B102" s="52"/>
      <c r="C102" s="13" t="s">
        <v>154</v>
      </c>
      <c r="D102" s="14">
        <v>831.98101806640602</v>
      </c>
      <c r="E102" s="14">
        <v>195.53356933593699</v>
      </c>
      <c r="F102" s="14">
        <v>877.448974609375</v>
      </c>
      <c r="G102" s="14">
        <v>476.54693603515602</v>
      </c>
      <c r="H102" s="13" t="s">
        <v>28</v>
      </c>
      <c r="I102" s="15">
        <f t="shared" si="2"/>
        <v>0.23502167127607487</v>
      </c>
      <c r="J102" s="15">
        <f t="shared" si="3"/>
        <v>0.54310501217156981</v>
      </c>
      <c r="K102" s="28" t="s">
        <v>56</v>
      </c>
      <c r="L102" s="10"/>
      <c r="O102" s="11"/>
    </row>
    <row r="103" spans="1:15">
      <c r="A103" s="49"/>
      <c r="B103" s="52"/>
      <c r="C103" s="13" t="s">
        <v>155</v>
      </c>
      <c r="D103" s="14">
        <v>830.7490234375</v>
      </c>
      <c r="E103" s="14">
        <v>195.53356933593699</v>
      </c>
      <c r="F103" s="14">
        <v>875.218994140625</v>
      </c>
      <c r="G103" s="14">
        <v>476.54693603515602</v>
      </c>
      <c r="H103" s="13" t="s">
        <v>28</v>
      </c>
      <c r="I103" s="15">
        <f t="shared" si="2"/>
        <v>0.23537020666825692</v>
      </c>
      <c r="J103" s="15">
        <f t="shared" si="3"/>
        <v>0.54448879563345864</v>
      </c>
      <c r="K103" s="28" t="s">
        <v>56</v>
      </c>
      <c r="L103" s="10"/>
      <c r="O103" s="11"/>
    </row>
    <row r="104" spans="1:15">
      <c r="A104" s="49"/>
      <c r="B104" s="52"/>
      <c r="C104" s="13" t="s">
        <v>156</v>
      </c>
      <c r="D104" s="14">
        <v>797.37902832031205</v>
      </c>
      <c r="E104" s="14">
        <v>71.016876220703097</v>
      </c>
      <c r="F104" s="14">
        <v>797.37902832031205</v>
      </c>
      <c r="G104" s="14">
        <v>299.49050903320301</v>
      </c>
      <c r="H104" s="13" t="s">
        <v>28</v>
      </c>
      <c r="I104" s="15">
        <f t="shared" si="2"/>
        <v>8.9062884398027065E-2</v>
      </c>
      <c r="J104" s="15">
        <f t="shared" si="3"/>
        <v>0.37559366172958319</v>
      </c>
      <c r="K104" s="28" t="s">
        <v>56</v>
      </c>
      <c r="L104" s="10"/>
      <c r="O104" s="11"/>
    </row>
    <row r="105" spans="1:15">
      <c r="A105" s="49"/>
      <c r="B105" s="52"/>
      <c r="C105" s="13" t="s">
        <v>157</v>
      </c>
      <c r="D105" s="14">
        <v>799.51599121093705</v>
      </c>
      <c r="E105" s="14">
        <v>71.016876220703097</v>
      </c>
      <c r="F105" s="14">
        <v>799.51599121093705</v>
      </c>
      <c r="G105" s="14">
        <v>299.49050903320301</v>
      </c>
      <c r="H105" s="13" t="s">
        <v>28</v>
      </c>
      <c r="I105" s="15">
        <f t="shared" si="2"/>
        <v>8.8824835277080336E-2</v>
      </c>
      <c r="J105" s="15">
        <f t="shared" si="3"/>
        <v>0.37458976721603576</v>
      </c>
      <c r="K105" s="28" t="s">
        <v>56</v>
      </c>
      <c r="L105" s="10"/>
      <c r="O105" s="11"/>
    </row>
    <row r="106" spans="1:15">
      <c r="A106" s="49"/>
      <c r="B106" s="52"/>
      <c r="C106" s="13" t="s">
        <v>158</v>
      </c>
      <c r="D106" s="14">
        <v>536.88897705078102</v>
      </c>
      <c r="E106" s="14">
        <v>105.431671142578</v>
      </c>
      <c r="F106" s="14">
        <v>536.88897705078102</v>
      </c>
      <c r="G106" s="14">
        <v>210.84292602539</v>
      </c>
      <c r="H106" s="13" t="s">
        <v>28</v>
      </c>
      <c r="I106" s="15">
        <f t="shared" si="2"/>
        <v>0.19637518304386023</v>
      </c>
      <c r="J106" s="15">
        <f t="shared" si="3"/>
        <v>0.39271233912006293</v>
      </c>
      <c r="K106" s="28" t="s">
        <v>159</v>
      </c>
      <c r="L106" s="10"/>
      <c r="O106" s="11"/>
    </row>
    <row r="107" spans="1:15">
      <c r="A107" s="49"/>
      <c r="B107" s="52"/>
      <c r="C107" s="13" t="s">
        <v>160</v>
      </c>
      <c r="D107" s="14">
        <v>536.93200683593705</v>
      </c>
      <c r="E107" s="14">
        <v>105.431671142578</v>
      </c>
      <c r="F107" s="14">
        <v>536.93200683593705</v>
      </c>
      <c r="G107" s="14">
        <v>210.84292602539</v>
      </c>
      <c r="H107" s="13" t="s">
        <v>28</v>
      </c>
      <c r="I107" s="15">
        <f t="shared" si="2"/>
        <v>0.19635944551689449</v>
      </c>
      <c r="J107" s="15">
        <f t="shared" si="3"/>
        <v>0.39268086711361644</v>
      </c>
      <c r="K107" s="28" t="s">
        <v>161</v>
      </c>
      <c r="L107" s="10"/>
      <c r="O107" s="11"/>
    </row>
    <row r="108" spans="1:15">
      <c r="A108" s="49"/>
      <c r="B108" s="52"/>
      <c r="C108" s="13" t="s">
        <v>162</v>
      </c>
      <c r="D108" s="14">
        <v>183</v>
      </c>
      <c r="E108" s="14">
        <v>10.2209777832031</v>
      </c>
      <c r="F108" s="14">
        <v>183</v>
      </c>
      <c r="G108" s="14">
        <v>20.439069747924801</v>
      </c>
      <c r="H108" s="13" t="s">
        <v>32</v>
      </c>
      <c r="I108" s="15">
        <f t="shared" si="2"/>
        <v>5.5852337613131693E-2</v>
      </c>
      <c r="J108" s="15">
        <f t="shared" si="3"/>
        <v>0.11168890572636503</v>
      </c>
      <c r="K108" s="28" t="s">
        <v>159</v>
      </c>
      <c r="L108" s="10"/>
      <c r="O108" s="11"/>
    </row>
    <row r="109" spans="1:15">
      <c r="A109" s="49"/>
      <c r="B109" s="52"/>
      <c r="C109" s="13" t="s">
        <v>163</v>
      </c>
      <c r="D109" s="14">
        <v>183</v>
      </c>
      <c r="E109" s="14">
        <v>10.2209777832031</v>
      </c>
      <c r="F109" s="14">
        <v>183</v>
      </c>
      <c r="G109" s="14">
        <v>20.439069747924801</v>
      </c>
      <c r="H109" s="13" t="s">
        <v>32</v>
      </c>
      <c r="I109" s="15">
        <f t="shared" si="2"/>
        <v>5.5852337613131693E-2</v>
      </c>
      <c r="J109" s="15">
        <f t="shared" si="3"/>
        <v>0.11168890572636503</v>
      </c>
      <c r="K109" s="28" t="s">
        <v>161</v>
      </c>
      <c r="L109" s="10"/>
      <c r="O109" s="11"/>
    </row>
    <row r="110" spans="1:15">
      <c r="A110" s="49"/>
      <c r="B110" s="53"/>
      <c r="C110" s="13" t="s">
        <v>164</v>
      </c>
      <c r="D110" s="14">
        <v>450</v>
      </c>
      <c r="E110" s="14">
        <v>86.093315124511705</v>
      </c>
      <c r="F110" s="14">
        <v>650</v>
      </c>
      <c r="G110" s="14">
        <v>211.84553527832</v>
      </c>
      <c r="H110" s="13" t="s">
        <v>32</v>
      </c>
      <c r="I110" s="15">
        <f t="shared" si="2"/>
        <v>0.19131847805447044</v>
      </c>
      <c r="J110" s="15">
        <f t="shared" si="3"/>
        <v>0.32591620812049232</v>
      </c>
      <c r="K110" s="28" t="s">
        <v>55</v>
      </c>
      <c r="L110" s="10"/>
      <c r="O110" s="11"/>
    </row>
    <row r="111" spans="1:15">
      <c r="A111" s="49"/>
      <c r="B111" s="54" t="s">
        <v>53</v>
      </c>
      <c r="C111" s="13" t="s">
        <v>165</v>
      </c>
      <c r="D111" s="14">
        <v>750</v>
      </c>
      <c r="E111" s="14">
        <v>376.183013916015</v>
      </c>
      <c r="F111" s="14">
        <v>810</v>
      </c>
      <c r="G111" s="14">
        <v>528.77893066406205</v>
      </c>
      <c r="H111" s="13" t="s">
        <v>32</v>
      </c>
      <c r="I111" s="15">
        <f t="shared" si="2"/>
        <v>0.50157735188802</v>
      </c>
      <c r="J111" s="15">
        <f t="shared" si="3"/>
        <v>0.65281349464699023</v>
      </c>
      <c r="K111" s="28" t="s">
        <v>116</v>
      </c>
      <c r="L111" s="10"/>
      <c r="O111" s="11"/>
    </row>
    <row r="112" spans="1:15">
      <c r="A112" s="49"/>
      <c r="B112" s="52"/>
      <c r="C112" s="13" t="s">
        <v>166</v>
      </c>
      <c r="D112" s="14">
        <v>750</v>
      </c>
      <c r="E112" s="14">
        <v>375.52844238281199</v>
      </c>
      <c r="F112" s="14">
        <v>810</v>
      </c>
      <c r="G112" s="14">
        <v>491.02008056640602</v>
      </c>
      <c r="H112" s="13" t="s">
        <v>32</v>
      </c>
      <c r="I112" s="15">
        <f t="shared" si="2"/>
        <v>0.50070458984374933</v>
      </c>
      <c r="J112" s="15">
        <f t="shared" si="3"/>
        <v>0.60619763032889629</v>
      </c>
      <c r="K112" s="28" t="s">
        <v>54</v>
      </c>
      <c r="L112" s="10"/>
      <c r="O112" s="11"/>
    </row>
    <row r="113" spans="1:15">
      <c r="A113" s="49"/>
      <c r="B113" s="52"/>
      <c r="C113" s="13" t="s">
        <v>116</v>
      </c>
      <c r="D113" s="14">
        <v>750</v>
      </c>
      <c r="E113" s="14">
        <v>378.065338134765</v>
      </c>
      <c r="F113" s="14">
        <v>810</v>
      </c>
      <c r="G113" s="14">
        <v>530.35388183593705</v>
      </c>
      <c r="H113" s="13" t="s">
        <v>32</v>
      </c>
      <c r="I113" s="15">
        <f t="shared" si="2"/>
        <v>0.50408711751302004</v>
      </c>
      <c r="J113" s="15">
        <f t="shared" si="3"/>
        <v>0.65475787880979885</v>
      </c>
      <c r="K113" s="28" t="s">
        <v>165</v>
      </c>
      <c r="L113" s="10"/>
      <c r="O113" s="11"/>
    </row>
    <row r="114" spans="1:15">
      <c r="A114" s="49"/>
      <c r="B114" s="53"/>
      <c r="C114" s="13" t="s">
        <v>56</v>
      </c>
      <c r="D114" s="14">
        <v>1000</v>
      </c>
      <c r="E114" s="14">
        <v>576.75891113281205</v>
      </c>
      <c r="F114" s="14">
        <v>1500</v>
      </c>
      <c r="G114" s="14">
        <v>789.44781494140602</v>
      </c>
      <c r="H114" s="13" t="s">
        <v>32</v>
      </c>
      <c r="I114" s="15">
        <f t="shared" si="2"/>
        <v>0.57675891113281208</v>
      </c>
      <c r="J114" s="15">
        <f t="shared" si="3"/>
        <v>0.52629854329427073</v>
      </c>
      <c r="K114" s="28" t="s">
        <v>55</v>
      </c>
      <c r="L114" s="10"/>
      <c r="O114" s="11"/>
    </row>
    <row r="115" spans="1:15">
      <c r="A115" s="49"/>
      <c r="B115" s="13" t="s">
        <v>167</v>
      </c>
      <c r="C115" s="13" t="s">
        <v>168</v>
      </c>
      <c r="D115" s="14">
        <v>1000</v>
      </c>
      <c r="E115" s="14">
        <v>303.617919921875</v>
      </c>
      <c r="F115" s="14">
        <v>1200</v>
      </c>
      <c r="G115" s="14">
        <v>510.904693603515</v>
      </c>
      <c r="H115" s="13" t="s">
        <v>32</v>
      </c>
      <c r="I115" s="15">
        <f t="shared" si="2"/>
        <v>0.30361791992187498</v>
      </c>
      <c r="J115" s="15">
        <f t="shared" si="3"/>
        <v>0.4257539113362625</v>
      </c>
      <c r="K115" s="28" t="s">
        <v>87</v>
      </c>
      <c r="L115" s="10"/>
      <c r="O115" s="11"/>
    </row>
    <row r="116" spans="1:15">
      <c r="A116" s="49"/>
      <c r="B116" s="54" t="s">
        <v>100</v>
      </c>
      <c r="C116" s="13" t="s">
        <v>169</v>
      </c>
      <c r="D116" s="14">
        <v>700</v>
      </c>
      <c r="E116" s="14">
        <v>434.580078125</v>
      </c>
      <c r="F116" s="14">
        <v>850</v>
      </c>
      <c r="G116" s="14">
        <v>594.53369140625</v>
      </c>
      <c r="H116" s="13" t="s">
        <v>32</v>
      </c>
      <c r="I116" s="15">
        <f t="shared" si="2"/>
        <v>0.62082868303571426</v>
      </c>
      <c r="J116" s="15">
        <f t="shared" si="3"/>
        <v>0.69945140165441178</v>
      </c>
      <c r="K116" s="28" t="s">
        <v>170</v>
      </c>
      <c r="L116" s="10"/>
      <c r="O116" s="11"/>
    </row>
    <row r="117" spans="1:15">
      <c r="A117" s="49"/>
      <c r="B117" s="52"/>
      <c r="C117" s="13" t="s">
        <v>171</v>
      </c>
      <c r="D117" s="14">
        <v>700</v>
      </c>
      <c r="E117" s="14">
        <v>2.6839127531275099E-4</v>
      </c>
      <c r="F117" s="14">
        <v>700</v>
      </c>
      <c r="G117" s="14">
        <v>2.7702198713086502E-4</v>
      </c>
      <c r="H117" s="13" t="s">
        <v>32</v>
      </c>
      <c r="I117" s="15">
        <f t="shared" si="2"/>
        <v>3.8341610758964429E-7</v>
      </c>
      <c r="J117" s="15">
        <f t="shared" si="3"/>
        <v>3.9574569590123573E-7</v>
      </c>
      <c r="K117" s="28" t="s">
        <v>58</v>
      </c>
      <c r="L117" s="10"/>
      <c r="O117" s="11"/>
    </row>
    <row r="118" spans="1:15" ht="15" thickBot="1">
      <c r="A118" s="50"/>
      <c r="B118" s="53"/>
      <c r="C118" s="13" t="s">
        <v>172</v>
      </c>
      <c r="D118" s="14">
        <v>700</v>
      </c>
      <c r="E118" s="14">
        <v>367.12310791015602</v>
      </c>
      <c r="F118" s="14">
        <v>1000</v>
      </c>
      <c r="G118" s="14">
        <v>537.91296386718705</v>
      </c>
      <c r="H118" s="13" t="s">
        <v>32</v>
      </c>
      <c r="I118" s="15">
        <f t="shared" si="2"/>
        <v>0.52446158272879428</v>
      </c>
      <c r="J118" s="15">
        <f t="shared" si="3"/>
        <v>0.53791296386718701</v>
      </c>
      <c r="K118" s="28" t="s">
        <v>134</v>
      </c>
      <c r="L118" s="10"/>
      <c r="O118" s="11"/>
    </row>
    <row r="119" spans="1:15" ht="15" thickTop="1">
      <c r="A119" s="55" t="s">
        <v>173</v>
      </c>
      <c r="B119" s="58" t="s">
        <v>36</v>
      </c>
      <c r="C119" s="13" t="s">
        <v>174</v>
      </c>
      <c r="D119" s="14">
        <v>419</v>
      </c>
      <c r="E119" s="14">
        <v>219.02375793457</v>
      </c>
      <c r="F119" s="14">
        <v>427</v>
      </c>
      <c r="G119" s="14">
        <v>263.84332275390602</v>
      </c>
      <c r="H119" s="13" t="s">
        <v>32</v>
      </c>
      <c r="I119" s="15">
        <f t="shared" si="2"/>
        <v>0.52272973254073984</v>
      </c>
      <c r="J119" s="15">
        <f t="shared" si="3"/>
        <v>0.61790005328783615</v>
      </c>
      <c r="K119" s="28" t="s">
        <v>87</v>
      </c>
      <c r="L119" s="10"/>
      <c r="O119" s="11"/>
    </row>
    <row r="120" spans="1:15">
      <c r="A120" s="56"/>
      <c r="B120" s="60"/>
      <c r="C120" s="13" t="s">
        <v>175</v>
      </c>
      <c r="D120" s="14">
        <v>781.92102050781205</v>
      </c>
      <c r="E120" s="14">
        <v>93.107437133789006</v>
      </c>
      <c r="F120" s="14">
        <v>874.89501953125</v>
      </c>
      <c r="G120" s="14">
        <v>182.81088256835901</v>
      </c>
      <c r="H120" s="13" t="s">
        <v>38</v>
      </c>
      <c r="I120" s="15">
        <f t="shared" si="2"/>
        <v>0.1190752450590485</v>
      </c>
      <c r="J120" s="15">
        <f t="shared" si="3"/>
        <v>0.20895179248626328</v>
      </c>
      <c r="K120" s="28" t="s">
        <v>176</v>
      </c>
      <c r="L120" s="10"/>
      <c r="O120" s="11"/>
    </row>
    <row r="121" spans="1:15">
      <c r="A121" s="56"/>
      <c r="B121" s="60"/>
      <c r="C121" s="13" t="s">
        <v>177</v>
      </c>
      <c r="D121" s="14">
        <v>733.718017578125</v>
      </c>
      <c r="E121" s="14">
        <v>92.351295471191406</v>
      </c>
      <c r="F121" s="14">
        <v>820.05902099609295</v>
      </c>
      <c r="G121" s="14">
        <v>182.01539611816401</v>
      </c>
      <c r="H121" s="13" t="s">
        <v>38</v>
      </c>
      <c r="I121" s="15">
        <f t="shared" si="2"/>
        <v>0.12586755846071068</v>
      </c>
      <c r="J121" s="15">
        <f t="shared" si="3"/>
        <v>0.22195401972052836</v>
      </c>
      <c r="K121" s="28" t="s">
        <v>176</v>
      </c>
      <c r="L121" s="10"/>
      <c r="O121" s="11"/>
    </row>
    <row r="122" spans="1:15">
      <c r="A122" s="56"/>
      <c r="B122" s="60"/>
      <c r="C122" s="13" t="s">
        <v>178</v>
      </c>
      <c r="D122" s="14">
        <v>450</v>
      </c>
      <c r="E122" s="14">
        <v>90.589630126953097</v>
      </c>
      <c r="F122" s="14">
        <v>450</v>
      </c>
      <c r="G122" s="14">
        <v>178.962478637695</v>
      </c>
      <c r="H122" s="13" t="s">
        <v>38</v>
      </c>
      <c r="I122" s="15">
        <f t="shared" si="2"/>
        <v>0.20131028917100688</v>
      </c>
      <c r="J122" s="15">
        <f t="shared" si="3"/>
        <v>0.39769439697265557</v>
      </c>
      <c r="K122" s="28" t="s">
        <v>176</v>
      </c>
      <c r="L122" s="10"/>
      <c r="O122" s="11"/>
    </row>
    <row r="123" spans="1:15">
      <c r="A123" s="56"/>
      <c r="B123" s="60"/>
      <c r="C123" s="13" t="s">
        <v>179</v>
      </c>
      <c r="D123" s="14">
        <v>318.00698852539</v>
      </c>
      <c r="E123" s="14">
        <v>86.400939941406193</v>
      </c>
      <c r="F123" s="14">
        <v>348.391998291015</v>
      </c>
      <c r="G123" s="14">
        <v>135.83023071289</v>
      </c>
      <c r="H123" s="13" t="s">
        <v>38</v>
      </c>
      <c r="I123" s="15">
        <f t="shared" si="2"/>
        <v>0.27169509809218501</v>
      </c>
      <c r="J123" s="15">
        <f t="shared" si="3"/>
        <v>0.38987758438536174</v>
      </c>
      <c r="K123" s="28" t="s">
        <v>180</v>
      </c>
      <c r="L123" s="10"/>
      <c r="O123" s="11"/>
    </row>
    <row r="124" spans="1:15">
      <c r="A124" s="56"/>
      <c r="B124" s="60"/>
      <c r="C124" s="13" t="s">
        <v>181</v>
      </c>
      <c r="D124" s="14">
        <v>342.43200683593699</v>
      </c>
      <c r="E124" s="14">
        <v>99.038635253906193</v>
      </c>
      <c r="F124" s="14">
        <v>374.55999755859301</v>
      </c>
      <c r="G124" s="14">
        <v>149.98661804199199</v>
      </c>
      <c r="H124" s="13" t="s">
        <v>38</v>
      </c>
      <c r="I124" s="15">
        <f t="shared" si="2"/>
        <v>0.28922131482106667</v>
      </c>
      <c r="J124" s="15">
        <f t="shared" si="3"/>
        <v>0.40043416013352934</v>
      </c>
      <c r="K124" s="28" t="s">
        <v>180</v>
      </c>
      <c r="L124" s="10"/>
      <c r="O124" s="11"/>
    </row>
    <row r="125" spans="1:15">
      <c r="A125" s="56"/>
      <c r="B125" s="60"/>
      <c r="C125" s="13" t="s">
        <v>182</v>
      </c>
      <c r="D125" s="14">
        <v>695.77697753906205</v>
      </c>
      <c r="E125" s="14">
        <v>332.87704467773398</v>
      </c>
      <c r="F125" s="14">
        <v>695.843994140625</v>
      </c>
      <c r="G125" s="14">
        <v>411.86688232421801</v>
      </c>
      <c r="H125" s="13" t="s">
        <v>38</v>
      </c>
      <c r="I125" s="15">
        <f t="shared" si="2"/>
        <v>0.4784249197998876</v>
      </c>
      <c r="J125" s="15">
        <f t="shared" si="3"/>
        <v>0.59189543316081672</v>
      </c>
      <c r="K125" s="28" t="s">
        <v>176</v>
      </c>
      <c r="L125" s="10"/>
      <c r="O125" s="11"/>
    </row>
    <row r="126" spans="1:15">
      <c r="A126" s="56"/>
      <c r="B126" s="60"/>
      <c r="C126" s="13" t="s">
        <v>183</v>
      </c>
      <c r="D126" s="14">
        <v>738.03802490234295</v>
      </c>
      <c r="E126" s="14">
        <v>322.58218383789</v>
      </c>
      <c r="F126" s="14">
        <v>809.32800292968705</v>
      </c>
      <c r="G126" s="14">
        <v>402.39373779296801</v>
      </c>
      <c r="H126" s="13" t="s">
        <v>38</v>
      </c>
      <c r="I126" s="15">
        <f t="shared" si="2"/>
        <v>0.43708070987341607</v>
      </c>
      <c r="J126" s="15">
        <f t="shared" si="3"/>
        <v>0.4971948781413007</v>
      </c>
      <c r="K126" s="28" t="s">
        <v>176</v>
      </c>
      <c r="L126" s="10"/>
      <c r="O126" s="11"/>
    </row>
    <row r="127" spans="1:15">
      <c r="A127" s="56"/>
      <c r="B127" s="60"/>
      <c r="C127" s="13" t="s">
        <v>184</v>
      </c>
      <c r="D127" s="14">
        <v>633.46697998046795</v>
      </c>
      <c r="E127" s="14">
        <v>247.13241577148401</v>
      </c>
      <c r="F127" s="14">
        <v>698.03302001953102</v>
      </c>
      <c r="G127" s="14">
        <v>331.52917480468699</v>
      </c>
      <c r="H127" s="13" t="s">
        <v>38</v>
      </c>
      <c r="I127" s="15">
        <f t="shared" si="2"/>
        <v>0.39012675258796281</v>
      </c>
      <c r="J127" s="15">
        <f t="shared" si="3"/>
        <v>0.47494769630727607</v>
      </c>
      <c r="K127" s="28" t="s">
        <v>176</v>
      </c>
      <c r="L127" s="10"/>
      <c r="O127" s="11"/>
    </row>
    <row r="128" spans="1:15">
      <c r="A128" s="56"/>
      <c r="B128" s="60"/>
      <c r="C128" s="13" t="s">
        <v>185</v>
      </c>
      <c r="D128" s="14">
        <v>690.552001953125</v>
      </c>
      <c r="E128" s="14">
        <v>78.009590148925696</v>
      </c>
      <c r="F128" s="14">
        <v>690.552001953125</v>
      </c>
      <c r="G128" s="14">
        <v>157.15846252441401</v>
      </c>
      <c r="H128" s="13" t="s">
        <v>38</v>
      </c>
      <c r="I128" s="15">
        <f t="shared" si="2"/>
        <v>0.1129670031051782</v>
      </c>
      <c r="J128" s="15">
        <f t="shared" si="3"/>
        <v>0.2275838200163266</v>
      </c>
      <c r="K128" s="28" t="s">
        <v>186</v>
      </c>
      <c r="L128" s="10"/>
      <c r="O128" s="11"/>
    </row>
    <row r="129" spans="1:15">
      <c r="A129" s="56"/>
      <c r="B129" s="60"/>
      <c r="C129" s="13" t="s">
        <v>187</v>
      </c>
      <c r="D129" s="14">
        <v>694.15399169921795</v>
      </c>
      <c r="E129" s="14">
        <v>248.81884765625</v>
      </c>
      <c r="F129" s="14">
        <v>693.94598388671795</v>
      </c>
      <c r="G129" s="14">
        <v>333.106842041015</v>
      </c>
      <c r="H129" s="13" t="s">
        <v>38</v>
      </c>
      <c r="I129" s="15">
        <f t="shared" si="2"/>
        <v>0.35844906264554771</v>
      </c>
      <c r="J129" s="15">
        <f t="shared" si="3"/>
        <v>0.48001840168498255</v>
      </c>
      <c r="K129" s="28" t="s">
        <v>176</v>
      </c>
      <c r="L129" s="10"/>
      <c r="O129" s="11"/>
    </row>
    <row r="130" spans="1:15">
      <c r="A130" s="56"/>
      <c r="B130" s="60"/>
      <c r="C130" s="13" t="s">
        <v>176</v>
      </c>
      <c r="D130" s="14">
        <v>416.10501098632801</v>
      </c>
      <c r="E130" s="14">
        <v>54.890762329101499</v>
      </c>
      <c r="F130" s="14">
        <v>458.21200561523398</v>
      </c>
      <c r="G130" s="14">
        <v>103.506546020507</v>
      </c>
      <c r="H130" s="13" t="s">
        <v>38</v>
      </c>
      <c r="I130" s="15">
        <f t="shared" si="2"/>
        <v>0.13191564840564982</v>
      </c>
      <c r="J130" s="15">
        <f t="shared" si="3"/>
        <v>0.22589226111945804</v>
      </c>
      <c r="K130" s="28" t="s">
        <v>180</v>
      </c>
      <c r="L130" s="10"/>
      <c r="O130" s="11"/>
    </row>
    <row r="131" spans="1:15">
      <c r="A131" s="56"/>
      <c r="B131" s="60"/>
      <c r="C131" s="13" t="s">
        <v>188</v>
      </c>
      <c r="D131" s="14">
        <v>430.90200805664</v>
      </c>
      <c r="E131" s="14">
        <v>56.066341400146399</v>
      </c>
      <c r="F131" s="14">
        <v>431.683990478515</v>
      </c>
      <c r="G131" s="14">
        <v>119.972198486328</v>
      </c>
      <c r="H131" s="13" t="s">
        <v>38</v>
      </c>
      <c r="I131" s="15">
        <f t="shared" si="2"/>
        <v>0.13011390142507007</v>
      </c>
      <c r="J131" s="15">
        <f t="shared" si="3"/>
        <v>0.27791671948116647</v>
      </c>
      <c r="K131" s="28" t="s">
        <v>189</v>
      </c>
      <c r="L131" s="10"/>
      <c r="O131" s="11"/>
    </row>
    <row r="132" spans="1:15">
      <c r="A132" s="56"/>
      <c r="B132" s="60"/>
      <c r="C132" s="13" t="s">
        <v>190</v>
      </c>
      <c r="D132" s="14">
        <v>695.28497314453102</v>
      </c>
      <c r="E132" s="14">
        <v>115.873229980468</v>
      </c>
      <c r="F132" s="14">
        <v>695.34002685546795</v>
      </c>
      <c r="G132" s="14">
        <v>186.077545166015</v>
      </c>
      <c r="H132" s="13" t="s">
        <v>38</v>
      </c>
      <c r="I132" s="15">
        <f t="shared" ref="I132:I147" si="4">E132/D132</f>
        <v>0.16665573751207921</v>
      </c>
      <c r="J132" s="15">
        <f t="shared" ref="J132:J147" si="5">G132/F132</f>
        <v>0.26760654928425792</v>
      </c>
      <c r="K132" s="28" t="s">
        <v>191</v>
      </c>
      <c r="L132" s="10"/>
      <c r="O132" s="11"/>
    </row>
    <row r="133" spans="1:15">
      <c r="A133" s="56"/>
      <c r="B133" s="60"/>
      <c r="C133" s="13" t="s">
        <v>191</v>
      </c>
      <c r="D133" s="14">
        <v>763.91900634765602</v>
      </c>
      <c r="E133" s="14">
        <v>65.572029113769503</v>
      </c>
      <c r="F133" s="14">
        <v>763.91900634765602</v>
      </c>
      <c r="G133" s="14">
        <v>180.56820678710901</v>
      </c>
      <c r="H133" s="13" t="s">
        <v>38</v>
      </c>
      <c r="I133" s="15">
        <f t="shared" si="4"/>
        <v>8.5836362976846756E-2</v>
      </c>
      <c r="J133" s="15">
        <f t="shared" si="5"/>
        <v>0.23637087870141726</v>
      </c>
      <c r="K133" s="28" t="s">
        <v>192</v>
      </c>
      <c r="L133" s="10"/>
      <c r="O133" s="11"/>
    </row>
    <row r="134" spans="1:15">
      <c r="A134" s="56"/>
      <c r="B134" s="60"/>
      <c r="C134" s="13" t="s">
        <v>193</v>
      </c>
      <c r="D134" s="14">
        <v>364.55700683593699</v>
      </c>
      <c r="E134" s="14">
        <v>129.544342041015</v>
      </c>
      <c r="F134" s="14">
        <v>442.00698852539</v>
      </c>
      <c r="G134" s="14">
        <v>188.26248168945301</v>
      </c>
      <c r="H134" s="13" t="s">
        <v>38</v>
      </c>
      <c r="I134" s="15">
        <f t="shared" si="4"/>
        <v>0.35534728344781025</v>
      </c>
      <c r="J134" s="15">
        <f t="shared" si="5"/>
        <v>0.42592648210728173</v>
      </c>
      <c r="K134" s="28" t="s">
        <v>194</v>
      </c>
      <c r="L134" s="10"/>
      <c r="O134" s="11"/>
    </row>
    <row r="135" spans="1:15">
      <c r="A135" s="56"/>
      <c r="B135" s="60"/>
      <c r="C135" s="13" t="s">
        <v>194</v>
      </c>
      <c r="D135" s="14">
        <v>619.75402832031205</v>
      </c>
      <c r="E135" s="14">
        <v>170.19367980957</v>
      </c>
      <c r="F135" s="14">
        <v>691.572998046875</v>
      </c>
      <c r="G135" s="14">
        <v>223.49635314941401</v>
      </c>
      <c r="H135" s="13" t="s">
        <v>38</v>
      </c>
      <c r="I135" s="15">
        <f t="shared" si="4"/>
        <v>0.27461488273152063</v>
      </c>
      <c r="J135" s="15">
        <f t="shared" si="5"/>
        <v>0.32317102284300775</v>
      </c>
      <c r="K135" s="28" t="s">
        <v>191</v>
      </c>
      <c r="L135" s="10"/>
      <c r="O135" s="11"/>
    </row>
    <row r="136" spans="1:15">
      <c r="A136" s="56"/>
      <c r="B136" s="60"/>
      <c r="C136" s="13" t="s">
        <v>195</v>
      </c>
      <c r="D136" s="14">
        <v>586.94201660156205</v>
      </c>
      <c r="E136" s="14">
        <v>64.156745910644503</v>
      </c>
      <c r="F136" s="14">
        <v>656.26300048828102</v>
      </c>
      <c r="G136" s="14">
        <v>118.61305236816401</v>
      </c>
      <c r="H136" s="13" t="s">
        <v>38</v>
      </c>
      <c r="I136" s="15">
        <f t="shared" si="4"/>
        <v>0.10930678686476875</v>
      </c>
      <c r="J136" s="15">
        <f t="shared" si="5"/>
        <v>0.18074011833656939</v>
      </c>
      <c r="K136" s="28" t="s">
        <v>196</v>
      </c>
      <c r="L136" s="10"/>
      <c r="O136" s="11"/>
    </row>
    <row r="137" spans="1:15">
      <c r="A137" s="56"/>
      <c r="B137" s="60"/>
      <c r="C137" s="13" t="s">
        <v>197</v>
      </c>
      <c r="D137" s="14">
        <v>572.26702880859295</v>
      </c>
      <c r="E137" s="14">
        <v>236.53584289550699</v>
      </c>
      <c r="F137" s="14">
        <v>630.2080078125</v>
      </c>
      <c r="G137" s="14">
        <v>311.42657470703102</v>
      </c>
      <c r="H137" s="13" t="s">
        <v>38</v>
      </c>
      <c r="I137" s="15">
        <f t="shared" si="4"/>
        <v>0.41333124396132476</v>
      </c>
      <c r="J137" s="15">
        <f t="shared" si="5"/>
        <v>0.49416473743013262</v>
      </c>
      <c r="K137" s="28" t="s">
        <v>191</v>
      </c>
      <c r="L137" s="10"/>
      <c r="O137" s="11"/>
    </row>
    <row r="138" spans="1:15">
      <c r="A138" s="56"/>
      <c r="B138" s="60"/>
      <c r="C138" s="13" t="s">
        <v>198</v>
      </c>
      <c r="D138" s="14">
        <v>362.329986572265</v>
      </c>
      <c r="E138" s="14">
        <v>76.977912902832003</v>
      </c>
      <c r="F138" s="14">
        <v>444.18099975585898</v>
      </c>
      <c r="G138" s="14">
        <v>176.758865356445</v>
      </c>
      <c r="H138" s="13" t="s">
        <v>38</v>
      </c>
      <c r="I138" s="15">
        <f t="shared" si="4"/>
        <v>0.21245250394830106</v>
      </c>
      <c r="J138" s="15">
        <f t="shared" si="5"/>
        <v>0.39794332817837613</v>
      </c>
      <c r="K138" s="28" t="s">
        <v>191</v>
      </c>
      <c r="L138" s="10"/>
      <c r="O138" s="11"/>
    </row>
    <row r="139" spans="1:15">
      <c r="A139" s="56"/>
      <c r="B139" s="60"/>
      <c r="C139" s="13" t="s">
        <v>199</v>
      </c>
      <c r="D139" s="14">
        <v>452.73498535156199</v>
      </c>
      <c r="E139" s="14">
        <v>85.111923217773395</v>
      </c>
      <c r="F139" s="14">
        <v>510.00100708007801</v>
      </c>
      <c r="G139" s="14">
        <v>152.9677734375</v>
      </c>
      <c r="H139" s="13" t="s">
        <v>38</v>
      </c>
      <c r="I139" s="15">
        <f t="shared" si="4"/>
        <v>0.18799502130740237</v>
      </c>
      <c r="J139" s="15">
        <f t="shared" si="5"/>
        <v>0.29993621838766626</v>
      </c>
      <c r="K139" s="28" t="s">
        <v>186</v>
      </c>
      <c r="L139" s="10"/>
      <c r="O139" s="11"/>
    </row>
    <row r="140" spans="1:15">
      <c r="A140" s="56"/>
      <c r="B140" s="60"/>
      <c r="C140" s="13" t="s">
        <v>200</v>
      </c>
      <c r="D140" s="14">
        <v>452.73498535156199</v>
      </c>
      <c r="E140" s="14">
        <v>100.41985321044901</v>
      </c>
      <c r="F140" s="14">
        <v>510.00100708007801</v>
      </c>
      <c r="G140" s="14">
        <v>168.97628784179599</v>
      </c>
      <c r="H140" s="13" t="s">
        <v>38</v>
      </c>
      <c r="I140" s="15">
        <f t="shared" si="4"/>
        <v>0.22180714205788635</v>
      </c>
      <c r="J140" s="15">
        <f t="shared" si="5"/>
        <v>0.33132540033448232</v>
      </c>
      <c r="K140" s="28" t="s">
        <v>186</v>
      </c>
      <c r="L140" s="10"/>
      <c r="O140" s="11"/>
    </row>
    <row r="141" spans="1:15">
      <c r="A141" s="56"/>
      <c r="B141" s="60"/>
      <c r="C141" s="13" t="s">
        <v>201</v>
      </c>
      <c r="D141" s="14">
        <v>482.95199584960898</v>
      </c>
      <c r="E141" s="14">
        <v>92.644363403320298</v>
      </c>
      <c r="F141" s="14">
        <v>482.95199584960898</v>
      </c>
      <c r="G141" s="14">
        <v>157.83460998535099</v>
      </c>
      <c r="H141" s="13" t="s">
        <v>28</v>
      </c>
      <c r="I141" s="15">
        <f t="shared" si="4"/>
        <v>0.19182934163123266</v>
      </c>
      <c r="J141" s="15">
        <f t="shared" si="5"/>
        <v>0.32681221185904491</v>
      </c>
      <c r="K141" s="28" t="s">
        <v>202</v>
      </c>
      <c r="L141" s="10"/>
      <c r="O141" s="11"/>
    </row>
    <row r="142" spans="1:15">
      <c r="A142" s="56"/>
      <c r="B142" s="60"/>
      <c r="C142" s="13" t="s">
        <v>202</v>
      </c>
      <c r="D142" s="14">
        <v>484.21600341796801</v>
      </c>
      <c r="E142" s="14">
        <v>92.644363403320298</v>
      </c>
      <c r="F142" s="14">
        <v>484.21600341796801</v>
      </c>
      <c r="G142" s="14">
        <v>157.83460998535099</v>
      </c>
      <c r="H142" s="13" t="s">
        <v>28</v>
      </c>
      <c r="I142" s="15">
        <f t="shared" si="4"/>
        <v>0.1913285863114092</v>
      </c>
      <c r="J142" s="15">
        <f t="shared" si="5"/>
        <v>0.32595909443560983</v>
      </c>
      <c r="K142" s="28" t="s">
        <v>201</v>
      </c>
      <c r="L142" s="10"/>
      <c r="O142" s="11"/>
    </row>
    <row r="143" spans="1:15">
      <c r="A143" s="56"/>
      <c r="B143" s="60"/>
      <c r="C143" s="13" t="s">
        <v>203</v>
      </c>
      <c r="D143" s="14">
        <v>322.56399536132801</v>
      </c>
      <c r="E143" s="14">
        <v>58.2382202148437</v>
      </c>
      <c r="F143" s="14">
        <v>394.44299316406199</v>
      </c>
      <c r="G143" s="14">
        <v>76.513481140136705</v>
      </c>
      <c r="H143" s="13" t="s">
        <v>28</v>
      </c>
      <c r="I143" s="15">
        <f t="shared" si="4"/>
        <v>0.18054780152883065</v>
      </c>
      <c r="J143" s="15">
        <f t="shared" si="5"/>
        <v>0.19397855321595786</v>
      </c>
      <c r="K143" s="28" t="s">
        <v>204</v>
      </c>
      <c r="L143" s="10"/>
      <c r="O143" s="11"/>
    </row>
    <row r="144" spans="1:15" ht="16.5" customHeight="1">
      <c r="A144" s="56"/>
      <c r="B144" s="60"/>
      <c r="C144" s="13" t="s">
        <v>204</v>
      </c>
      <c r="D144" s="14">
        <v>513.95599365234295</v>
      </c>
      <c r="E144" s="14">
        <v>61.9998359680175</v>
      </c>
      <c r="F144" s="14">
        <v>526.7509765625</v>
      </c>
      <c r="G144" s="14">
        <v>101.46590423583901</v>
      </c>
      <c r="H144" s="13" t="s">
        <v>28</v>
      </c>
      <c r="I144" s="15">
        <f t="shared" si="4"/>
        <v>0.12063257697886925</v>
      </c>
      <c r="J144" s="15">
        <f t="shared" si="5"/>
        <v>0.19262594423268217</v>
      </c>
      <c r="K144" s="28" t="s">
        <v>205</v>
      </c>
      <c r="L144" s="10"/>
      <c r="O144" s="11"/>
    </row>
    <row r="145" spans="1:15">
      <c r="A145" s="56"/>
      <c r="B145" s="61"/>
      <c r="C145" s="13" t="s">
        <v>205</v>
      </c>
      <c r="D145" s="14">
        <v>450</v>
      </c>
      <c r="E145" s="14">
        <v>61.9998359680175</v>
      </c>
      <c r="F145" s="14">
        <v>482</v>
      </c>
      <c r="G145" s="14">
        <v>101.46590423583901</v>
      </c>
      <c r="H145" s="13" t="s">
        <v>28</v>
      </c>
      <c r="I145" s="15">
        <f t="shared" si="4"/>
        <v>0.13777741326226112</v>
      </c>
      <c r="J145" s="15">
        <f t="shared" si="5"/>
        <v>0.21051017476315145</v>
      </c>
      <c r="K145" s="28" t="s">
        <v>204</v>
      </c>
      <c r="L145" s="10"/>
      <c r="O145" s="11"/>
    </row>
    <row r="146" spans="1:15">
      <c r="A146" s="56"/>
      <c r="B146" s="58" t="s">
        <v>53</v>
      </c>
      <c r="C146" s="13" t="s">
        <v>206</v>
      </c>
      <c r="D146" s="14">
        <v>1000</v>
      </c>
      <c r="E146" s="14">
        <v>115.505416870117</v>
      </c>
      <c r="F146" s="14">
        <v>1310</v>
      </c>
      <c r="G146" s="14">
        <v>193.62324523925699</v>
      </c>
      <c r="H146" s="13" t="s">
        <v>32</v>
      </c>
      <c r="I146" s="15">
        <f t="shared" si="4"/>
        <v>0.11550541687011701</v>
      </c>
      <c r="J146" s="15">
        <f t="shared" si="5"/>
        <v>0.1478040039994328</v>
      </c>
      <c r="K146" s="28" t="s">
        <v>207</v>
      </c>
      <c r="L146" s="10"/>
      <c r="O146" s="11"/>
    </row>
    <row r="147" spans="1:15" ht="15" thickBot="1">
      <c r="A147" s="57"/>
      <c r="B147" s="59"/>
      <c r="C147" s="29" t="s">
        <v>207</v>
      </c>
      <c r="D147" s="30">
        <v>1000</v>
      </c>
      <c r="E147" s="30">
        <v>117.507453918457</v>
      </c>
      <c r="F147" s="30">
        <v>1500</v>
      </c>
      <c r="G147" s="30">
        <v>196.97929382324199</v>
      </c>
      <c r="H147" s="29" t="s">
        <v>32</v>
      </c>
      <c r="I147" s="31">
        <f t="shared" si="4"/>
        <v>0.117507453918457</v>
      </c>
      <c r="J147" s="31">
        <f t="shared" si="5"/>
        <v>0.13131952921549467</v>
      </c>
      <c r="K147" s="32" t="s">
        <v>206</v>
      </c>
      <c r="L147" s="10"/>
      <c r="O147" s="11"/>
    </row>
    <row r="148" spans="1:15" ht="13.5" customHeight="1">
      <c r="A148" s="16" t="s">
        <v>208</v>
      </c>
      <c r="B148" s="8"/>
      <c r="C148" s="8"/>
      <c r="D148" s="8"/>
      <c r="H148" s="6"/>
      <c r="I148" s="1"/>
      <c r="J148" s="1"/>
      <c r="L148" s="10"/>
      <c r="O148" s="10"/>
    </row>
    <row r="149" spans="1:15" ht="16.5">
      <c r="A149" s="17" t="s">
        <v>209</v>
      </c>
      <c r="H149" s="6"/>
      <c r="I149" s="1"/>
      <c r="J149" s="1"/>
      <c r="L149" s="10"/>
      <c r="O149" s="10"/>
    </row>
    <row r="150" spans="1:15">
      <c r="H150" s="6"/>
      <c r="I150" s="1"/>
      <c r="J150" s="1"/>
      <c r="L150" s="10"/>
      <c r="O150" s="10"/>
    </row>
    <row r="153" spans="1:15">
      <c r="E153" s="9"/>
    </row>
    <row r="154" spans="1:15">
      <c r="E154" s="9"/>
    </row>
  </sheetData>
  <autoFilter ref="A2:K150" xr:uid="{00000000-0001-0000-0100-000000000000}"/>
  <mergeCells count="20">
    <mergeCell ref="B56:B58"/>
    <mergeCell ref="B48:B55"/>
    <mergeCell ref="B43:B47"/>
    <mergeCell ref="B40:B42"/>
    <mergeCell ref="A3:A30"/>
    <mergeCell ref="B3:B9"/>
    <mergeCell ref="B10:B24"/>
    <mergeCell ref="B25:B30"/>
    <mergeCell ref="A119:A147"/>
    <mergeCell ref="B146:B147"/>
    <mergeCell ref="B119:B145"/>
    <mergeCell ref="B38:B39"/>
    <mergeCell ref="B31:B37"/>
    <mergeCell ref="A31:A42"/>
    <mergeCell ref="A43:A58"/>
    <mergeCell ref="A59:A118"/>
    <mergeCell ref="B116:B118"/>
    <mergeCell ref="B111:B114"/>
    <mergeCell ref="B67:B110"/>
    <mergeCell ref="B59:B66"/>
  </mergeCells>
  <conditionalFormatting sqref="H148:H150">
    <cfRule type="colorScale" priority="2">
      <colorScale>
        <cfvo type="min"/>
        <cfvo type="max"/>
        <color rgb="FFFCFCFF"/>
        <color rgb="FFF8696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11"/>
  <sheetViews>
    <sheetView zoomScaleNormal="100" workbookViewId="0">
      <selection activeCell="H9" sqref="H9"/>
    </sheetView>
  </sheetViews>
  <sheetFormatPr defaultRowHeight="14.25"/>
  <cols>
    <col min="1" max="1" width="20.25" customWidth="1"/>
    <col min="2" max="2" width="12.375" customWidth="1"/>
    <col min="3" max="3" width="12" customWidth="1"/>
    <col min="4" max="4" width="11" customWidth="1"/>
    <col min="5" max="5" width="17.375" customWidth="1"/>
    <col min="6" max="6" width="31.625" customWidth="1"/>
    <col min="7" max="7" width="15.625" customWidth="1"/>
    <col min="8" max="8" width="30" customWidth="1"/>
  </cols>
  <sheetData>
    <row r="1" spans="1:8" ht="15" thickBot="1">
      <c r="A1" s="38" t="s">
        <v>210</v>
      </c>
    </row>
    <row r="2" spans="1:8" ht="28.5" customHeight="1" thickBot="1">
      <c r="A2" s="21" t="s">
        <v>211</v>
      </c>
      <c r="B2" s="22" t="s">
        <v>212</v>
      </c>
      <c r="C2" s="22" t="s">
        <v>213</v>
      </c>
      <c r="D2" s="22" t="s">
        <v>214</v>
      </c>
      <c r="E2" s="22" t="s">
        <v>215</v>
      </c>
      <c r="F2" s="35" t="s">
        <v>216</v>
      </c>
      <c r="G2" s="36" t="s">
        <v>217</v>
      </c>
      <c r="H2" s="34" t="s">
        <v>218</v>
      </c>
    </row>
    <row r="3" spans="1:8" ht="45.75" thickTop="1">
      <c r="A3" s="23" t="s">
        <v>219</v>
      </c>
      <c r="B3" s="37">
        <v>54.762500000000003</v>
      </c>
      <c r="C3" s="37">
        <v>-212.7687</v>
      </c>
      <c r="D3" s="37">
        <v>642.29639999999995</v>
      </c>
      <c r="E3" s="20" t="s">
        <v>220</v>
      </c>
      <c r="F3" s="20" t="s">
        <v>221</v>
      </c>
      <c r="G3" s="20" t="s">
        <v>222</v>
      </c>
      <c r="H3" s="45" t="s">
        <v>223</v>
      </c>
    </row>
    <row r="4" spans="1:8" ht="20.45" customHeight="1">
      <c r="A4" s="24" t="s">
        <v>224</v>
      </c>
      <c r="B4" s="37">
        <v>80</v>
      </c>
      <c r="C4" s="37">
        <v>-470</v>
      </c>
      <c r="D4" s="37">
        <v>600</v>
      </c>
      <c r="E4" s="20" t="s">
        <v>225</v>
      </c>
      <c r="F4" s="20" t="s">
        <v>226</v>
      </c>
      <c r="G4" s="20" t="s">
        <v>227</v>
      </c>
      <c r="H4" s="20" t="s">
        <v>228</v>
      </c>
    </row>
    <row r="5" spans="1:8" ht="22.5">
      <c r="A5" s="24" t="s">
        <v>229</v>
      </c>
      <c r="B5" s="37">
        <v>85</v>
      </c>
      <c r="C5" s="37">
        <v>85</v>
      </c>
      <c r="D5" s="37">
        <v>85</v>
      </c>
      <c r="E5" s="20" t="s">
        <v>230</v>
      </c>
      <c r="F5" s="20" t="s">
        <v>231</v>
      </c>
      <c r="G5" s="20" t="s">
        <v>232</v>
      </c>
      <c r="H5" s="20" t="s">
        <v>233</v>
      </c>
    </row>
    <row r="6" spans="1:8" ht="45.75" thickBot="1">
      <c r="A6" s="25" t="s">
        <v>234</v>
      </c>
      <c r="B6" s="37">
        <v>162.91229999999999</v>
      </c>
      <c r="C6" s="37">
        <v>162.9126</v>
      </c>
      <c r="D6" s="37">
        <v>316.15190000000001</v>
      </c>
      <c r="E6" s="20" t="s">
        <v>235</v>
      </c>
      <c r="F6" s="20" t="s">
        <v>236</v>
      </c>
      <c r="G6" s="20" t="s">
        <v>237</v>
      </c>
      <c r="H6" s="20" t="s">
        <v>238</v>
      </c>
    </row>
    <row r="7" spans="1:8" ht="27" customHeight="1">
      <c r="A7" s="63" t="s">
        <v>239</v>
      </c>
      <c r="B7" s="63"/>
      <c r="C7" s="63"/>
      <c r="D7" s="63"/>
      <c r="E7" s="63"/>
      <c r="F7" s="63"/>
    </row>
    <row r="8" spans="1:8" ht="36.75" customHeight="1">
      <c r="A8" s="63" t="s">
        <v>240</v>
      </c>
      <c r="B8" s="63"/>
      <c r="C8" s="63"/>
      <c r="D8" s="63"/>
      <c r="E8" s="63"/>
      <c r="F8" s="63"/>
    </row>
    <row r="9" spans="1:8" ht="39.6" customHeight="1">
      <c r="A9" s="63" t="s">
        <v>241</v>
      </c>
      <c r="B9" s="63"/>
      <c r="C9" s="63"/>
      <c r="D9" s="63"/>
      <c r="E9" s="63"/>
      <c r="F9" s="63"/>
    </row>
    <row r="10" spans="1:8" ht="14.45" customHeight="1">
      <c r="A10" s="33"/>
      <c r="B10" s="33"/>
      <c r="C10" s="33"/>
      <c r="D10" s="33"/>
      <c r="E10" s="33"/>
    </row>
    <row r="11" spans="1:8">
      <c r="A11" s="33"/>
      <c r="B11" s="33"/>
      <c r="C11" s="33"/>
      <c r="D11" s="33"/>
      <c r="E11" s="33"/>
    </row>
  </sheetData>
  <mergeCells count="3">
    <mergeCell ref="A7:F7"/>
    <mergeCell ref="A8:F8"/>
    <mergeCell ref="A9:F9"/>
  </mergeCells>
  <pageMargins left="0.7" right="0.7" top="0.75" bottom="0.75" header="0.3" footer="0.3"/>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E6709-2087-4E8B-BF26-7E4048AD0C00}">
  <dimension ref="A1:O29"/>
  <sheetViews>
    <sheetView tabSelected="1" zoomScale="115" zoomScaleNormal="115" workbookViewId="0">
      <pane xSplit="3" ySplit="2" topLeftCell="F3" activePane="bottomRight" state="frozen"/>
      <selection pane="bottomRight" activeCell="G27" sqref="G27"/>
      <selection pane="bottomLeft" activeCell="A3" sqref="A3"/>
      <selection pane="topRight" activeCell="D1" sqref="D1"/>
    </sheetView>
  </sheetViews>
  <sheetFormatPr defaultRowHeight="14.25"/>
  <cols>
    <col min="1" max="1" width="9.125" style="1" customWidth="1"/>
    <col min="2" max="2" width="10.125" customWidth="1"/>
    <col min="3" max="3" width="36.375" customWidth="1"/>
    <col min="4" max="5" width="19.875" style="1" customWidth="1"/>
    <col min="6" max="7" width="21.125" style="1" customWidth="1"/>
    <col min="8" max="8" width="14.125" style="1" customWidth="1"/>
    <col min="9" max="9" width="19.25" style="6" customWidth="1"/>
    <col min="10" max="10" width="16.75" style="6" customWidth="1"/>
    <col min="11" max="11" width="45.25" customWidth="1"/>
    <col min="12" max="12" width="44.875" customWidth="1"/>
  </cols>
  <sheetData>
    <row r="1" spans="1:15" ht="15" thickBot="1">
      <c r="A1" s="39" t="s">
        <v>242</v>
      </c>
    </row>
    <row r="2" spans="1:15" ht="24" thickTop="1" thickBot="1">
      <c r="A2" s="21" t="s">
        <v>14</v>
      </c>
      <c r="B2" s="26" t="s">
        <v>15</v>
      </c>
      <c r="C2" s="26" t="s">
        <v>16</v>
      </c>
      <c r="D2" s="26" t="s">
        <v>17</v>
      </c>
      <c r="E2" s="26" t="s">
        <v>18</v>
      </c>
      <c r="F2" s="26" t="s">
        <v>19</v>
      </c>
      <c r="G2" s="26" t="s">
        <v>20</v>
      </c>
      <c r="H2" s="26" t="s">
        <v>21</v>
      </c>
      <c r="I2" s="26" t="s">
        <v>22</v>
      </c>
      <c r="J2" s="26" t="s">
        <v>23</v>
      </c>
      <c r="K2" s="27" t="s">
        <v>24</v>
      </c>
      <c r="L2" s="40"/>
      <c r="M2" s="40"/>
      <c r="N2" s="12"/>
    </row>
    <row r="3" spans="1:15" ht="16.5" customHeight="1" thickTop="1">
      <c r="A3" s="48" t="s">
        <v>84</v>
      </c>
      <c r="B3" s="54" t="s">
        <v>85</v>
      </c>
      <c r="C3" s="13" t="s">
        <v>86</v>
      </c>
      <c r="D3" s="14">
        <v>1246.73498535156</v>
      </c>
      <c r="E3" s="14">
        <v>416.89031982421801</v>
      </c>
      <c r="F3" s="14">
        <v>1246.73498535156</v>
      </c>
      <c r="G3" s="14">
        <v>551.02844238281205</v>
      </c>
      <c r="H3" s="13" t="s">
        <v>28</v>
      </c>
      <c r="I3" s="15">
        <f t="shared" ref="I3:I19" si="0">E3/D3</f>
        <v>0.33438567516147899</v>
      </c>
      <c r="J3" s="15">
        <f t="shared" ref="J3:J19" si="1">G3/F3</f>
        <v>0.44197720354132081</v>
      </c>
      <c r="K3" s="28" t="s">
        <v>243</v>
      </c>
      <c r="L3" s="41"/>
      <c r="O3" s="11"/>
    </row>
    <row r="4" spans="1:15">
      <c r="A4" s="49"/>
      <c r="B4" s="52"/>
      <c r="C4" s="13" t="s">
        <v>88</v>
      </c>
      <c r="D4" s="14">
        <v>1381.48400878906</v>
      </c>
      <c r="E4" s="14">
        <v>159.11064147949199</v>
      </c>
      <c r="F4" s="14">
        <v>1381.48400878906</v>
      </c>
      <c r="G4" s="14">
        <v>340.35662841796801</v>
      </c>
      <c r="H4" s="13" t="s">
        <v>28</v>
      </c>
      <c r="I4" s="15">
        <f t="shared" si="0"/>
        <v>0.1151737120858608</v>
      </c>
      <c r="J4" s="15">
        <f t="shared" si="1"/>
        <v>0.24637029907882008</v>
      </c>
      <c r="K4" s="28" t="s">
        <v>86</v>
      </c>
      <c r="L4" s="41"/>
      <c r="O4" s="11"/>
    </row>
    <row r="5" spans="1:15">
      <c r="A5" s="49"/>
      <c r="B5" s="52"/>
      <c r="C5" s="13" t="s">
        <v>89</v>
      </c>
      <c r="D5" s="14">
        <v>1380.92895507812</v>
      </c>
      <c r="E5" s="14">
        <v>157.36045837402301</v>
      </c>
      <c r="F5" s="14">
        <v>1380.92895507812</v>
      </c>
      <c r="G5" s="14">
        <v>337.34359741210898</v>
      </c>
      <c r="H5" s="13" t="s">
        <v>28</v>
      </c>
      <c r="I5" s="15">
        <f t="shared" si="0"/>
        <v>0.11395260979600579</v>
      </c>
      <c r="J5" s="15">
        <f t="shared" si="1"/>
        <v>0.24428743866336355</v>
      </c>
      <c r="K5" s="28" t="s">
        <v>86</v>
      </c>
      <c r="L5" s="41"/>
      <c r="O5" s="11"/>
    </row>
    <row r="6" spans="1:15">
      <c r="A6" s="49"/>
      <c r="B6" s="52"/>
      <c r="C6" s="13" t="s">
        <v>90</v>
      </c>
      <c r="D6" s="14">
        <v>1155.27795410156</v>
      </c>
      <c r="E6" s="14">
        <v>313.38851928710898</v>
      </c>
      <c r="F6" s="14">
        <v>1155.27795410156</v>
      </c>
      <c r="G6" s="14">
        <v>517.37707519531205</v>
      </c>
      <c r="H6" s="13" t="s">
        <v>28</v>
      </c>
      <c r="I6" s="15">
        <f t="shared" si="0"/>
        <v>0.27126677019542528</v>
      </c>
      <c r="J6" s="15">
        <f t="shared" si="1"/>
        <v>0.44783774619647043</v>
      </c>
      <c r="K6" s="28" t="s">
        <v>91</v>
      </c>
      <c r="L6" s="41"/>
      <c r="O6" s="11"/>
    </row>
    <row r="7" spans="1:15">
      <c r="A7" s="49"/>
      <c r="B7" s="53"/>
      <c r="C7" s="13" t="s">
        <v>91</v>
      </c>
      <c r="D7" s="14">
        <v>1155.0009765625</v>
      </c>
      <c r="E7" s="14">
        <v>312.57522583007801</v>
      </c>
      <c r="F7" s="14">
        <v>1155.0009765625</v>
      </c>
      <c r="G7" s="14">
        <v>516.93603515625</v>
      </c>
      <c r="H7" s="13" t="s">
        <v>28</v>
      </c>
      <c r="I7" s="15">
        <f t="shared" si="0"/>
        <v>0.27062767233354262</v>
      </c>
      <c r="J7" s="15">
        <f t="shared" si="1"/>
        <v>0.44756328838331272</v>
      </c>
      <c r="K7" s="28" t="s">
        <v>90</v>
      </c>
      <c r="L7" s="41"/>
      <c r="O7" s="11"/>
    </row>
    <row r="8" spans="1:15">
      <c r="A8" s="49"/>
      <c r="B8" s="54" t="s">
        <v>36</v>
      </c>
      <c r="C8" s="13" t="s">
        <v>92</v>
      </c>
      <c r="D8" s="14">
        <v>465.35400390625</v>
      </c>
      <c r="E8" s="14">
        <v>149.46705627441401</v>
      </c>
      <c r="F8" s="14">
        <v>563.63098144531205</v>
      </c>
      <c r="G8" s="14">
        <v>269.57751464843699</v>
      </c>
      <c r="H8" s="13" t="s">
        <v>28</v>
      </c>
      <c r="I8" s="15">
        <f t="shared" si="0"/>
        <v>0.32119000807936654</v>
      </c>
      <c r="J8" s="15">
        <f t="shared" si="1"/>
        <v>0.47828725446774173</v>
      </c>
      <c r="K8" s="28" t="s">
        <v>94</v>
      </c>
      <c r="L8" s="41"/>
      <c r="O8" s="11"/>
    </row>
    <row r="9" spans="1:15">
      <c r="A9" s="49"/>
      <c r="B9" s="52"/>
      <c r="C9" s="13" t="s">
        <v>94</v>
      </c>
      <c r="D9" s="14">
        <v>466.05999755859301</v>
      </c>
      <c r="E9" s="14">
        <v>149.46705627441401</v>
      </c>
      <c r="F9" s="14">
        <v>480.36700439453102</v>
      </c>
      <c r="G9" s="14">
        <v>269.57751464843699</v>
      </c>
      <c r="H9" s="13" t="s">
        <v>28</v>
      </c>
      <c r="I9" s="15">
        <f t="shared" si="0"/>
        <v>0.3207034653421913</v>
      </c>
      <c r="J9" s="15">
        <f t="shared" si="1"/>
        <v>0.56119073995979507</v>
      </c>
      <c r="K9" s="28" t="s">
        <v>92</v>
      </c>
      <c r="L9" s="41"/>
      <c r="O9" s="11"/>
    </row>
    <row r="10" spans="1:15">
      <c r="A10" s="49"/>
      <c r="B10" s="52"/>
      <c r="C10" s="13" t="s">
        <v>95</v>
      </c>
      <c r="D10" s="14">
        <v>230</v>
      </c>
      <c r="E10" s="14">
        <v>176.255599975585</v>
      </c>
      <c r="F10" s="14">
        <v>230</v>
      </c>
      <c r="G10" s="14">
        <v>177.46520996093699</v>
      </c>
      <c r="H10" s="13" t="s">
        <v>28</v>
      </c>
      <c r="I10" s="15">
        <f t="shared" si="0"/>
        <v>0.76632869554602179</v>
      </c>
      <c r="J10" s="15">
        <f t="shared" si="1"/>
        <v>0.77158786939537816</v>
      </c>
      <c r="K10" s="28" t="s">
        <v>87</v>
      </c>
      <c r="L10" s="41"/>
      <c r="O10" s="11"/>
    </row>
    <row r="11" spans="1:15">
      <c r="A11" s="49"/>
      <c r="B11" s="52"/>
      <c r="C11" s="13" t="s">
        <v>96</v>
      </c>
      <c r="D11" s="14">
        <v>492.83700561523398</v>
      </c>
      <c r="E11" s="14">
        <v>2.3967685699462802</v>
      </c>
      <c r="F11" s="14">
        <v>611.42999267578102</v>
      </c>
      <c r="G11" s="14">
        <v>2.4450671672821001</v>
      </c>
      <c r="H11" s="13" t="s">
        <v>28</v>
      </c>
      <c r="I11" s="15">
        <f t="shared" si="0"/>
        <v>4.8632073944087657E-3</v>
      </c>
      <c r="J11" s="15">
        <f t="shared" si="1"/>
        <v>3.9989323333352242E-3</v>
      </c>
      <c r="K11" s="28" t="s">
        <v>87</v>
      </c>
      <c r="L11" s="41"/>
      <c r="O11" s="11"/>
    </row>
    <row r="12" spans="1:15">
      <c r="A12" s="49"/>
      <c r="B12" s="52"/>
      <c r="C12" s="13" t="s">
        <v>97</v>
      </c>
      <c r="D12" s="14">
        <v>97</v>
      </c>
      <c r="E12" s="14">
        <v>60.369197845458899</v>
      </c>
      <c r="F12" s="14">
        <v>97</v>
      </c>
      <c r="G12" s="14">
        <v>61.226593017578097</v>
      </c>
      <c r="H12" s="13" t="s">
        <v>32</v>
      </c>
      <c r="I12" s="15">
        <f t="shared" si="0"/>
        <v>0.62236286438617416</v>
      </c>
      <c r="J12" s="15">
        <f t="shared" si="1"/>
        <v>0.6312019898719391</v>
      </c>
      <c r="K12" s="28" t="s">
        <v>87</v>
      </c>
      <c r="L12" s="41"/>
      <c r="O12" s="11"/>
    </row>
    <row r="13" spans="1:15">
      <c r="A13" s="49"/>
      <c r="B13" s="52"/>
      <c r="C13" s="13" t="s">
        <v>93</v>
      </c>
      <c r="D13" s="14">
        <v>852.041015625</v>
      </c>
      <c r="E13" s="14">
        <v>90.989059448242202</v>
      </c>
      <c r="F13" s="14">
        <v>852.041015625</v>
      </c>
      <c r="G13" s="14">
        <v>139.67414855957</v>
      </c>
      <c r="H13" s="13" t="s">
        <v>28</v>
      </c>
      <c r="I13" s="15">
        <f t="shared" si="0"/>
        <v>0.1067895298226914</v>
      </c>
      <c r="J13" s="15">
        <f t="shared" si="1"/>
        <v>0.16392890248025729</v>
      </c>
      <c r="K13" s="28" t="s">
        <v>87</v>
      </c>
      <c r="L13" s="41"/>
      <c r="O13" s="11"/>
    </row>
    <row r="14" spans="1:15">
      <c r="A14" s="49"/>
      <c r="B14" s="52"/>
      <c r="C14" s="13" t="s">
        <v>98</v>
      </c>
      <c r="D14" s="14">
        <v>371.33898925781199</v>
      </c>
      <c r="E14" s="14">
        <v>44.314502716064403</v>
      </c>
      <c r="F14" s="14">
        <v>371.33898925781199</v>
      </c>
      <c r="G14" s="14">
        <v>69.959747314453097</v>
      </c>
      <c r="H14" s="13" t="s">
        <v>28</v>
      </c>
      <c r="I14" s="15">
        <f t="shared" si="0"/>
        <v>0.11933705858529679</v>
      </c>
      <c r="J14" s="15">
        <f t="shared" si="1"/>
        <v>0.18839860434337985</v>
      </c>
      <c r="K14" s="28" t="s">
        <v>90</v>
      </c>
      <c r="L14" s="41"/>
      <c r="O14" s="11"/>
    </row>
    <row r="15" spans="1:15">
      <c r="A15" s="49"/>
      <c r="B15" s="53"/>
      <c r="C15" s="13" t="s">
        <v>99</v>
      </c>
      <c r="D15" s="14">
        <v>370.55999755859301</v>
      </c>
      <c r="E15" s="14">
        <v>44.314502716064403</v>
      </c>
      <c r="F15" s="14">
        <v>370.55999755859301</v>
      </c>
      <c r="G15" s="14">
        <v>69.959747314453097</v>
      </c>
      <c r="H15" s="13" t="s">
        <v>28</v>
      </c>
      <c r="I15" s="15">
        <f t="shared" si="0"/>
        <v>0.11958792910197326</v>
      </c>
      <c r="J15" s="15">
        <f t="shared" si="1"/>
        <v>0.18879465612958141</v>
      </c>
      <c r="K15" s="28" t="s">
        <v>90</v>
      </c>
      <c r="L15" s="41"/>
      <c r="O15" s="11"/>
    </row>
    <row r="16" spans="1:15">
      <c r="A16" s="49"/>
      <c r="B16" s="54" t="s">
        <v>100</v>
      </c>
      <c r="C16" s="13" t="s">
        <v>101</v>
      </c>
      <c r="D16" s="14">
        <v>340</v>
      </c>
      <c r="E16" s="14">
        <v>47.698745727538999</v>
      </c>
      <c r="F16" s="14">
        <v>400</v>
      </c>
      <c r="G16" s="14">
        <v>79.1309814453125</v>
      </c>
      <c r="H16" s="13" t="s">
        <v>32</v>
      </c>
      <c r="I16" s="15">
        <f t="shared" si="0"/>
        <v>0.14029042861040883</v>
      </c>
      <c r="J16" s="15">
        <f t="shared" si="1"/>
        <v>0.19782745361328125</v>
      </c>
      <c r="K16" s="28" t="s">
        <v>244</v>
      </c>
      <c r="L16" s="41"/>
      <c r="O16" s="11"/>
    </row>
    <row r="17" spans="1:15">
      <c r="A17" s="49"/>
      <c r="B17" s="52"/>
      <c r="C17" s="13" t="s">
        <v>102</v>
      </c>
      <c r="D17" s="14">
        <v>340</v>
      </c>
      <c r="E17" s="14">
        <v>42.407535552978501</v>
      </c>
      <c r="F17" s="14">
        <v>400</v>
      </c>
      <c r="G17" s="14">
        <v>70.353004455566406</v>
      </c>
      <c r="H17" s="13" t="s">
        <v>32</v>
      </c>
      <c r="I17" s="15">
        <f t="shared" si="0"/>
        <v>0.12472804574405441</v>
      </c>
      <c r="J17" s="15">
        <f t="shared" si="1"/>
        <v>0.17588251113891601</v>
      </c>
      <c r="K17" s="28" t="s">
        <v>244</v>
      </c>
      <c r="L17" s="41"/>
      <c r="O17" s="11"/>
    </row>
    <row r="18" spans="1:15" ht="16.5" customHeight="1" thickBot="1">
      <c r="A18" s="50"/>
      <c r="B18" s="53"/>
      <c r="C18" s="13" t="s">
        <v>103</v>
      </c>
      <c r="D18" s="14">
        <v>240</v>
      </c>
      <c r="E18" s="14">
        <v>40.327568054199197</v>
      </c>
      <c r="F18" s="14">
        <v>240</v>
      </c>
      <c r="G18" s="14">
        <v>66.902389526367102</v>
      </c>
      <c r="H18" s="13" t="s">
        <v>32</v>
      </c>
      <c r="I18" s="15">
        <f t="shared" si="0"/>
        <v>0.16803153355916331</v>
      </c>
      <c r="J18" s="15">
        <f t="shared" si="1"/>
        <v>0.27875995635986295</v>
      </c>
      <c r="K18" s="28" t="s">
        <v>244</v>
      </c>
      <c r="L18" s="41"/>
      <c r="O18" s="11"/>
    </row>
    <row r="19" spans="1:15" ht="16.5" customHeight="1" thickTop="1">
      <c r="A19" s="43"/>
      <c r="B19" s="54" t="s">
        <v>167</v>
      </c>
      <c r="C19" s="13" t="s">
        <v>245</v>
      </c>
      <c r="D19" s="14">
        <v>1000</v>
      </c>
      <c r="E19" s="14">
        <v>435.77145385742102</v>
      </c>
      <c r="F19" s="14">
        <v>1200</v>
      </c>
      <c r="G19" s="14">
        <v>731.48883056640602</v>
      </c>
      <c r="H19" s="13" t="s">
        <v>32</v>
      </c>
      <c r="I19" s="15">
        <f t="shared" si="0"/>
        <v>0.435771453857421</v>
      </c>
      <c r="J19" s="15">
        <f t="shared" si="1"/>
        <v>0.60957402547200501</v>
      </c>
      <c r="K19" s="28" t="s">
        <v>246</v>
      </c>
      <c r="L19" s="41"/>
      <c r="O19" s="11"/>
    </row>
    <row r="20" spans="1:15">
      <c r="A20" s="49" t="s">
        <v>104</v>
      </c>
      <c r="B20" s="53"/>
      <c r="C20" s="13" t="s">
        <v>168</v>
      </c>
      <c r="D20" s="14">
        <v>1000</v>
      </c>
      <c r="E20" s="14">
        <v>475.67996215820301</v>
      </c>
      <c r="F20" s="14">
        <v>1200</v>
      </c>
      <c r="G20" s="14">
        <v>755.376220703125</v>
      </c>
      <c r="H20" s="13" t="s">
        <v>32</v>
      </c>
      <c r="I20" s="15">
        <f t="shared" ref="I20:I23" si="2">E20/D20</f>
        <v>0.47567996215820302</v>
      </c>
      <c r="J20" s="15">
        <f t="shared" ref="J20:J23" si="3">G20/F20</f>
        <v>0.62948018391927085</v>
      </c>
      <c r="K20" s="28" t="s">
        <v>247</v>
      </c>
      <c r="L20" s="41"/>
      <c r="O20" s="11"/>
    </row>
    <row r="21" spans="1:15">
      <c r="A21" s="49"/>
      <c r="B21" s="54" t="s">
        <v>100</v>
      </c>
      <c r="C21" s="13" t="s">
        <v>248</v>
      </c>
      <c r="D21" s="14">
        <v>700</v>
      </c>
      <c r="E21" s="14">
        <v>2.3538754612673001E-4</v>
      </c>
      <c r="F21" s="14">
        <v>850</v>
      </c>
      <c r="G21" s="14">
        <v>5.0053809536620899E-4</v>
      </c>
      <c r="H21" s="13" t="s">
        <v>32</v>
      </c>
      <c r="I21" s="15">
        <f t="shared" si="2"/>
        <v>3.3626792303818574E-7</v>
      </c>
      <c r="J21" s="15">
        <f t="shared" si="3"/>
        <v>5.8886834748965761E-7</v>
      </c>
      <c r="K21" s="28" t="s">
        <v>58</v>
      </c>
      <c r="L21" s="41"/>
      <c r="O21" s="11"/>
    </row>
    <row r="22" spans="1:15">
      <c r="A22" s="49"/>
      <c r="B22" s="52"/>
      <c r="C22" s="13" t="s">
        <v>249</v>
      </c>
      <c r="D22" s="14">
        <v>700</v>
      </c>
      <c r="E22" s="14">
        <v>205.27166748046801</v>
      </c>
      <c r="F22" s="14">
        <v>850</v>
      </c>
      <c r="G22" s="14">
        <v>268.486328125</v>
      </c>
      <c r="H22" s="13" t="s">
        <v>32</v>
      </c>
      <c r="I22" s="15">
        <f t="shared" si="2"/>
        <v>0.29324523925781143</v>
      </c>
      <c r="J22" s="15">
        <f t="shared" si="3"/>
        <v>0.31586626838235293</v>
      </c>
      <c r="K22" s="28" t="s">
        <v>250</v>
      </c>
      <c r="L22" s="41"/>
      <c r="O22" s="11"/>
    </row>
    <row r="23" spans="1:15" ht="15" thickBot="1">
      <c r="A23" s="65"/>
      <c r="B23" s="66"/>
      <c r="C23" s="29" t="s">
        <v>172</v>
      </c>
      <c r="D23" s="30">
        <v>700</v>
      </c>
      <c r="E23" s="30">
        <v>159.975326538085</v>
      </c>
      <c r="F23" s="30">
        <v>1000</v>
      </c>
      <c r="G23" s="30">
        <v>231.062744140625</v>
      </c>
      <c r="H23" s="29" t="s">
        <v>32</v>
      </c>
      <c r="I23" s="31">
        <f t="shared" si="2"/>
        <v>0.22853618076869286</v>
      </c>
      <c r="J23" s="31">
        <f t="shared" si="3"/>
        <v>0.231062744140625</v>
      </c>
      <c r="K23" s="32" t="s">
        <v>251</v>
      </c>
      <c r="L23" s="41"/>
      <c r="O23" s="11"/>
    </row>
    <row r="24" spans="1:15" ht="17.100000000000001" customHeight="1">
      <c r="A24" s="16" t="s">
        <v>208</v>
      </c>
      <c r="B24" s="8"/>
      <c r="C24" s="8"/>
      <c r="D24" s="8"/>
      <c r="H24" s="6"/>
      <c r="I24" s="1"/>
      <c r="J24" s="1"/>
      <c r="L24" s="10"/>
      <c r="O24" s="10"/>
    </row>
    <row r="25" spans="1:15" ht="36.950000000000003" customHeight="1">
      <c r="A25" s="64" t="s">
        <v>252</v>
      </c>
      <c r="B25" s="64"/>
      <c r="C25" s="64"/>
      <c r="D25" s="64"/>
      <c r="E25" s="64"/>
      <c r="F25" s="64"/>
      <c r="H25" s="6"/>
      <c r="I25" s="1"/>
      <c r="J25" s="1"/>
      <c r="L25" s="10"/>
      <c r="O25" s="10"/>
    </row>
    <row r="28" spans="1:15">
      <c r="E28" s="9"/>
    </row>
    <row r="29" spans="1:15">
      <c r="E29" s="9"/>
    </row>
  </sheetData>
  <mergeCells count="8">
    <mergeCell ref="A25:F25"/>
    <mergeCell ref="A3:A18"/>
    <mergeCell ref="B3:B7"/>
    <mergeCell ref="B8:B15"/>
    <mergeCell ref="B16:B18"/>
    <mergeCell ref="A20:A23"/>
    <mergeCell ref="B21:B23"/>
    <mergeCell ref="B19:B20"/>
  </mergeCells>
  <conditionalFormatting sqref="H24:H25">
    <cfRule type="colorScale" priority="3">
      <colorScale>
        <cfvo type="min"/>
        <cfvo type="max"/>
        <color rgb="FFFCFCFF"/>
        <color rgb="FFF8696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1F99E-58D0-44CB-ACF4-4B0E185C2B65}">
  <dimension ref="A1:H11"/>
  <sheetViews>
    <sheetView zoomScale="145" zoomScaleNormal="145" workbookViewId="0">
      <selection activeCell="D6" sqref="D6"/>
    </sheetView>
  </sheetViews>
  <sheetFormatPr defaultRowHeight="14.25"/>
  <cols>
    <col min="1" max="1" width="20.25" customWidth="1"/>
    <col min="2" max="2" width="11.75" customWidth="1"/>
    <col min="3" max="3" width="12" customWidth="1"/>
    <col min="4" max="4" width="11" customWidth="1"/>
    <col min="5" max="5" width="17.375" customWidth="1"/>
    <col min="6" max="6" width="31.625" customWidth="1"/>
    <col min="7" max="7" width="15.625" customWidth="1"/>
    <col min="8" max="8" width="30" customWidth="1"/>
  </cols>
  <sheetData>
    <row r="1" spans="1:8" ht="15" thickBot="1">
      <c r="A1" s="38" t="s">
        <v>253</v>
      </c>
    </row>
    <row r="2" spans="1:8" ht="28.5" customHeight="1" thickBot="1">
      <c r="A2" s="21" t="s">
        <v>211</v>
      </c>
      <c r="B2" s="22" t="s">
        <v>212</v>
      </c>
      <c r="C2" s="22" t="s">
        <v>213</v>
      </c>
      <c r="D2" s="22" t="s">
        <v>214</v>
      </c>
      <c r="E2" s="22" t="s">
        <v>215</v>
      </c>
      <c r="F2" s="35" t="s">
        <v>216</v>
      </c>
      <c r="G2" s="36" t="s">
        <v>217</v>
      </c>
      <c r="H2" s="34" t="s">
        <v>218</v>
      </c>
    </row>
    <row r="3" spans="1:8" ht="34.5" thickTop="1">
      <c r="A3" s="23" t="s">
        <v>219</v>
      </c>
      <c r="B3" s="37">
        <v>1712.876</v>
      </c>
      <c r="C3" s="37">
        <v>-0.88959999999999995</v>
      </c>
      <c r="D3" s="37">
        <v>1736.0210999999999</v>
      </c>
      <c r="E3" s="20" t="s">
        <v>254</v>
      </c>
      <c r="F3" s="20" t="s">
        <v>255</v>
      </c>
      <c r="G3" s="20" t="s">
        <v>256</v>
      </c>
      <c r="H3" s="20" t="s">
        <v>257</v>
      </c>
    </row>
    <row r="4" spans="1:8" ht="45">
      <c r="A4" s="24" t="s">
        <v>224</v>
      </c>
      <c r="B4" s="37">
        <v>589.41319999999996</v>
      </c>
      <c r="C4" s="37">
        <v>-470</v>
      </c>
      <c r="D4" s="37">
        <v>589.41319999999996</v>
      </c>
      <c r="E4" s="20" t="s">
        <v>225</v>
      </c>
      <c r="F4" s="20" t="s">
        <v>226</v>
      </c>
      <c r="G4" s="20" t="s">
        <v>258</v>
      </c>
      <c r="H4" s="20" t="s">
        <v>259</v>
      </c>
    </row>
    <row r="5" spans="1:8">
      <c r="A5" s="24" t="s">
        <v>229</v>
      </c>
      <c r="B5" s="37">
        <v>0</v>
      </c>
      <c r="C5" s="37">
        <v>0</v>
      </c>
      <c r="D5" s="37">
        <v>0</v>
      </c>
      <c r="E5" s="20" t="s">
        <v>260</v>
      </c>
      <c r="F5" s="20" t="s">
        <v>261</v>
      </c>
      <c r="G5" s="20" t="s">
        <v>262</v>
      </c>
      <c r="H5" s="20" t="s">
        <v>263</v>
      </c>
    </row>
    <row r="6" spans="1:8" ht="34.5" thickBot="1">
      <c r="A6" s="25" t="s">
        <v>234</v>
      </c>
      <c r="B6" s="37">
        <v>374.81599999999997</v>
      </c>
      <c r="C6" s="37">
        <v>221.20930000000001</v>
      </c>
      <c r="D6" s="37">
        <v>374.8073</v>
      </c>
      <c r="E6" s="20" t="s">
        <v>264</v>
      </c>
      <c r="F6" s="20" t="s">
        <v>265</v>
      </c>
      <c r="G6" s="20" t="s">
        <v>237</v>
      </c>
      <c r="H6" s="20" t="s">
        <v>238</v>
      </c>
    </row>
    <row r="7" spans="1:8" ht="27" customHeight="1">
      <c r="A7" s="63" t="s">
        <v>239</v>
      </c>
      <c r="B7" s="63"/>
      <c r="C7" s="63"/>
      <c r="D7" s="63"/>
      <c r="E7" s="63"/>
      <c r="F7" s="63"/>
    </row>
    <row r="8" spans="1:8" ht="35.450000000000003" customHeight="1">
      <c r="A8" s="63" t="s">
        <v>240</v>
      </c>
      <c r="B8" s="63"/>
      <c r="C8" s="63"/>
      <c r="D8" s="63"/>
      <c r="E8" s="63"/>
      <c r="F8" s="63"/>
    </row>
    <row r="9" spans="1:8" ht="39.6" customHeight="1">
      <c r="A9" s="63" t="s">
        <v>241</v>
      </c>
      <c r="B9" s="63"/>
      <c r="C9" s="63"/>
      <c r="D9" s="63"/>
      <c r="E9" s="63"/>
      <c r="F9" s="63"/>
    </row>
    <row r="10" spans="1:8">
      <c r="A10" s="44"/>
      <c r="B10" s="44"/>
      <c r="C10" s="44"/>
      <c r="D10" s="44"/>
      <c r="E10" s="44"/>
      <c r="F10" s="44"/>
    </row>
    <row r="11" spans="1:8">
      <c r="A11" s="44"/>
      <c r="B11" s="44"/>
      <c r="C11" s="44"/>
      <c r="D11" s="44"/>
      <c r="E11" s="44"/>
      <c r="F11" s="44"/>
    </row>
  </sheetData>
  <mergeCells count="3">
    <mergeCell ref="A7:F7"/>
    <mergeCell ref="A8:F8"/>
    <mergeCell ref="A9:F9"/>
  </mergeCells>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C96E94D42108449A876B3BBACBE059" ma:contentTypeVersion="13" ma:contentTypeDescription="Create a new document." ma:contentTypeScope="" ma:versionID="e602c737d7bf83dc76661f4546e8cd48">
  <xsd:schema xmlns:xsd="http://www.w3.org/2001/XMLSchema" xmlns:xs="http://www.w3.org/2001/XMLSchema" xmlns:p="http://schemas.microsoft.com/office/2006/metadata/properties" xmlns:ns2="17a2d89a-f8be-40b1-8624-78e075e3be71" xmlns:ns3="5fab897b-7268-4f12-b303-096bed5e1c7f" targetNamespace="http://schemas.microsoft.com/office/2006/metadata/properties" ma:root="true" ma:fieldsID="90c0a20d74f2cecb15331006a071552d" ns2:_="" ns3:_="">
    <xsd:import namespace="17a2d89a-f8be-40b1-8624-78e075e3be71"/>
    <xsd:import namespace="5fab897b-7268-4f12-b303-096bed5e1c7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a2d89a-f8be-40b1-8624-78e075e3be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19"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ab897b-7268-4f12-b303-096bed5e1c7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7a2d89a-f8be-40b1-8624-78e075e3be71" xsi:nil="true"/>
  </documentManagement>
</p:properties>
</file>

<file path=customXml/itemProps1.xml><?xml version="1.0" encoding="utf-8"?>
<ds:datastoreItem xmlns:ds="http://schemas.openxmlformats.org/officeDocument/2006/customXml" ds:itemID="{B3D3810D-2972-43BA-9B9F-72265B0F0C91}"/>
</file>

<file path=customXml/itemProps2.xml><?xml version="1.0" encoding="utf-8"?>
<ds:datastoreItem xmlns:ds="http://schemas.openxmlformats.org/officeDocument/2006/customXml" ds:itemID="{966CE7A4-4D73-446F-94B6-CD3453BDEF5F}"/>
</file>

<file path=customXml/itemProps3.xml><?xml version="1.0" encoding="utf-8"?>
<ds:datastoreItem xmlns:ds="http://schemas.openxmlformats.org/officeDocument/2006/customXml" ds:itemID="{27E561BB-23E2-4B34-A2F4-EAF1212C6594}"/>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Elijah Pack</dc:creator>
  <cp:keywords/>
  <dc:description/>
  <cp:lastModifiedBy/>
  <cp:revision/>
  <dcterms:created xsi:type="dcterms:W3CDTF">2015-05-01T01:09:05Z</dcterms:created>
  <dcterms:modified xsi:type="dcterms:W3CDTF">2023-10-31T01:26:37Z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0x010100FAC96E94D42108449A876B3BBACBE059</vt:lpwstr>
  </property>
  <property fmtid="{D5CDD505-2E9C-101B-9397-08002B2CF9AE}" pid="3" name="_dlc_DocIdItemGuid">
    <vt:lpwstr>a0622896-7cc1-4fe7-8c15-b56a249a5826</vt:lpwstr>
  </property>
  <property fmtid="{D5CDD505-2E9C-101B-9397-08002B2CF9AE}" pid="4" name="AEMODocumentType">
    <vt:lpwstr>6;#Project Record|c6e997aa-0fc5-4f15-8a0d-d85f1359ae2e</vt:lpwstr>
  </property>
  <property fmtid="{D5CDD505-2E9C-101B-9397-08002B2CF9AE}" pid="5" name="AEMOKeywords">
    <vt:lpwstr/>
  </property>
  <property fmtid="{D5CDD505-2E9C-101B-9397-08002B2CF9AE}" pid="6" name="TaxKeyword">
    <vt:lpwstr/>
  </property>
  <property fmtid="{D5CDD505-2E9C-101B-9397-08002B2CF9AE}" pid="7" name="n48c0e796e4048278b990f60b6de340e">
    <vt:lpwstr/>
  </property>
  <property fmtid="{D5CDD505-2E9C-101B-9397-08002B2CF9AE}" pid="8" name="MediaServiceImageTags">
    <vt:lpwstr/>
  </property>
  <property fmtid="{D5CDD505-2E9C-101B-9397-08002B2CF9AE}" pid="9" name="TaxCatchAll">
    <vt:lpwstr/>
  </property>
  <property fmtid="{D5CDD505-2E9C-101B-9397-08002B2CF9AE}" pid="10" name="TaxKeywordTaxHTField">
    <vt:lpwstr/>
  </property>
  <property fmtid="{D5CDD505-2E9C-101B-9397-08002B2CF9AE}" pid="11" name="AEMO_x0020_Communication_x0020_Document_x0020_Type1">
    <vt:lpwstr/>
  </property>
  <property fmtid="{D5CDD505-2E9C-101B-9397-08002B2CF9AE}" pid="12" name="AEMO Communication Document Type1">
    <vt:lpwstr/>
  </property>
  <property fmtid="{D5CDD505-2E9C-101B-9397-08002B2CF9AE}" pid="13" name="MSIP_Label_c1941c47-a837-430d-8559-fd118a72769e_Enabled">
    <vt:lpwstr>true</vt:lpwstr>
  </property>
  <property fmtid="{D5CDD505-2E9C-101B-9397-08002B2CF9AE}" pid="14" name="MSIP_Label_c1941c47-a837-430d-8559-fd118a72769e_SetDate">
    <vt:lpwstr>2023-10-23T23:58:38Z</vt:lpwstr>
  </property>
  <property fmtid="{D5CDD505-2E9C-101B-9397-08002B2CF9AE}" pid="15" name="MSIP_Label_c1941c47-a837-430d-8559-fd118a72769e_Method">
    <vt:lpwstr>Standard</vt:lpwstr>
  </property>
  <property fmtid="{D5CDD505-2E9C-101B-9397-08002B2CF9AE}" pid="16" name="MSIP_Label_c1941c47-a837-430d-8559-fd118a72769e_Name">
    <vt:lpwstr>Internal</vt:lpwstr>
  </property>
  <property fmtid="{D5CDD505-2E9C-101B-9397-08002B2CF9AE}" pid="17" name="MSIP_Label_c1941c47-a837-430d-8559-fd118a72769e_SiteId">
    <vt:lpwstr>320c999e-3876-4ad0-b401-d241068e9e60</vt:lpwstr>
  </property>
  <property fmtid="{D5CDD505-2E9C-101B-9397-08002B2CF9AE}" pid="18" name="MSIP_Label_c1941c47-a837-430d-8559-fd118a72769e_ActionId">
    <vt:lpwstr>5dec6266-7e02-4fb3-80df-c57f4493918a</vt:lpwstr>
  </property>
  <property fmtid="{D5CDD505-2E9C-101B-9397-08002B2CF9AE}" pid="19" name="MSIP_Label_c1941c47-a837-430d-8559-fd118a72769e_ContentBits">
    <vt:lpwstr>0</vt:lpwstr>
  </property>
</Properties>
</file>