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mocloud.sharepoint.com/sites/SystemsCommercial/Shared Documents/Marginal Loss Factors/MLF24_25/04 Extrapolation Run/"/>
    </mc:Choice>
  </mc:AlternateContent>
  <xr:revisionPtr revIDLastSave="341" documentId="8_{89706CAD-873C-47CE-81F2-51735FDF3570}" xr6:coauthVersionLast="47" xr6:coauthVersionMax="47" xr10:uidLastSave="{5AB30667-C3DB-4DCD-9E5E-421C8D736509}"/>
  <bookViews>
    <workbookView xWindow="28680" yWindow="-120" windowWidth="29040" windowHeight="15840" xr2:uid="{14117585-A37D-4822-A2FE-C6CA43FF28ED}"/>
  </bookViews>
  <sheets>
    <sheet name="Summary" sheetId="1" r:id="rId1"/>
    <sheet name="Detailed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2" i="1"/>
  <c r="AT84" i="2" l="1"/>
  <c r="AU84" i="2"/>
  <c r="AX85" i="2"/>
  <c r="BE85" i="2"/>
  <c r="AZ86" i="2"/>
  <c r="BA86" i="2"/>
  <c r="BD87" i="2"/>
  <c r="AX88" i="2"/>
  <c r="BF88" i="2"/>
  <c r="AT89" i="2"/>
  <c r="AW90" i="2"/>
  <c r="BD90" i="2"/>
  <c r="AY91" i="2"/>
  <c r="AZ91" i="2"/>
  <c r="BC92" i="2"/>
  <c r="AW93" i="2"/>
  <c r="BE93" i="2"/>
  <c r="BF93" i="2"/>
  <c r="AF83" i="2"/>
  <c r="AT83" i="2" s="1"/>
  <c r="AG83" i="2"/>
  <c r="AU83" i="2" s="1"/>
  <c r="AH83" i="2"/>
  <c r="AV83" i="2" s="1"/>
  <c r="AI83" i="2"/>
  <c r="AW83" i="2" s="1"/>
  <c r="AJ83" i="2"/>
  <c r="AX83" i="2" s="1"/>
  <c r="AK83" i="2"/>
  <c r="AY83" i="2" s="1"/>
  <c r="AL83" i="2"/>
  <c r="AZ83" i="2" s="1"/>
  <c r="AM83" i="2"/>
  <c r="BA83" i="2" s="1"/>
  <c r="AN83" i="2"/>
  <c r="BB83" i="2" s="1"/>
  <c r="AO83" i="2"/>
  <c r="BC83" i="2" s="1"/>
  <c r="AP83" i="2"/>
  <c r="BD83" i="2" s="1"/>
  <c r="AQ83" i="2"/>
  <c r="BE83" i="2" s="1"/>
  <c r="AR83" i="2"/>
  <c r="BF83" i="2" s="1"/>
  <c r="AF84" i="2"/>
  <c r="AG84" i="2"/>
  <c r="AH84" i="2"/>
  <c r="AV84" i="2" s="1"/>
  <c r="AI84" i="2"/>
  <c r="AW84" i="2" s="1"/>
  <c r="AJ84" i="2"/>
  <c r="AX84" i="2" s="1"/>
  <c r="AK84" i="2"/>
  <c r="AY84" i="2" s="1"/>
  <c r="AL84" i="2"/>
  <c r="AZ84" i="2" s="1"/>
  <c r="AM84" i="2"/>
  <c r="BA84" i="2" s="1"/>
  <c r="AN84" i="2"/>
  <c r="BB84" i="2" s="1"/>
  <c r="AO84" i="2"/>
  <c r="BC84" i="2" s="1"/>
  <c r="AP84" i="2"/>
  <c r="BD84" i="2" s="1"/>
  <c r="AQ84" i="2"/>
  <c r="BE84" i="2" s="1"/>
  <c r="AR84" i="2"/>
  <c r="BF84" i="2" s="1"/>
  <c r="AF85" i="2"/>
  <c r="AT85" i="2" s="1"/>
  <c r="AG85" i="2"/>
  <c r="AU85" i="2" s="1"/>
  <c r="AH85" i="2"/>
  <c r="AV85" i="2" s="1"/>
  <c r="AI85" i="2"/>
  <c r="AW85" i="2" s="1"/>
  <c r="AJ85" i="2"/>
  <c r="AK85" i="2"/>
  <c r="AY85" i="2" s="1"/>
  <c r="AL85" i="2"/>
  <c r="AZ85" i="2" s="1"/>
  <c r="AM85" i="2"/>
  <c r="BA85" i="2" s="1"/>
  <c r="AN85" i="2"/>
  <c r="BB85" i="2" s="1"/>
  <c r="AO85" i="2"/>
  <c r="BC85" i="2" s="1"/>
  <c r="AP85" i="2"/>
  <c r="BD85" i="2" s="1"/>
  <c r="AQ85" i="2"/>
  <c r="AR85" i="2"/>
  <c r="BF85" i="2" s="1"/>
  <c r="AF86" i="2"/>
  <c r="AT86" i="2" s="1"/>
  <c r="AG86" i="2"/>
  <c r="AU86" i="2" s="1"/>
  <c r="AH86" i="2"/>
  <c r="AV86" i="2" s="1"/>
  <c r="AI86" i="2"/>
  <c r="AW86" i="2" s="1"/>
  <c r="AJ86" i="2"/>
  <c r="AX86" i="2" s="1"/>
  <c r="AK86" i="2"/>
  <c r="AY86" i="2" s="1"/>
  <c r="AL86" i="2"/>
  <c r="AM86" i="2"/>
  <c r="AN86" i="2"/>
  <c r="BB86" i="2" s="1"/>
  <c r="AO86" i="2"/>
  <c r="BC86" i="2" s="1"/>
  <c r="AP86" i="2"/>
  <c r="BD86" i="2" s="1"/>
  <c r="AQ86" i="2"/>
  <c r="BE86" i="2" s="1"/>
  <c r="AR86" i="2"/>
  <c r="BF86" i="2" s="1"/>
  <c r="AF87" i="2"/>
  <c r="AT87" i="2" s="1"/>
  <c r="AG87" i="2"/>
  <c r="AU87" i="2" s="1"/>
  <c r="AH87" i="2"/>
  <c r="AV87" i="2" s="1"/>
  <c r="AI87" i="2"/>
  <c r="AW87" i="2" s="1"/>
  <c r="AJ87" i="2"/>
  <c r="AX87" i="2" s="1"/>
  <c r="AK87" i="2"/>
  <c r="AY87" i="2" s="1"/>
  <c r="AL87" i="2"/>
  <c r="AZ87" i="2" s="1"/>
  <c r="AM87" i="2"/>
  <c r="BA87" i="2" s="1"/>
  <c r="AN87" i="2"/>
  <c r="BB87" i="2" s="1"/>
  <c r="AO87" i="2"/>
  <c r="BC87" i="2" s="1"/>
  <c r="AP87" i="2"/>
  <c r="AQ87" i="2"/>
  <c r="BE87" i="2" s="1"/>
  <c r="AR87" i="2"/>
  <c r="BF87" i="2" s="1"/>
  <c r="AF88" i="2"/>
  <c r="AT88" i="2" s="1"/>
  <c r="AG88" i="2"/>
  <c r="AU88" i="2" s="1"/>
  <c r="AH88" i="2"/>
  <c r="AV88" i="2" s="1"/>
  <c r="AI88" i="2"/>
  <c r="AW88" i="2" s="1"/>
  <c r="AJ88" i="2"/>
  <c r="AK88" i="2"/>
  <c r="AY88" i="2" s="1"/>
  <c r="AL88" i="2"/>
  <c r="AZ88" i="2" s="1"/>
  <c r="AM88" i="2"/>
  <c r="BA88" i="2" s="1"/>
  <c r="AN88" i="2"/>
  <c r="BB88" i="2" s="1"/>
  <c r="AO88" i="2"/>
  <c r="BC88" i="2" s="1"/>
  <c r="AP88" i="2"/>
  <c r="BD88" i="2" s="1"/>
  <c r="AQ88" i="2"/>
  <c r="BE88" i="2" s="1"/>
  <c r="AR88" i="2"/>
  <c r="AF89" i="2"/>
  <c r="AG89" i="2"/>
  <c r="AU89" i="2" s="1"/>
  <c r="AH89" i="2"/>
  <c r="AV89" i="2" s="1"/>
  <c r="AI89" i="2"/>
  <c r="AW89" i="2" s="1"/>
  <c r="AJ89" i="2"/>
  <c r="AX89" i="2" s="1"/>
  <c r="AK89" i="2"/>
  <c r="AY89" i="2" s="1"/>
  <c r="AL89" i="2"/>
  <c r="AZ89" i="2" s="1"/>
  <c r="AM89" i="2"/>
  <c r="BA89" i="2" s="1"/>
  <c r="AN89" i="2"/>
  <c r="BB89" i="2" s="1"/>
  <c r="AO89" i="2"/>
  <c r="BC89" i="2" s="1"/>
  <c r="AP89" i="2"/>
  <c r="BD89" i="2" s="1"/>
  <c r="AQ89" i="2"/>
  <c r="BE89" i="2" s="1"/>
  <c r="AR89" i="2"/>
  <c r="BF89" i="2" s="1"/>
  <c r="AF90" i="2"/>
  <c r="AT90" i="2" s="1"/>
  <c r="AG90" i="2"/>
  <c r="AU90" i="2" s="1"/>
  <c r="AH90" i="2"/>
  <c r="AV90" i="2" s="1"/>
  <c r="AI90" i="2"/>
  <c r="AJ90" i="2"/>
  <c r="AX90" i="2" s="1"/>
  <c r="AK90" i="2"/>
  <c r="AY90" i="2" s="1"/>
  <c r="AL90" i="2"/>
  <c r="AZ90" i="2" s="1"/>
  <c r="AM90" i="2"/>
  <c r="BA90" i="2" s="1"/>
  <c r="AN90" i="2"/>
  <c r="BB90" i="2" s="1"/>
  <c r="AO90" i="2"/>
  <c r="BC90" i="2" s="1"/>
  <c r="AP90" i="2"/>
  <c r="AQ90" i="2"/>
  <c r="BE90" i="2" s="1"/>
  <c r="AR90" i="2"/>
  <c r="BF90" i="2" s="1"/>
  <c r="AF91" i="2"/>
  <c r="AT91" i="2" s="1"/>
  <c r="AG91" i="2"/>
  <c r="AU91" i="2" s="1"/>
  <c r="AH91" i="2"/>
  <c r="AV91" i="2" s="1"/>
  <c r="AI91" i="2"/>
  <c r="AW91" i="2" s="1"/>
  <c r="AJ91" i="2"/>
  <c r="AX91" i="2" s="1"/>
  <c r="AK91" i="2"/>
  <c r="AL91" i="2"/>
  <c r="AM91" i="2"/>
  <c r="BA91" i="2" s="1"/>
  <c r="AN91" i="2"/>
  <c r="BB91" i="2" s="1"/>
  <c r="AO91" i="2"/>
  <c r="BC91" i="2" s="1"/>
  <c r="AP91" i="2"/>
  <c r="BD91" i="2" s="1"/>
  <c r="AQ91" i="2"/>
  <c r="BE91" i="2" s="1"/>
  <c r="AR91" i="2"/>
  <c r="BF91" i="2" s="1"/>
  <c r="AF92" i="2"/>
  <c r="AT92" i="2" s="1"/>
  <c r="AG92" i="2"/>
  <c r="AU92" i="2" s="1"/>
  <c r="AH92" i="2"/>
  <c r="AV92" i="2" s="1"/>
  <c r="AI92" i="2"/>
  <c r="AW92" i="2" s="1"/>
  <c r="AJ92" i="2"/>
  <c r="AX92" i="2" s="1"/>
  <c r="AK92" i="2"/>
  <c r="AY92" i="2" s="1"/>
  <c r="AL92" i="2"/>
  <c r="AZ92" i="2" s="1"/>
  <c r="AM92" i="2"/>
  <c r="BA92" i="2" s="1"/>
  <c r="AN92" i="2"/>
  <c r="BB92" i="2" s="1"/>
  <c r="AO92" i="2"/>
  <c r="AP92" i="2"/>
  <c r="BD92" i="2" s="1"/>
  <c r="AQ92" i="2"/>
  <c r="BE92" i="2" s="1"/>
  <c r="AR92" i="2"/>
  <c r="BF92" i="2" s="1"/>
  <c r="AF93" i="2"/>
  <c r="AT93" i="2" s="1"/>
  <c r="AG93" i="2"/>
  <c r="AU93" i="2" s="1"/>
  <c r="AH93" i="2"/>
  <c r="AV93" i="2" s="1"/>
  <c r="AI93" i="2"/>
  <c r="AJ93" i="2"/>
  <c r="AX93" i="2" s="1"/>
  <c r="AK93" i="2"/>
  <c r="AY93" i="2" s="1"/>
  <c r="AL93" i="2"/>
  <c r="AZ93" i="2" s="1"/>
  <c r="AM93" i="2"/>
  <c r="BA93" i="2" s="1"/>
  <c r="AN93" i="2"/>
  <c r="BB93" i="2" s="1"/>
  <c r="AO93" i="2"/>
  <c r="BC93" i="2" s="1"/>
  <c r="AP93" i="2"/>
  <c r="BD93" i="2" s="1"/>
  <c r="AQ93" i="2"/>
  <c r="AR93" i="2"/>
  <c r="AF94" i="2"/>
  <c r="AT94" i="2" s="1"/>
  <c r="AG94" i="2"/>
  <c r="AU94" i="2" s="1"/>
  <c r="AH94" i="2"/>
  <c r="AV94" i="2" s="1"/>
  <c r="AI94" i="2"/>
  <c r="AW94" i="2" s="1"/>
  <c r="AJ94" i="2"/>
  <c r="AX94" i="2" s="1"/>
  <c r="AK94" i="2"/>
  <c r="AY94" i="2" s="1"/>
  <c r="AL94" i="2"/>
  <c r="AZ94" i="2" s="1"/>
  <c r="AM94" i="2"/>
  <c r="BA94" i="2" s="1"/>
  <c r="AN94" i="2"/>
  <c r="BB94" i="2" s="1"/>
  <c r="AO94" i="2"/>
  <c r="BC94" i="2" s="1"/>
  <c r="AP94" i="2"/>
  <c r="BD94" i="2" s="1"/>
  <c r="AQ94" i="2"/>
  <c r="BE94" i="2" s="1"/>
  <c r="AR94" i="2"/>
  <c r="BF94" i="2" s="1"/>
  <c r="AF100" i="2" l="1"/>
  <c r="AT100" i="2" s="1"/>
  <c r="AG100" i="2"/>
  <c r="AU100" i="2" s="1"/>
  <c r="AH100" i="2"/>
  <c r="AV100" i="2" s="1"/>
  <c r="AI100" i="2"/>
  <c r="AW100" i="2" s="1"/>
  <c r="AJ100" i="2"/>
  <c r="AX100" i="2" s="1"/>
  <c r="AK100" i="2"/>
  <c r="AY100" i="2" s="1"/>
  <c r="AL100" i="2"/>
  <c r="AZ100" i="2" s="1"/>
  <c r="AM100" i="2"/>
  <c r="BA100" i="2" s="1"/>
  <c r="AN100" i="2"/>
  <c r="BB100" i="2" s="1"/>
  <c r="AO100" i="2"/>
  <c r="BC100" i="2" s="1"/>
  <c r="AP100" i="2"/>
  <c r="BD100" i="2" s="1"/>
  <c r="AQ100" i="2"/>
  <c r="BE100" i="2" s="1"/>
  <c r="AR100" i="2"/>
  <c r="BF100" i="2" s="1"/>
  <c r="AF101" i="2"/>
  <c r="AT101" i="2" s="1"/>
  <c r="AG101" i="2"/>
  <c r="AU101" i="2" s="1"/>
  <c r="AH101" i="2"/>
  <c r="AV101" i="2" s="1"/>
  <c r="AI101" i="2"/>
  <c r="AW101" i="2" s="1"/>
  <c r="AJ101" i="2"/>
  <c r="AX101" i="2" s="1"/>
  <c r="AK101" i="2"/>
  <c r="AY101" i="2" s="1"/>
  <c r="AL101" i="2"/>
  <c r="AZ101" i="2" s="1"/>
  <c r="AM101" i="2"/>
  <c r="BA101" i="2" s="1"/>
  <c r="AN101" i="2"/>
  <c r="BB101" i="2" s="1"/>
  <c r="AO101" i="2"/>
  <c r="BC101" i="2" s="1"/>
  <c r="AP101" i="2"/>
  <c r="BD101" i="2" s="1"/>
  <c r="AQ101" i="2"/>
  <c r="BE101" i="2" s="1"/>
  <c r="AR101" i="2"/>
  <c r="BF101" i="2" s="1"/>
  <c r="AF102" i="2"/>
  <c r="AT102" i="2" s="1"/>
  <c r="AG102" i="2"/>
  <c r="AU102" i="2" s="1"/>
  <c r="AH102" i="2"/>
  <c r="AV102" i="2" s="1"/>
  <c r="AI102" i="2"/>
  <c r="AW102" i="2" s="1"/>
  <c r="AJ102" i="2"/>
  <c r="AX102" i="2" s="1"/>
  <c r="AK102" i="2"/>
  <c r="AY102" i="2" s="1"/>
  <c r="AL102" i="2"/>
  <c r="AZ102" i="2" s="1"/>
  <c r="AM102" i="2"/>
  <c r="BA102" i="2" s="1"/>
  <c r="AN102" i="2"/>
  <c r="BB102" i="2" s="1"/>
  <c r="AO102" i="2"/>
  <c r="BC102" i="2" s="1"/>
  <c r="AP102" i="2"/>
  <c r="BD102" i="2" s="1"/>
  <c r="AQ102" i="2"/>
  <c r="BE102" i="2" s="1"/>
  <c r="AR102" i="2"/>
  <c r="BF102" i="2" s="1"/>
  <c r="AF103" i="2"/>
  <c r="AT103" i="2" s="1"/>
  <c r="AG103" i="2"/>
  <c r="AU103" i="2" s="1"/>
  <c r="AH103" i="2"/>
  <c r="AV103" i="2" s="1"/>
  <c r="AI103" i="2"/>
  <c r="AW103" i="2" s="1"/>
  <c r="AJ103" i="2"/>
  <c r="AX103" i="2" s="1"/>
  <c r="AK103" i="2"/>
  <c r="AY103" i="2" s="1"/>
  <c r="AL103" i="2"/>
  <c r="AZ103" i="2" s="1"/>
  <c r="AM103" i="2"/>
  <c r="BA103" i="2" s="1"/>
  <c r="AN103" i="2"/>
  <c r="BB103" i="2" s="1"/>
  <c r="AO103" i="2"/>
  <c r="BC103" i="2" s="1"/>
  <c r="AP103" i="2"/>
  <c r="BD103" i="2" s="1"/>
  <c r="AQ103" i="2"/>
  <c r="BE103" i="2" s="1"/>
  <c r="AR103" i="2"/>
  <c r="BF103" i="2" s="1"/>
  <c r="AF104" i="2"/>
  <c r="AT104" i="2" s="1"/>
  <c r="AG104" i="2"/>
  <c r="AU104" i="2" s="1"/>
  <c r="AH104" i="2"/>
  <c r="AV104" i="2" s="1"/>
  <c r="AI104" i="2"/>
  <c r="AW104" i="2" s="1"/>
  <c r="AJ104" i="2"/>
  <c r="AX104" i="2" s="1"/>
  <c r="AK104" i="2"/>
  <c r="AY104" i="2" s="1"/>
  <c r="AL104" i="2"/>
  <c r="AZ104" i="2" s="1"/>
  <c r="AM104" i="2"/>
  <c r="BA104" i="2" s="1"/>
  <c r="AN104" i="2"/>
  <c r="BB104" i="2" s="1"/>
  <c r="AO104" i="2"/>
  <c r="BC104" i="2" s="1"/>
  <c r="AP104" i="2"/>
  <c r="BD104" i="2" s="1"/>
  <c r="AQ104" i="2"/>
  <c r="BE104" i="2" s="1"/>
  <c r="AR104" i="2"/>
  <c r="BF104" i="2" s="1"/>
  <c r="AF105" i="2"/>
  <c r="AT105" i="2" s="1"/>
  <c r="AG105" i="2"/>
  <c r="AU105" i="2" s="1"/>
  <c r="AH105" i="2"/>
  <c r="AV105" i="2" s="1"/>
  <c r="AI105" i="2"/>
  <c r="AW105" i="2" s="1"/>
  <c r="AJ105" i="2"/>
  <c r="AX105" i="2" s="1"/>
  <c r="AK105" i="2"/>
  <c r="AY105" i="2" s="1"/>
  <c r="AL105" i="2"/>
  <c r="AZ105" i="2" s="1"/>
  <c r="AM105" i="2"/>
  <c r="BA105" i="2" s="1"/>
  <c r="AN105" i="2"/>
  <c r="BB105" i="2" s="1"/>
  <c r="AO105" i="2"/>
  <c r="BC105" i="2" s="1"/>
  <c r="AP105" i="2"/>
  <c r="BD105" i="2" s="1"/>
  <c r="AQ105" i="2"/>
  <c r="BE105" i="2" s="1"/>
  <c r="AR105" i="2"/>
  <c r="BF105" i="2" s="1"/>
  <c r="AF106" i="2"/>
  <c r="AT106" i="2" s="1"/>
  <c r="AG106" i="2"/>
  <c r="AU106" i="2" s="1"/>
  <c r="AH106" i="2"/>
  <c r="AV106" i="2" s="1"/>
  <c r="AI106" i="2"/>
  <c r="AW106" i="2" s="1"/>
  <c r="AJ106" i="2"/>
  <c r="AX106" i="2" s="1"/>
  <c r="AK106" i="2"/>
  <c r="AY106" i="2" s="1"/>
  <c r="AL106" i="2"/>
  <c r="AZ106" i="2" s="1"/>
  <c r="AM106" i="2"/>
  <c r="BA106" i="2" s="1"/>
  <c r="AN106" i="2"/>
  <c r="BB106" i="2" s="1"/>
  <c r="AO106" i="2"/>
  <c r="BC106" i="2" s="1"/>
  <c r="AP106" i="2"/>
  <c r="BD106" i="2" s="1"/>
  <c r="AQ106" i="2"/>
  <c r="BE106" i="2" s="1"/>
  <c r="AR106" i="2"/>
  <c r="BF106" i="2" s="1"/>
  <c r="AF107" i="2"/>
  <c r="AT107" i="2" s="1"/>
  <c r="AG107" i="2"/>
  <c r="AU107" i="2" s="1"/>
  <c r="AH107" i="2"/>
  <c r="AV107" i="2" s="1"/>
  <c r="AI107" i="2"/>
  <c r="AW107" i="2" s="1"/>
  <c r="AJ107" i="2"/>
  <c r="AX107" i="2" s="1"/>
  <c r="AK107" i="2"/>
  <c r="AY107" i="2" s="1"/>
  <c r="AL107" i="2"/>
  <c r="AZ107" i="2" s="1"/>
  <c r="AM107" i="2"/>
  <c r="BA107" i="2" s="1"/>
  <c r="AN107" i="2"/>
  <c r="BB107" i="2" s="1"/>
  <c r="AO107" i="2"/>
  <c r="BC107" i="2" s="1"/>
  <c r="AP107" i="2"/>
  <c r="BD107" i="2" s="1"/>
  <c r="AQ107" i="2"/>
  <c r="BE107" i="2" s="1"/>
  <c r="AR107" i="2"/>
  <c r="BF107" i="2" s="1"/>
  <c r="AF108" i="2"/>
  <c r="AT108" i="2" s="1"/>
  <c r="AG108" i="2"/>
  <c r="AU108" i="2" s="1"/>
  <c r="AH108" i="2"/>
  <c r="AV108" i="2" s="1"/>
  <c r="AI108" i="2"/>
  <c r="AW108" i="2" s="1"/>
  <c r="AJ108" i="2"/>
  <c r="AX108" i="2" s="1"/>
  <c r="AK108" i="2"/>
  <c r="AY108" i="2" s="1"/>
  <c r="AL108" i="2"/>
  <c r="AZ108" i="2" s="1"/>
  <c r="AM108" i="2"/>
  <c r="BA108" i="2" s="1"/>
  <c r="AN108" i="2"/>
  <c r="BB108" i="2" s="1"/>
  <c r="AO108" i="2"/>
  <c r="BC108" i="2" s="1"/>
  <c r="AP108" i="2"/>
  <c r="BD108" i="2" s="1"/>
  <c r="AQ108" i="2"/>
  <c r="BE108" i="2" s="1"/>
  <c r="AR108" i="2"/>
  <c r="BF108" i="2" s="1"/>
  <c r="AF109" i="2"/>
  <c r="AT109" i="2" s="1"/>
  <c r="AG109" i="2"/>
  <c r="AU109" i="2" s="1"/>
  <c r="AH109" i="2"/>
  <c r="AV109" i="2" s="1"/>
  <c r="AI109" i="2"/>
  <c r="AW109" i="2" s="1"/>
  <c r="AJ109" i="2"/>
  <c r="AX109" i="2" s="1"/>
  <c r="AK109" i="2"/>
  <c r="AY109" i="2" s="1"/>
  <c r="AL109" i="2"/>
  <c r="AZ109" i="2" s="1"/>
  <c r="AM109" i="2"/>
  <c r="BA109" i="2" s="1"/>
  <c r="AN109" i="2"/>
  <c r="BB109" i="2" s="1"/>
  <c r="AO109" i="2"/>
  <c r="BC109" i="2" s="1"/>
  <c r="AP109" i="2"/>
  <c r="BD109" i="2" s="1"/>
  <c r="AQ109" i="2"/>
  <c r="BE109" i="2" s="1"/>
  <c r="AR109" i="2"/>
  <c r="BF109" i="2" s="1"/>
  <c r="AF110" i="2"/>
  <c r="AT110" i="2" s="1"/>
  <c r="AG110" i="2"/>
  <c r="AU110" i="2" s="1"/>
  <c r="AH110" i="2"/>
  <c r="AV110" i="2" s="1"/>
  <c r="AI110" i="2"/>
  <c r="AW110" i="2" s="1"/>
  <c r="AJ110" i="2"/>
  <c r="AX110" i="2" s="1"/>
  <c r="AK110" i="2"/>
  <c r="AY110" i="2" s="1"/>
  <c r="AL110" i="2"/>
  <c r="AZ110" i="2" s="1"/>
  <c r="AM110" i="2"/>
  <c r="BA110" i="2" s="1"/>
  <c r="AN110" i="2"/>
  <c r="BB110" i="2" s="1"/>
  <c r="AO110" i="2"/>
  <c r="BC110" i="2" s="1"/>
  <c r="AP110" i="2"/>
  <c r="BD110" i="2" s="1"/>
  <c r="AQ110" i="2"/>
  <c r="BE110" i="2" s="1"/>
  <c r="AR110" i="2"/>
  <c r="BF110" i="2" s="1"/>
  <c r="AF111" i="2"/>
  <c r="AT111" i="2" s="1"/>
  <c r="AG111" i="2"/>
  <c r="AU111" i="2" s="1"/>
  <c r="AH111" i="2"/>
  <c r="AV111" i="2" s="1"/>
  <c r="AI111" i="2"/>
  <c r="AW111" i="2" s="1"/>
  <c r="AJ111" i="2"/>
  <c r="AX111" i="2" s="1"/>
  <c r="AK111" i="2"/>
  <c r="AY111" i="2" s="1"/>
  <c r="AL111" i="2"/>
  <c r="AZ111" i="2" s="1"/>
  <c r="AM111" i="2"/>
  <c r="BA111" i="2" s="1"/>
  <c r="AN111" i="2"/>
  <c r="BB111" i="2" s="1"/>
  <c r="AO111" i="2"/>
  <c r="BC111" i="2" s="1"/>
  <c r="AP111" i="2"/>
  <c r="BD111" i="2" s="1"/>
  <c r="AQ111" i="2"/>
  <c r="BE111" i="2" s="1"/>
  <c r="AR111" i="2"/>
  <c r="BF111" i="2" s="1"/>
  <c r="AF112" i="2"/>
  <c r="AT112" i="2" s="1"/>
  <c r="AG112" i="2"/>
  <c r="AU112" i="2" s="1"/>
  <c r="AH112" i="2"/>
  <c r="AV112" i="2" s="1"/>
  <c r="AI112" i="2"/>
  <c r="AW112" i="2" s="1"/>
  <c r="AJ112" i="2"/>
  <c r="AX112" i="2" s="1"/>
  <c r="AK112" i="2"/>
  <c r="AY112" i="2" s="1"/>
  <c r="AL112" i="2"/>
  <c r="AZ112" i="2" s="1"/>
  <c r="AM112" i="2"/>
  <c r="BA112" i="2" s="1"/>
  <c r="AN112" i="2"/>
  <c r="BB112" i="2" s="1"/>
  <c r="AO112" i="2"/>
  <c r="BC112" i="2" s="1"/>
  <c r="AP112" i="2"/>
  <c r="BD112" i="2" s="1"/>
  <c r="AQ112" i="2"/>
  <c r="BE112" i="2" s="1"/>
  <c r="AR112" i="2"/>
  <c r="BF112" i="2" s="1"/>
  <c r="AF113" i="2"/>
  <c r="AT113" i="2" s="1"/>
  <c r="AG113" i="2"/>
  <c r="AU113" i="2" s="1"/>
  <c r="AH113" i="2"/>
  <c r="AV113" i="2" s="1"/>
  <c r="AI113" i="2"/>
  <c r="AW113" i="2" s="1"/>
  <c r="AJ113" i="2"/>
  <c r="AX113" i="2" s="1"/>
  <c r="AK113" i="2"/>
  <c r="AY113" i="2" s="1"/>
  <c r="AL113" i="2"/>
  <c r="AZ113" i="2" s="1"/>
  <c r="AM113" i="2"/>
  <c r="BA113" i="2" s="1"/>
  <c r="AN113" i="2"/>
  <c r="BB113" i="2" s="1"/>
  <c r="AO113" i="2"/>
  <c r="BC113" i="2" s="1"/>
  <c r="AP113" i="2"/>
  <c r="BD113" i="2" s="1"/>
  <c r="AQ113" i="2"/>
  <c r="BE113" i="2" s="1"/>
  <c r="AR113" i="2"/>
  <c r="BF113" i="2" s="1"/>
  <c r="AF114" i="2"/>
  <c r="AT114" i="2" s="1"/>
  <c r="AG114" i="2"/>
  <c r="AU114" i="2" s="1"/>
  <c r="AH114" i="2"/>
  <c r="AV114" i="2" s="1"/>
  <c r="AI114" i="2"/>
  <c r="AW114" i="2" s="1"/>
  <c r="AJ114" i="2"/>
  <c r="AX114" i="2" s="1"/>
  <c r="AK114" i="2"/>
  <c r="AY114" i="2" s="1"/>
  <c r="AL114" i="2"/>
  <c r="AZ114" i="2" s="1"/>
  <c r="AM114" i="2"/>
  <c r="BA114" i="2" s="1"/>
  <c r="AN114" i="2"/>
  <c r="BB114" i="2" s="1"/>
  <c r="AO114" i="2"/>
  <c r="BC114" i="2" s="1"/>
  <c r="AP114" i="2"/>
  <c r="BD114" i="2" s="1"/>
  <c r="AQ114" i="2"/>
  <c r="BE114" i="2" s="1"/>
  <c r="AR114" i="2"/>
  <c r="BF114" i="2" s="1"/>
  <c r="AF115" i="2"/>
  <c r="AT115" i="2" s="1"/>
  <c r="AG115" i="2"/>
  <c r="AU115" i="2" s="1"/>
  <c r="AH115" i="2"/>
  <c r="AV115" i="2" s="1"/>
  <c r="AI115" i="2"/>
  <c r="AW115" i="2" s="1"/>
  <c r="AJ115" i="2"/>
  <c r="AX115" i="2" s="1"/>
  <c r="AK115" i="2"/>
  <c r="AY115" i="2" s="1"/>
  <c r="AL115" i="2"/>
  <c r="AZ115" i="2" s="1"/>
  <c r="AM115" i="2"/>
  <c r="BA115" i="2" s="1"/>
  <c r="AN115" i="2"/>
  <c r="BB115" i="2" s="1"/>
  <c r="AO115" i="2"/>
  <c r="BC115" i="2" s="1"/>
  <c r="AP115" i="2"/>
  <c r="BD115" i="2" s="1"/>
  <c r="AQ115" i="2"/>
  <c r="BE115" i="2" s="1"/>
  <c r="AR115" i="2"/>
  <c r="BF115" i="2" s="1"/>
  <c r="AF116" i="2"/>
  <c r="AT116" i="2" s="1"/>
  <c r="AG116" i="2"/>
  <c r="AU116" i="2" s="1"/>
  <c r="AH116" i="2"/>
  <c r="AV116" i="2" s="1"/>
  <c r="AI116" i="2"/>
  <c r="AW116" i="2" s="1"/>
  <c r="AJ116" i="2"/>
  <c r="AX116" i="2" s="1"/>
  <c r="AK116" i="2"/>
  <c r="AY116" i="2" s="1"/>
  <c r="AL116" i="2"/>
  <c r="AZ116" i="2" s="1"/>
  <c r="AM116" i="2"/>
  <c r="BA116" i="2" s="1"/>
  <c r="AN116" i="2"/>
  <c r="BB116" i="2" s="1"/>
  <c r="AO116" i="2"/>
  <c r="BC116" i="2" s="1"/>
  <c r="AP116" i="2"/>
  <c r="BD116" i="2" s="1"/>
  <c r="AQ116" i="2"/>
  <c r="BE116" i="2" s="1"/>
  <c r="AR116" i="2"/>
  <c r="BF116" i="2" s="1"/>
  <c r="AF117" i="2"/>
  <c r="AT117" i="2" s="1"/>
  <c r="AG117" i="2"/>
  <c r="AU117" i="2" s="1"/>
  <c r="AH117" i="2"/>
  <c r="AV117" i="2" s="1"/>
  <c r="AI117" i="2"/>
  <c r="AW117" i="2" s="1"/>
  <c r="AJ117" i="2"/>
  <c r="AX117" i="2" s="1"/>
  <c r="AK117" i="2"/>
  <c r="AY117" i="2" s="1"/>
  <c r="AL117" i="2"/>
  <c r="AZ117" i="2" s="1"/>
  <c r="AM117" i="2"/>
  <c r="BA117" i="2" s="1"/>
  <c r="AN117" i="2"/>
  <c r="BB117" i="2" s="1"/>
  <c r="AO117" i="2"/>
  <c r="BC117" i="2" s="1"/>
  <c r="AP117" i="2"/>
  <c r="BD117" i="2" s="1"/>
  <c r="AQ117" i="2"/>
  <c r="BE117" i="2" s="1"/>
  <c r="AR117" i="2"/>
  <c r="BF117" i="2" s="1"/>
  <c r="AF118" i="2"/>
  <c r="AT118" i="2" s="1"/>
  <c r="AG118" i="2"/>
  <c r="AU118" i="2" s="1"/>
  <c r="AH118" i="2"/>
  <c r="AV118" i="2" s="1"/>
  <c r="AI118" i="2"/>
  <c r="AW118" i="2" s="1"/>
  <c r="AJ118" i="2"/>
  <c r="AX118" i="2" s="1"/>
  <c r="AK118" i="2"/>
  <c r="AY118" i="2" s="1"/>
  <c r="AL118" i="2"/>
  <c r="AZ118" i="2" s="1"/>
  <c r="AM118" i="2"/>
  <c r="BA118" i="2" s="1"/>
  <c r="AN118" i="2"/>
  <c r="BB118" i="2" s="1"/>
  <c r="AO118" i="2"/>
  <c r="BC118" i="2" s="1"/>
  <c r="AP118" i="2"/>
  <c r="BD118" i="2" s="1"/>
  <c r="AQ118" i="2"/>
  <c r="BE118" i="2" s="1"/>
  <c r="AR118" i="2"/>
  <c r="BF118" i="2" s="1"/>
  <c r="AF79" i="2"/>
  <c r="AT79" i="2" s="1"/>
  <c r="AG79" i="2"/>
  <c r="AU79" i="2" s="1"/>
  <c r="AH79" i="2"/>
  <c r="AV79" i="2" s="1"/>
  <c r="AI79" i="2"/>
  <c r="AW79" i="2" s="1"/>
  <c r="AJ79" i="2"/>
  <c r="AX79" i="2" s="1"/>
  <c r="AK79" i="2"/>
  <c r="AY79" i="2" s="1"/>
  <c r="AL79" i="2"/>
  <c r="AZ79" i="2" s="1"/>
  <c r="AM79" i="2"/>
  <c r="BA79" i="2" s="1"/>
  <c r="AN79" i="2"/>
  <c r="BB79" i="2" s="1"/>
  <c r="AO79" i="2"/>
  <c r="BC79" i="2" s="1"/>
  <c r="AP79" i="2"/>
  <c r="BD79" i="2" s="1"/>
  <c r="AQ79" i="2"/>
  <c r="BE79" i="2" s="1"/>
  <c r="AR79" i="2"/>
  <c r="BF79" i="2" s="1"/>
  <c r="AF80" i="2"/>
  <c r="AT80" i="2" s="1"/>
  <c r="AG80" i="2"/>
  <c r="AU80" i="2" s="1"/>
  <c r="AH80" i="2"/>
  <c r="AV80" i="2" s="1"/>
  <c r="AI80" i="2"/>
  <c r="AW80" i="2" s="1"/>
  <c r="AJ80" i="2"/>
  <c r="AX80" i="2" s="1"/>
  <c r="AK80" i="2"/>
  <c r="AY80" i="2" s="1"/>
  <c r="AL80" i="2"/>
  <c r="AZ80" i="2" s="1"/>
  <c r="AM80" i="2"/>
  <c r="BA80" i="2" s="1"/>
  <c r="AN80" i="2"/>
  <c r="BB80" i="2" s="1"/>
  <c r="AO80" i="2"/>
  <c r="BC80" i="2" s="1"/>
  <c r="AP80" i="2"/>
  <c r="BD80" i="2" s="1"/>
  <c r="AQ80" i="2"/>
  <c r="BE80" i="2" s="1"/>
  <c r="AR80" i="2"/>
  <c r="BF80" i="2" s="1"/>
  <c r="AF81" i="2"/>
  <c r="AT81" i="2" s="1"/>
  <c r="AG81" i="2"/>
  <c r="AU81" i="2" s="1"/>
  <c r="AH81" i="2"/>
  <c r="AV81" i="2" s="1"/>
  <c r="AI81" i="2"/>
  <c r="AW81" i="2" s="1"/>
  <c r="AJ81" i="2"/>
  <c r="AX81" i="2" s="1"/>
  <c r="AK81" i="2"/>
  <c r="AY81" i="2" s="1"/>
  <c r="AL81" i="2"/>
  <c r="AZ81" i="2" s="1"/>
  <c r="AM81" i="2"/>
  <c r="BA81" i="2" s="1"/>
  <c r="AN81" i="2"/>
  <c r="BB81" i="2" s="1"/>
  <c r="AO81" i="2"/>
  <c r="BC81" i="2" s="1"/>
  <c r="AP81" i="2"/>
  <c r="BD81" i="2" s="1"/>
  <c r="AQ81" i="2"/>
  <c r="BE81" i="2" s="1"/>
  <c r="AR81" i="2"/>
  <c r="BF81" i="2" s="1"/>
  <c r="AF82" i="2"/>
  <c r="AT82" i="2" s="1"/>
  <c r="AG82" i="2"/>
  <c r="AU82" i="2" s="1"/>
  <c r="AH82" i="2"/>
  <c r="AV82" i="2" s="1"/>
  <c r="AI82" i="2"/>
  <c r="AW82" i="2" s="1"/>
  <c r="AJ82" i="2"/>
  <c r="AX82" i="2" s="1"/>
  <c r="AK82" i="2"/>
  <c r="AY82" i="2" s="1"/>
  <c r="AL82" i="2"/>
  <c r="AZ82" i="2" s="1"/>
  <c r="AM82" i="2"/>
  <c r="BA82" i="2" s="1"/>
  <c r="AN82" i="2"/>
  <c r="BB82" i="2" s="1"/>
  <c r="AO82" i="2"/>
  <c r="BC82" i="2" s="1"/>
  <c r="AP82" i="2"/>
  <c r="BD82" i="2" s="1"/>
  <c r="AQ82" i="2"/>
  <c r="BE82" i="2" s="1"/>
  <c r="AR82" i="2"/>
  <c r="BF82" i="2" s="1"/>
  <c r="AF56" i="2"/>
  <c r="AT56" i="2" s="1"/>
  <c r="AG56" i="2"/>
  <c r="AU56" i="2" s="1"/>
  <c r="AH56" i="2"/>
  <c r="AV56" i="2" s="1"/>
  <c r="AI56" i="2"/>
  <c r="AW56" i="2" s="1"/>
  <c r="AJ56" i="2"/>
  <c r="AX56" i="2" s="1"/>
  <c r="AK56" i="2"/>
  <c r="AY56" i="2" s="1"/>
  <c r="AL56" i="2"/>
  <c r="AZ56" i="2" s="1"/>
  <c r="AM56" i="2"/>
  <c r="BA56" i="2" s="1"/>
  <c r="AN56" i="2"/>
  <c r="BB56" i="2" s="1"/>
  <c r="AO56" i="2"/>
  <c r="BC56" i="2" s="1"/>
  <c r="AP56" i="2"/>
  <c r="BD56" i="2" s="1"/>
  <c r="AQ56" i="2"/>
  <c r="BE56" i="2" s="1"/>
  <c r="AR56" i="2"/>
  <c r="BF56" i="2" s="1"/>
  <c r="AF57" i="2"/>
  <c r="AT57" i="2" s="1"/>
  <c r="AG57" i="2"/>
  <c r="AU57" i="2" s="1"/>
  <c r="AH57" i="2"/>
  <c r="AV57" i="2" s="1"/>
  <c r="AI57" i="2"/>
  <c r="AW57" i="2" s="1"/>
  <c r="AJ57" i="2"/>
  <c r="AX57" i="2" s="1"/>
  <c r="AK57" i="2"/>
  <c r="AY57" i="2" s="1"/>
  <c r="AL57" i="2"/>
  <c r="AZ57" i="2" s="1"/>
  <c r="AM57" i="2"/>
  <c r="BA57" i="2" s="1"/>
  <c r="AN57" i="2"/>
  <c r="BB57" i="2" s="1"/>
  <c r="AO57" i="2"/>
  <c r="BC57" i="2" s="1"/>
  <c r="AP57" i="2"/>
  <c r="BD57" i="2" s="1"/>
  <c r="AQ57" i="2"/>
  <c r="BE57" i="2" s="1"/>
  <c r="AR57" i="2"/>
  <c r="BF57" i="2" s="1"/>
  <c r="AF58" i="2"/>
  <c r="AT58" i="2" s="1"/>
  <c r="AG58" i="2"/>
  <c r="AU58" i="2" s="1"/>
  <c r="AH58" i="2"/>
  <c r="AV58" i="2" s="1"/>
  <c r="AI58" i="2"/>
  <c r="AW58" i="2" s="1"/>
  <c r="AJ58" i="2"/>
  <c r="AX58" i="2" s="1"/>
  <c r="AK58" i="2"/>
  <c r="AY58" i="2" s="1"/>
  <c r="AL58" i="2"/>
  <c r="AZ58" i="2" s="1"/>
  <c r="AM58" i="2"/>
  <c r="BA58" i="2" s="1"/>
  <c r="AN58" i="2"/>
  <c r="BB58" i="2" s="1"/>
  <c r="AO58" i="2"/>
  <c r="BC58" i="2" s="1"/>
  <c r="AP58" i="2"/>
  <c r="BD58" i="2" s="1"/>
  <c r="AQ58" i="2"/>
  <c r="BE58" i="2" s="1"/>
  <c r="AR58" i="2"/>
  <c r="BF58" i="2" s="1"/>
  <c r="AF59" i="2"/>
  <c r="AT59" i="2" s="1"/>
  <c r="AG59" i="2"/>
  <c r="AU59" i="2" s="1"/>
  <c r="AH59" i="2"/>
  <c r="AV59" i="2" s="1"/>
  <c r="AI59" i="2"/>
  <c r="AW59" i="2" s="1"/>
  <c r="AJ59" i="2"/>
  <c r="AX59" i="2" s="1"/>
  <c r="AK59" i="2"/>
  <c r="AY59" i="2" s="1"/>
  <c r="AL59" i="2"/>
  <c r="AZ59" i="2" s="1"/>
  <c r="AM59" i="2"/>
  <c r="BA59" i="2" s="1"/>
  <c r="AN59" i="2"/>
  <c r="BB59" i="2" s="1"/>
  <c r="AO59" i="2"/>
  <c r="BC59" i="2" s="1"/>
  <c r="AP59" i="2"/>
  <c r="BD59" i="2" s="1"/>
  <c r="AQ59" i="2"/>
  <c r="BE59" i="2" s="1"/>
  <c r="AR59" i="2"/>
  <c r="BF59" i="2" s="1"/>
  <c r="AF60" i="2"/>
  <c r="AT60" i="2" s="1"/>
  <c r="AG60" i="2"/>
  <c r="AU60" i="2" s="1"/>
  <c r="AH60" i="2"/>
  <c r="AV60" i="2" s="1"/>
  <c r="AI60" i="2"/>
  <c r="AW60" i="2" s="1"/>
  <c r="AJ60" i="2"/>
  <c r="AX60" i="2" s="1"/>
  <c r="AK60" i="2"/>
  <c r="AY60" i="2" s="1"/>
  <c r="AL60" i="2"/>
  <c r="AZ60" i="2" s="1"/>
  <c r="AM60" i="2"/>
  <c r="BA60" i="2" s="1"/>
  <c r="AN60" i="2"/>
  <c r="BB60" i="2" s="1"/>
  <c r="AO60" i="2"/>
  <c r="BC60" i="2" s="1"/>
  <c r="AP60" i="2"/>
  <c r="BD60" i="2" s="1"/>
  <c r="AQ60" i="2"/>
  <c r="BE60" i="2" s="1"/>
  <c r="AR60" i="2"/>
  <c r="BF60" i="2" s="1"/>
  <c r="AF61" i="2"/>
  <c r="AT61" i="2" s="1"/>
  <c r="AG61" i="2"/>
  <c r="AU61" i="2" s="1"/>
  <c r="AH61" i="2"/>
  <c r="AV61" i="2" s="1"/>
  <c r="AI61" i="2"/>
  <c r="AW61" i="2" s="1"/>
  <c r="AJ61" i="2"/>
  <c r="AX61" i="2" s="1"/>
  <c r="AK61" i="2"/>
  <c r="AY61" i="2" s="1"/>
  <c r="AL61" i="2"/>
  <c r="AZ61" i="2" s="1"/>
  <c r="AM61" i="2"/>
  <c r="BA61" i="2" s="1"/>
  <c r="AN61" i="2"/>
  <c r="BB61" i="2" s="1"/>
  <c r="AO61" i="2"/>
  <c r="BC61" i="2" s="1"/>
  <c r="AP61" i="2"/>
  <c r="BD61" i="2" s="1"/>
  <c r="AQ61" i="2"/>
  <c r="BE61" i="2" s="1"/>
  <c r="AR61" i="2"/>
  <c r="BF61" i="2" s="1"/>
  <c r="AF62" i="2"/>
  <c r="AT62" i="2" s="1"/>
  <c r="AG62" i="2"/>
  <c r="AU62" i="2" s="1"/>
  <c r="AH62" i="2"/>
  <c r="AV62" i="2" s="1"/>
  <c r="AI62" i="2"/>
  <c r="AW62" i="2" s="1"/>
  <c r="AJ62" i="2"/>
  <c r="AX62" i="2" s="1"/>
  <c r="AK62" i="2"/>
  <c r="AY62" i="2" s="1"/>
  <c r="AL62" i="2"/>
  <c r="AZ62" i="2" s="1"/>
  <c r="AM62" i="2"/>
  <c r="BA62" i="2" s="1"/>
  <c r="AN62" i="2"/>
  <c r="BB62" i="2" s="1"/>
  <c r="AO62" i="2"/>
  <c r="BC62" i="2" s="1"/>
  <c r="AP62" i="2"/>
  <c r="BD62" i="2" s="1"/>
  <c r="AQ62" i="2"/>
  <c r="BE62" i="2" s="1"/>
  <c r="AR62" i="2"/>
  <c r="BF62" i="2" s="1"/>
  <c r="AF63" i="2"/>
  <c r="AT63" i="2" s="1"/>
  <c r="AG63" i="2"/>
  <c r="AU63" i="2" s="1"/>
  <c r="AH63" i="2"/>
  <c r="AV63" i="2" s="1"/>
  <c r="AI63" i="2"/>
  <c r="AW63" i="2" s="1"/>
  <c r="AJ63" i="2"/>
  <c r="AX63" i="2" s="1"/>
  <c r="AK63" i="2"/>
  <c r="AY63" i="2" s="1"/>
  <c r="AL63" i="2"/>
  <c r="AZ63" i="2" s="1"/>
  <c r="AM63" i="2"/>
  <c r="BA63" i="2" s="1"/>
  <c r="AN63" i="2"/>
  <c r="BB63" i="2" s="1"/>
  <c r="AO63" i="2"/>
  <c r="BC63" i="2" s="1"/>
  <c r="AP63" i="2"/>
  <c r="BD63" i="2" s="1"/>
  <c r="AQ63" i="2"/>
  <c r="BE63" i="2" s="1"/>
  <c r="AR63" i="2"/>
  <c r="BF63" i="2" s="1"/>
  <c r="AF64" i="2"/>
  <c r="AT64" i="2" s="1"/>
  <c r="AG64" i="2"/>
  <c r="AU64" i="2" s="1"/>
  <c r="AH64" i="2"/>
  <c r="AV64" i="2" s="1"/>
  <c r="AI64" i="2"/>
  <c r="AW64" i="2" s="1"/>
  <c r="AJ64" i="2"/>
  <c r="AX64" i="2" s="1"/>
  <c r="AK64" i="2"/>
  <c r="AY64" i="2" s="1"/>
  <c r="AL64" i="2"/>
  <c r="AZ64" i="2" s="1"/>
  <c r="AM64" i="2"/>
  <c r="BA64" i="2" s="1"/>
  <c r="AN64" i="2"/>
  <c r="BB64" i="2" s="1"/>
  <c r="AO64" i="2"/>
  <c r="BC64" i="2" s="1"/>
  <c r="AP64" i="2"/>
  <c r="BD64" i="2" s="1"/>
  <c r="AQ64" i="2"/>
  <c r="BE64" i="2" s="1"/>
  <c r="AR64" i="2"/>
  <c r="BF64" i="2" s="1"/>
  <c r="AF65" i="2"/>
  <c r="AT65" i="2" s="1"/>
  <c r="AG65" i="2"/>
  <c r="AU65" i="2" s="1"/>
  <c r="AH65" i="2"/>
  <c r="AV65" i="2" s="1"/>
  <c r="AI65" i="2"/>
  <c r="AW65" i="2" s="1"/>
  <c r="AJ65" i="2"/>
  <c r="AX65" i="2" s="1"/>
  <c r="AK65" i="2"/>
  <c r="AY65" i="2" s="1"/>
  <c r="AL65" i="2"/>
  <c r="AZ65" i="2" s="1"/>
  <c r="AM65" i="2"/>
  <c r="BA65" i="2" s="1"/>
  <c r="AN65" i="2"/>
  <c r="BB65" i="2" s="1"/>
  <c r="AO65" i="2"/>
  <c r="BC65" i="2" s="1"/>
  <c r="AP65" i="2"/>
  <c r="BD65" i="2" s="1"/>
  <c r="AQ65" i="2"/>
  <c r="BE65" i="2" s="1"/>
  <c r="AR65" i="2"/>
  <c r="BF65" i="2" s="1"/>
  <c r="AF66" i="2"/>
  <c r="AT66" i="2" s="1"/>
  <c r="AG66" i="2"/>
  <c r="AU66" i="2" s="1"/>
  <c r="AH66" i="2"/>
  <c r="AV66" i="2" s="1"/>
  <c r="AI66" i="2"/>
  <c r="AW66" i="2" s="1"/>
  <c r="AJ66" i="2"/>
  <c r="AX66" i="2" s="1"/>
  <c r="AK66" i="2"/>
  <c r="AY66" i="2" s="1"/>
  <c r="AL66" i="2"/>
  <c r="AZ66" i="2" s="1"/>
  <c r="AM66" i="2"/>
  <c r="BA66" i="2" s="1"/>
  <c r="AN66" i="2"/>
  <c r="BB66" i="2" s="1"/>
  <c r="AO66" i="2"/>
  <c r="BC66" i="2" s="1"/>
  <c r="AP66" i="2"/>
  <c r="BD66" i="2" s="1"/>
  <c r="AQ66" i="2"/>
  <c r="BE66" i="2" s="1"/>
  <c r="AR66" i="2"/>
  <c r="BF66" i="2" s="1"/>
  <c r="AF67" i="2"/>
  <c r="AT67" i="2" s="1"/>
  <c r="AG67" i="2"/>
  <c r="AU67" i="2" s="1"/>
  <c r="AH67" i="2"/>
  <c r="AV67" i="2" s="1"/>
  <c r="AI67" i="2"/>
  <c r="AW67" i="2" s="1"/>
  <c r="AJ67" i="2"/>
  <c r="AX67" i="2" s="1"/>
  <c r="AK67" i="2"/>
  <c r="AY67" i="2" s="1"/>
  <c r="AL67" i="2"/>
  <c r="AZ67" i="2" s="1"/>
  <c r="AM67" i="2"/>
  <c r="BA67" i="2" s="1"/>
  <c r="AN67" i="2"/>
  <c r="BB67" i="2" s="1"/>
  <c r="AO67" i="2"/>
  <c r="BC67" i="2" s="1"/>
  <c r="AP67" i="2"/>
  <c r="BD67" i="2" s="1"/>
  <c r="AQ67" i="2"/>
  <c r="BE67" i="2" s="1"/>
  <c r="AR67" i="2"/>
  <c r="BF67" i="2" s="1"/>
  <c r="AF68" i="2"/>
  <c r="AT68" i="2" s="1"/>
  <c r="AG68" i="2"/>
  <c r="AU68" i="2" s="1"/>
  <c r="AH68" i="2"/>
  <c r="AV68" i="2" s="1"/>
  <c r="AI68" i="2"/>
  <c r="AW68" i="2" s="1"/>
  <c r="AJ68" i="2"/>
  <c r="AX68" i="2" s="1"/>
  <c r="AK68" i="2"/>
  <c r="AY68" i="2" s="1"/>
  <c r="AL68" i="2"/>
  <c r="AZ68" i="2" s="1"/>
  <c r="AM68" i="2"/>
  <c r="BA68" i="2" s="1"/>
  <c r="AN68" i="2"/>
  <c r="BB68" i="2" s="1"/>
  <c r="AO68" i="2"/>
  <c r="BC68" i="2" s="1"/>
  <c r="AP68" i="2"/>
  <c r="BD68" i="2" s="1"/>
  <c r="AQ68" i="2"/>
  <c r="BE68" i="2" s="1"/>
  <c r="AR68" i="2"/>
  <c r="BF68" i="2" s="1"/>
  <c r="AF69" i="2"/>
  <c r="AT69" i="2" s="1"/>
  <c r="AG69" i="2"/>
  <c r="AU69" i="2" s="1"/>
  <c r="AH69" i="2"/>
  <c r="AV69" i="2" s="1"/>
  <c r="AI69" i="2"/>
  <c r="AW69" i="2" s="1"/>
  <c r="AJ69" i="2"/>
  <c r="AX69" i="2" s="1"/>
  <c r="AK69" i="2"/>
  <c r="AY69" i="2" s="1"/>
  <c r="AL69" i="2"/>
  <c r="AZ69" i="2" s="1"/>
  <c r="AM69" i="2"/>
  <c r="BA69" i="2" s="1"/>
  <c r="AN69" i="2"/>
  <c r="BB69" i="2" s="1"/>
  <c r="AO69" i="2"/>
  <c r="BC69" i="2" s="1"/>
  <c r="AP69" i="2"/>
  <c r="BD69" i="2" s="1"/>
  <c r="AQ69" i="2"/>
  <c r="BE69" i="2" s="1"/>
  <c r="AR69" i="2"/>
  <c r="BF69" i="2" s="1"/>
  <c r="AF70" i="2"/>
  <c r="AT70" i="2" s="1"/>
  <c r="AG70" i="2"/>
  <c r="AU70" i="2" s="1"/>
  <c r="AH70" i="2"/>
  <c r="AV70" i="2" s="1"/>
  <c r="AI70" i="2"/>
  <c r="AW70" i="2" s="1"/>
  <c r="AJ70" i="2"/>
  <c r="AX70" i="2" s="1"/>
  <c r="AK70" i="2"/>
  <c r="AY70" i="2" s="1"/>
  <c r="AL70" i="2"/>
  <c r="AZ70" i="2" s="1"/>
  <c r="AM70" i="2"/>
  <c r="BA70" i="2" s="1"/>
  <c r="AN70" i="2"/>
  <c r="BB70" i="2" s="1"/>
  <c r="AO70" i="2"/>
  <c r="BC70" i="2" s="1"/>
  <c r="AP70" i="2"/>
  <c r="BD70" i="2" s="1"/>
  <c r="AQ70" i="2"/>
  <c r="BE70" i="2" s="1"/>
  <c r="AR70" i="2"/>
  <c r="BF70" i="2" s="1"/>
  <c r="AF71" i="2"/>
  <c r="AT71" i="2" s="1"/>
  <c r="AG71" i="2"/>
  <c r="AU71" i="2" s="1"/>
  <c r="AH71" i="2"/>
  <c r="AV71" i="2" s="1"/>
  <c r="AI71" i="2"/>
  <c r="AW71" i="2" s="1"/>
  <c r="AJ71" i="2"/>
  <c r="AX71" i="2" s="1"/>
  <c r="AK71" i="2"/>
  <c r="AY71" i="2" s="1"/>
  <c r="AL71" i="2"/>
  <c r="AZ71" i="2" s="1"/>
  <c r="AM71" i="2"/>
  <c r="BA71" i="2" s="1"/>
  <c r="AN71" i="2"/>
  <c r="BB71" i="2" s="1"/>
  <c r="AO71" i="2"/>
  <c r="BC71" i="2" s="1"/>
  <c r="AP71" i="2"/>
  <c r="BD71" i="2" s="1"/>
  <c r="AQ71" i="2"/>
  <c r="BE71" i="2" s="1"/>
  <c r="AR71" i="2"/>
  <c r="BF71" i="2" s="1"/>
  <c r="AF72" i="2"/>
  <c r="AT72" i="2" s="1"/>
  <c r="AG72" i="2"/>
  <c r="AU72" i="2" s="1"/>
  <c r="AH72" i="2"/>
  <c r="AV72" i="2" s="1"/>
  <c r="AI72" i="2"/>
  <c r="AW72" i="2" s="1"/>
  <c r="AJ72" i="2"/>
  <c r="AX72" i="2" s="1"/>
  <c r="AK72" i="2"/>
  <c r="AY72" i="2" s="1"/>
  <c r="AL72" i="2"/>
  <c r="AZ72" i="2" s="1"/>
  <c r="AM72" i="2"/>
  <c r="BA72" i="2" s="1"/>
  <c r="AN72" i="2"/>
  <c r="BB72" i="2" s="1"/>
  <c r="AO72" i="2"/>
  <c r="BC72" i="2" s="1"/>
  <c r="AP72" i="2"/>
  <c r="BD72" i="2" s="1"/>
  <c r="AQ72" i="2"/>
  <c r="BE72" i="2" s="1"/>
  <c r="AR72" i="2"/>
  <c r="BF72" i="2" s="1"/>
  <c r="AF73" i="2"/>
  <c r="AT73" i="2" s="1"/>
  <c r="AG73" i="2"/>
  <c r="AU73" i="2" s="1"/>
  <c r="AH73" i="2"/>
  <c r="AV73" i="2" s="1"/>
  <c r="AI73" i="2"/>
  <c r="AW73" i="2" s="1"/>
  <c r="AJ73" i="2"/>
  <c r="AX73" i="2" s="1"/>
  <c r="AK73" i="2"/>
  <c r="AY73" i="2" s="1"/>
  <c r="AL73" i="2"/>
  <c r="AZ73" i="2" s="1"/>
  <c r="AM73" i="2"/>
  <c r="BA73" i="2" s="1"/>
  <c r="AN73" i="2"/>
  <c r="BB73" i="2" s="1"/>
  <c r="AO73" i="2"/>
  <c r="BC73" i="2" s="1"/>
  <c r="AP73" i="2"/>
  <c r="BD73" i="2" s="1"/>
  <c r="AQ73" i="2"/>
  <c r="BE73" i="2" s="1"/>
  <c r="AR73" i="2"/>
  <c r="BF73" i="2" s="1"/>
  <c r="AR99" i="2"/>
  <c r="BF99" i="2" s="1"/>
  <c r="AQ99" i="2"/>
  <c r="BE99" i="2" s="1"/>
  <c r="AP99" i="2"/>
  <c r="BD99" i="2" s="1"/>
  <c r="AO99" i="2"/>
  <c r="BC99" i="2" s="1"/>
  <c r="AN99" i="2"/>
  <c r="BB99" i="2" s="1"/>
  <c r="AM99" i="2"/>
  <c r="BA99" i="2" s="1"/>
  <c r="AL99" i="2"/>
  <c r="AZ99" i="2" s="1"/>
  <c r="AK99" i="2"/>
  <c r="AY99" i="2" s="1"/>
  <c r="AJ99" i="2"/>
  <c r="AX99" i="2" s="1"/>
  <c r="AI99" i="2"/>
  <c r="AW99" i="2" s="1"/>
  <c r="AH99" i="2"/>
  <c r="AV99" i="2" s="1"/>
  <c r="AG99" i="2"/>
  <c r="AU99" i="2" s="1"/>
  <c r="AF99" i="2"/>
  <c r="AT99" i="2" s="1"/>
  <c r="AR78" i="2"/>
  <c r="BF78" i="2" s="1"/>
  <c r="AQ78" i="2"/>
  <c r="BE78" i="2" s="1"/>
  <c r="AP78" i="2"/>
  <c r="BD78" i="2" s="1"/>
  <c r="AO78" i="2"/>
  <c r="BC78" i="2" s="1"/>
  <c r="AN78" i="2"/>
  <c r="BB78" i="2" s="1"/>
  <c r="AM78" i="2"/>
  <c r="BA78" i="2" s="1"/>
  <c r="AL78" i="2"/>
  <c r="AZ78" i="2" s="1"/>
  <c r="AK78" i="2"/>
  <c r="AY78" i="2" s="1"/>
  <c r="AJ78" i="2"/>
  <c r="AX78" i="2" s="1"/>
  <c r="AI78" i="2"/>
  <c r="AW78" i="2" s="1"/>
  <c r="AH78" i="2"/>
  <c r="AV78" i="2" s="1"/>
  <c r="AG78" i="2"/>
  <c r="AU78" i="2" s="1"/>
  <c r="AF78" i="2"/>
  <c r="AT78" i="2" s="1"/>
  <c r="AR55" i="2"/>
  <c r="BF55" i="2" s="1"/>
  <c r="AQ55" i="2"/>
  <c r="BE55" i="2" s="1"/>
  <c r="AP55" i="2"/>
  <c r="BD55" i="2" s="1"/>
  <c r="AO55" i="2"/>
  <c r="BC55" i="2" s="1"/>
  <c r="AN55" i="2"/>
  <c r="BB55" i="2" s="1"/>
  <c r="AM55" i="2"/>
  <c r="BA55" i="2" s="1"/>
  <c r="AL55" i="2"/>
  <c r="AZ55" i="2" s="1"/>
  <c r="AK55" i="2"/>
  <c r="AY55" i="2" s="1"/>
  <c r="AJ55" i="2"/>
  <c r="AX55" i="2" s="1"/>
  <c r="AI55" i="2"/>
  <c r="AW55" i="2" s="1"/>
  <c r="AH55" i="2"/>
  <c r="AV55" i="2" s="1"/>
  <c r="AG55" i="2"/>
  <c r="AU55" i="2" s="1"/>
  <c r="AF55" i="2"/>
  <c r="AT55" i="2" s="1"/>
  <c r="AF35" i="2"/>
  <c r="AT35" i="2" s="1"/>
  <c r="AG35" i="2"/>
  <c r="AU35" i="2" s="1"/>
  <c r="AH35" i="2"/>
  <c r="AV35" i="2" s="1"/>
  <c r="AI35" i="2"/>
  <c r="AW35" i="2" s="1"/>
  <c r="AJ35" i="2"/>
  <c r="AX35" i="2" s="1"/>
  <c r="AK35" i="2"/>
  <c r="AY35" i="2" s="1"/>
  <c r="AL35" i="2"/>
  <c r="AZ35" i="2" s="1"/>
  <c r="AM35" i="2"/>
  <c r="BA35" i="2" s="1"/>
  <c r="AN35" i="2"/>
  <c r="BB35" i="2" s="1"/>
  <c r="AO35" i="2"/>
  <c r="BC35" i="2" s="1"/>
  <c r="AP35" i="2"/>
  <c r="BD35" i="2" s="1"/>
  <c r="AQ35" i="2"/>
  <c r="BE35" i="2" s="1"/>
  <c r="AR35" i="2"/>
  <c r="BF35" i="2" s="1"/>
  <c r="AF36" i="2"/>
  <c r="AT36" i="2" s="1"/>
  <c r="AG36" i="2"/>
  <c r="AU36" i="2" s="1"/>
  <c r="AH36" i="2"/>
  <c r="AV36" i="2" s="1"/>
  <c r="AI36" i="2"/>
  <c r="AW36" i="2" s="1"/>
  <c r="AJ36" i="2"/>
  <c r="AX36" i="2" s="1"/>
  <c r="AK36" i="2"/>
  <c r="AY36" i="2" s="1"/>
  <c r="AL36" i="2"/>
  <c r="AZ36" i="2" s="1"/>
  <c r="AM36" i="2"/>
  <c r="BA36" i="2" s="1"/>
  <c r="AN36" i="2"/>
  <c r="BB36" i="2" s="1"/>
  <c r="AO36" i="2"/>
  <c r="BC36" i="2" s="1"/>
  <c r="AP36" i="2"/>
  <c r="BD36" i="2" s="1"/>
  <c r="AQ36" i="2"/>
  <c r="BE36" i="2" s="1"/>
  <c r="AR36" i="2"/>
  <c r="BF36" i="2" s="1"/>
  <c r="AF37" i="2"/>
  <c r="AT37" i="2" s="1"/>
  <c r="AG37" i="2"/>
  <c r="AU37" i="2" s="1"/>
  <c r="AH37" i="2"/>
  <c r="AV37" i="2" s="1"/>
  <c r="AI37" i="2"/>
  <c r="AW37" i="2" s="1"/>
  <c r="AJ37" i="2"/>
  <c r="AX37" i="2" s="1"/>
  <c r="AK37" i="2"/>
  <c r="AY37" i="2" s="1"/>
  <c r="AL37" i="2"/>
  <c r="AZ37" i="2" s="1"/>
  <c r="AM37" i="2"/>
  <c r="BA37" i="2" s="1"/>
  <c r="AN37" i="2"/>
  <c r="BB37" i="2" s="1"/>
  <c r="AO37" i="2"/>
  <c r="BC37" i="2" s="1"/>
  <c r="AP37" i="2"/>
  <c r="BD37" i="2" s="1"/>
  <c r="AQ37" i="2"/>
  <c r="BE37" i="2" s="1"/>
  <c r="AR37" i="2"/>
  <c r="BF37" i="2" s="1"/>
  <c r="AF38" i="2"/>
  <c r="AT38" i="2" s="1"/>
  <c r="AG38" i="2"/>
  <c r="AU38" i="2" s="1"/>
  <c r="AH38" i="2"/>
  <c r="AV38" i="2" s="1"/>
  <c r="AI38" i="2"/>
  <c r="AW38" i="2" s="1"/>
  <c r="AJ38" i="2"/>
  <c r="AX38" i="2" s="1"/>
  <c r="AK38" i="2"/>
  <c r="AY38" i="2" s="1"/>
  <c r="AL38" i="2"/>
  <c r="AZ38" i="2" s="1"/>
  <c r="AM38" i="2"/>
  <c r="BA38" i="2" s="1"/>
  <c r="AN38" i="2"/>
  <c r="BB38" i="2" s="1"/>
  <c r="AO38" i="2"/>
  <c r="BC38" i="2" s="1"/>
  <c r="AP38" i="2"/>
  <c r="BD38" i="2" s="1"/>
  <c r="AQ38" i="2"/>
  <c r="BE38" i="2" s="1"/>
  <c r="AR38" i="2"/>
  <c r="BF38" i="2" s="1"/>
  <c r="AF39" i="2"/>
  <c r="AT39" i="2" s="1"/>
  <c r="AG39" i="2"/>
  <c r="AU39" i="2" s="1"/>
  <c r="AH39" i="2"/>
  <c r="AV39" i="2" s="1"/>
  <c r="AI39" i="2"/>
  <c r="AW39" i="2" s="1"/>
  <c r="AJ39" i="2"/>
  <c r="AX39" i="2" s="1"/>
  <c r="AK39" i="2"/>
  <c r="AY39" i="2" s="1"/>
  <c r="AL39" i="2"/>
  <c r="AZ39" i="2" s="1"/>
  <c r="AM39" i="2"/>
  <c r="BA39" i="2" s="1"/>
  <c r="AN39" i="2"/>
  <c r="BB39" i="2" s="1"/>
  <c r="AO39" i="2"/>
  <c r="BC39" i="2" s="1"/>
  <c r="AP39" i="2"/>
  <c r="BD39" i="2" s="1"/>
  <c r="AQ39" i="2"/>
  <c r="BE39" i="2" s="1"/>
  <c r="AR39" i="2"/>
  <c r="BF39" i="2" s="1"/>
  <c r="AF40" i="2"/>
  <c r="AT40" i="2" s="1"/>
  <c r="AG40" i="2"/>
  <c r="AU40" i="2" s="1"/>
  <c r="AH40" i="2"/>
  <c r="AV40" i="2" s="1"/>
  <c r="AI40" i="2"/>
  <c r="AW40" i="2" s="1"/>
  <c r="AJ40" i="2"/>
  <c r="AX40" i="2" s="1"/>
  <c r="AK40" i="2"/>
  <c r="AY40" i="2" s="1"/>
  <c r="AL40" i="2"/>
  <c r="AZ40" i="2" s="1"/>
  <c r="AM40" i="2"/>
  <c r="BA40" i="2" s="1"/>
  <c r="AN40" i="2"/>
  <c r="BB40" i="2" s="1"/>
  <c r="AO40" i="2"/>
  <c r="BC40" i="2" s="1"/>
  <c r="AP40" i="2"/>
  <c r="BD40" i="2" s="1"/>
  <c r="AQ40" i="2"/>
  <c r="BE40" i="2" s="1"/>
  <c r="AR40" i="2"/>
  <c r="BF40" i="2" s="1"/>
  <c r="AF41" i="2"/>
  <c r="AT41" i="2" s="1"/>
  <c r="AG41" i="2"/>
  <c r="AU41" i="2" s="1"/>
  <c r="AH41" i="2"/>
  <c r="AV41" i="2" s="1"/>
  <c r="AI41" i="2"/>
  <c r="AW41" i="2" s="1"/>
  <c r="AJ41" i="2"/>
  <c r="AX41" i="2" s="1"/>
  <c r="AK41" i="2"/>
  <c r="AY41" i="2" s="1"/>
  <c r="AL41" i="2"/>
  <c r="AZ41" i="2" s="1"/>
  <c r="AM41" i="2"/>
  <c r="BA41" i="2" s="1"/>
  <c r="AN41" i="2"/>
  <c r="BB41" i="2" s="1"/>
  <c r="AO41" i="2"/>
  <c r="BC41" i="2" s="1"/>
  <c r="AP41" i="2"/>
  <c r="BD41" i="2" s="1"/>
  <c r="AQ41" i="2"/>
  <c r="BE41" i="2" s="1"/>
  <c r="AR41" i="2"/>
  <c r="BF41" i="2" s="1"/>
  <c r="AF42" i="2"/>
  <c r="AT42" i="2" s="1"/>
  <c r="AG42" i="2"/>
  <c r="AU42" i="2" s="1"/>
  <c r="AH42" i="2"/>
  <c r="AV42" i="2" s="1"/>
  <c r="AI42" i="2"/>
  <c r="AW42" i="2" s="1"/>
  <c r="AJ42" i="2"/>
  <c r="AX42" i="2" s="1"/>
  <c r="AK42" i="2"/>
  <c r="AY42" i="2" s="1"/>
  <c r="AL42" i="2"/>
  <c r="AZ42" i="2" s="1"/>
  <c r="AM42" i="2"/>
  <c r="BA42" i="2" s="1"/>
  <c r="AN42" i="2"/>
  <c r="BB42" i="2" s="1"/>
  <c r="AO42" i="2"/>
  <c r="BC42" i="2" s="1"/>
  <c r="AP42" i="2"/>
  <c r="BD42" i="2" s="1"/>
  <c r="AQ42" i="2"/>
  <c r="BE42" i="2" s="1"/>
  <c r="AR42" i="2"/>
  <c r="BF42" i="2" s="1"/>
  <c r="AF43" i="2"/>
  <c r="AT43" i="2" s="1"/>
  <c r="AG43" i="2"/>
  <c r="AU43" i="2" s="1"/>
  <c r="AH43" i="2"/>
  <c r="AV43" i="2" s="1"/>
  <c r="AI43" i="2"/>
  <c r="AW43" i="2" s="1"/>
  <c r="AJ43" i="2"/>
  <c r="AX43" i="2" s="1"/>
  <c r="AK43" i="2"/>
  <c r="AY43" i="2" s="1"/>
  <c r="AL43" i="2"/>
  <c r="AZ43" i="2" s="1"/>
  <c r="AM43" i="2"/>
  <c r="BA43" i="2" s="1"/>
  <c r="AN43" i="2"/>
  <c r="BB43" i="2" s="1"/>
  <c r="AO43" i="2"/>
  <c r="BC43" i="2" s="1"/>
  <c r="AP43" i="2"/>
  <c r="BD43" i="2" s="1"/>
  <c r="AQ43" i="2"/>
  <c r="BE43" i="2" s="1"/>
  <c r="AR43" i="2"/>
  <c r="BF43" i="2" s="1"/>
  <c r="AF44" i="2"/>
  <c r="AT44" i="2" s="1"/>
  <c r="AG44" i="2"/>
  <c r="AU44" i="2" s="1"/>
  <c r="AH44" i="2"/>
  <c r="AV44" i="2" s="1"/>
  <c r="AI44" i="2"/>
  <c r="AW44" i="2" s="1"/>
  <c r="AJ44" i="2"/>
  <c r="AX44" i="2" s="1"/>
  <c r="AK44" i="2"/>
  <c r="AY44" i="2" s="1"/>
  <c r="AL44" i="2"/>
  <c r="AZ44" i="2" s="1"/>
  <c r="AM44" i="2"/>
  <c r="BA44" i="2" s="1"/>
  <c r="AN44" i="2"/>
  <c r="BB44" i="2" s="1"/>
  <c r="AO44" i="2"/>
  <c r="BC44" i="2" s="1"/>
  <c r="AP44" i="2"/>
  <c r="BD44" i="2" s="1"/>
  <c r="AQ44" i="2"/>
  <c r="BE44" i="2" s="1"/>
  <c r="AR44" i="2"/>
  <c r="BF44" i="2" s="1"/>
  <c r="AF45" i="2"/>
  <c r="AT45" i="2" s="1"/>
  <c r="AG45" i="2"/>
  <c r="AU45" i="2" s="1"/>
  <c r="AH45" i="2"/>
  <c r="AV45" i="2" s="1"/>
  <c r="AI45" i="2"/>
  <c r="AW45" i="2" s="1"/>
  <c r="AJ45" i="2"/>
  <c r="AX45" i="2" s="1"/>
  <c r="AK45" i="2"/>
  <c r="AY45" i="2" s="1"/>
  <c r="AL45" i="2"/>
  <c r="AZ45" i="2" s="1"/>
  <c r="AM45" i="2"/>
  <c r="BA45" i="2" s="1"/>
  <c r="AN45" i="2"/>
  <c r="BB45" i="2" s="1"/>
  <c r="AO45" i="2"/>
  <c r="BC45" i="2" s="1"/>
  <c r="AP45" i="2"/>
  <c r="BD45" i="2" s="1"/>
  <c r="AQ45" i="2"/>
  <c r="BE45" i="2" s="1"/>
  <c r="AR45" i="2"/>
  <c r="BF45" i="2" s="1"/>
  <c r="AF46" i="2"/>
  <c r="AT46" i="2" s="1"/>
  <c r="AG46" i="2"/>
  <c r="AU46" i="2" s="1"/>
  <c r="AH46" i="2"/>
  <c r="AV46" i="2" s="1"/>
  <c r="AI46" i="2"/>
  <c r="AW46" i="2" s="1"/>
  <c r="AJ46" i="2"/>
  <c r="AX46" i="2" s="1"/>
  <c r="AK46" i="2"/>
  <c r="AY46" i="2" s="1"/>
  <c r="AL46" i="2"/>
  <c r="AZ46" i="2" s="1"/>
  <c r="AM46" i="2"/>
  <c r="BA46" i="2" s="1"/>
  <c r="AN46" i="2"/>
  <c r="BB46" i="2" s="1"/>
  <c r="AO46" i="2"/>
  <c r="BC46" i="2" s="1"/>
  <c r="AP46" i="2"/>
  <c r="BD46" i="2" s="1"/>
  <c r="AQ46" i="2"/>
  <c r="BE46" i="2" s="1"/>
  <c r="AR46" i="2"/>
  <c r="BF46" i="2" s="1"/>
  <c r="AF47" i="2"/>
  <c r="AT47" i="2" s="1"/>
  <c r="AG47" i="2"/>
  <c r="AU47" i="2" s="1"/>
  <c r="AH47" i="2"/>
  <c r="AV47" i="2" s="1"/>
  <c r="AI47" i="2"/>
  <c r="AW47" i="2" s="1"/>
  <c r="AJ47" i="2"/>
  <c r="AX47" i="2" s="1"/>
  <c r="AK47" i="2"/>
  <c r="AY47" i="2" s="1"/>
  <c r="AL47" i="2"/>
  <c r="AZ47" i="2" s="1"/>
  <c r="AM47" i="2"/>
  <c r="BA47" i="2" s="1"/>
  <c r="AN47" i="2"/>
  <c r="BB47" i="2" s="1"/>
  <c r="AO47" i="2"/>
  <c r="BC47" i="2" s="1"/>
  <c r="AP47" i="2"/>
  <c r="BD47" i="2" s="1"/>
  <c r="AQ47" i="2"/>
  <c r="BE47" i="2" s="1"/>
  <c r="AR47" i="2"/>
  <c r="BF47" i="2" s="1"/>
  <c r="AF48" i="2"/>
  <c r="AT48" i="2" s="1"/>
  <c r="AG48" i="2"/>
  <c r="AU48" i="2" s="1"/>
  <c r="AH48" i="2"/>
  <c r="AV48" i="2" s="1"/>
  <c r="AI48" i="2"/>
  <c r="AW48" i="2" s="1"/>
  <c r="AJ48" i="2"/>
  <c r="AX48" i="2" s="1"/>
  <c r="AK48" i="2"/>
  <c r="AY48" i="2" s="1"/>
  <c r="AL48" i="2"/>
  <c r="AZ48" i="2" s="1"/>
  <c r="AM48" i="2"/>
  <c r="BA48" i="2" s="1"/>
  <c r="AN48" i="2"/>
  <c r="BB48" i="2" s="1"/>
  <c r="AO48" i="2"/>
  <c r="BC48" i="2" s="1"/>
  <c r="AP48" i="2"/>
  <c r="BD48" i="2" s="1"/>
  <c r="AQ48" i="2"/>
  <c r="BE48" i="2" s="1"/>
  <c r="AR48" i="2"/>
  <c r="BF48" i="2" s="1"/>
  <c r="AF49" i="2"/>
  <c r="AT49" i="2" s="1"/>
  <c r="AG49" i="2"/>
  <c r="AU49" i="2" s="1"/>
  <c r="AH49" i="2"/>
  <c r="AV49" i="2" s="1"/>
  <c r="AI49" i="2"/>
  <c r="AW49" i="2" s="1"/>
  <c r="AJ49" i="2"/>
  <c r="AX49" i="2" s="1"/>
  <c r="AK49" i="2"/>
  <c r="AY49" i="2" s="1"/>
  <c r="AL49" i="2"/>
  <c r="AZ49" i="2" s="1"/>
  <c r="AM49" i="2"/>
  <c r="BA49" i="2" s="1"/>
  <c r="AN49" i="2"/>
  <c r="BB49" i="2" s="1"/>
  <c r="AO49" i="2"/>
  <c r="BC49" i="2" s="1"/>
  <c r="AP49" i="2"/>
  <c r="BD49" i="2" s="1"/>
  <c r="AQ49" i="2"/>
  <c r="BE49" i="2" s="1"/>
  <c r="AR49" i="2"/>
  <c r="BF49" i="2" s="1"/>
  <c r="AF50" i="2"/>
  <c r="AT50" i="2" s="1"/>
  <c r="AG50" i="2"/>
  <c r="AU50" i="2" s="1"/>
  <c r="AH50" i="2"/>
  <c r="AV50" i="2" s="1"/>
  <c r="AI50" i="2"/>
  <c r="AW50" i="2" s="1"/>
  <c r="AJ50" i="2"/>
  <c r="AX50" i="2" s="1"/>
  <c r="AK50" i="2"/>
  <c r="AY50" i="2" s="1"/>
  <c r="AL50" i="2"/>
  <c r="AZ50" i="2" s="1"/>
  <c r="AM50" i="2"/>
  <c r="BA50" i="2" s="1"/>
  <c r="AN50" i="2"/>
  <c r="BB50" i="2" s="1"/>
  <c r="AO50" i="2"/>
  <c r="BC50" i="2" s="1"/>
  <c r="AP50" i="2"/>
  <c r="BD50" i="2" s="1"/>
  <c r="AQ50" i="2"/>
  <c r="BE50" i="2" s="1"/>
  <c r="AR50" i="2"/>
  <c r="BF50" i="2" s="1"/>
  <c r="AR34" i="2"/>
  <c r="BF34" i="2" s="1"/>
  <c r="AQ34" i="2"/>
  <c r="BE34" i="2" s="1"/>
  <c r="AP34" i="2"/>
  <c r="BD34" i="2" s="1"/>
  <c r="AO34" i="2"/>
  <c r="BC34" i="2" s="1"/>
  <c r="AN34" i="2"/>
  <c r="BB34" i="2" s="1"/>
  <c r="AM34" i="2"/>
  <c r="BA34" i="2" s="1"/>
  <c r="AL34" i="2"/>
  <c r="AZ34" i="2" s="1"/>
  <c r="AK34" i="2"/>
  <c r="AY34" i="2" s="1"/>
  <c r="AJ34" i="2"/>
  <c r="AX34" i="2" s="1"/>
  <c r="AI34" i="2"/>
  <c r="AW34" i="2" s="1"/>
  <c r="AH34" i="2"/>
  <c r="AV34" i="2" s="1"/>
  <c r="AG34" i="2"/>
  <c r="AU34" i="2" s="1"/>
  <c r="AF34" i="2"/>
  <c r="AT34" i="2" s="1"/>
  <c r="AR5" i="2"/>
  <c r="BF5" i="2" s="1"/>
  <c r="AF6" i="2"/>
  <c r="AT6" i="2" s="1"/>
  <c r="AG6" i="2"/>
  <c r="AU6" i="2" s="1"/>
  <c r="AH6" i="2"/>
  <c r="AV6" i="2" s="1"/>
  <c r="AI6" i="2"/>
  <c r="AW6" i="2" s="1"/>
  <c r="AJ6" i="2"/>
  <c r="AX6" i="2" s="1"/>
  <c r="AK6" i="2"/>
  <c r="AY6" i="2" s="1"/>
  <c r="AL6" i="2"/>
  <c r="AZ6" i="2" s="1"/>
  <c r="AM6" i="2"/>
  <c r="BA6" i="2" s="1"/>
  <c r="AN6" i="2"/>
  <c r="BB6" i="2" s="1"/>
  <c r="AO6" i="2"/>
  <c r="BC6" i="2" s="1"/>
  <c r="AP6" i="2"/>
  <c r="BD6" i="2" s="1"/>
  <c r="AQ6" i="2"/>
  <c r="BE6" i="2" s="1"/>
  <c r="AR6" i="2"/>
  <c r="BF6" i="2" s="1"/>
  <c r="AF7" i="2"/>
  <c r="AT7" i="2" s="1"/>
  <c r="AG7" i="2"/>
  <c r="AU7" i="2" s="1"/>
  <c r="AH7" i="2"/>
  <c r="AV7" i="2" s="1"/>
  <c r="AI7" i="2"/>
  <c r="AW7" i="2" s="1"/>
  <c r="AJ7" i="2"/>
  <c r="AX7" i="2" s="1"/>
  <c r="AK7" i="2"/>
  <c r="AY7" i="2" s="1"/>
  <c r="AL7" i="2"/>
  <c r="AZ7" i="2" s="1"/>
  <c r="AM7" i="2"/>
  <c r="BA7" i="2" s="1"/>
  <c r="AN7" i="2"/>
  <c r="BB7" i="2" s="1"/>
  <c r="AO7" i="2"/>
  <c r="BC7" i="2" s="1"/>
  <c r="AP7" i="2"/>
  <c r="BD7" i="2" s="1"/>
  <c r="AQ7" i="2"/>
  <c r="BE7" i="2" s="1"/>
  <c r="AR7" i="2"/>
  <c r="BF7" i="2" s="1"/>
  <c r="AF8" i="2"/>
  <c r="AT8" i="2" s="1"/>
  <c r="AG8" i="2"/>
  <c r="AU8" i="2" s="1"/>
  <c r="AH8" i="2"/>
  <c r="AV8" i="2" s="1"/>
  <c r="AI8" i="2"/>
  <c r="AW8" i="2" s="1"/>
  <c r="AJ8" i="2"/>
  <c r="AX8" i="2" s="1"/>
  <c r="AK8" i="2"/>
  <c r="AY8" i="2" s="1"/>
  <c r="AL8" i="2"/>
  <c r="AZ8" i="2" s="1"/>
  <c r="AM8" i="2"/>
  <c r="BA8" i="2" s="1"/>
  <c r="AN8" i="2"/>
  <c r="BB8" i="2" s="1"/>
  <c r="AO8" i="2"/>
  <c r="BC8" i="2" s="1"/>
  <c r="AP8" i="2"/>
  <c r="BD8" i="2" s="1"/>
  <c r="AQ8" i="2"/>
  <c r="BE8" i="2" s="1"/>
  <c r="AR8" i="2"/>
  <c r="BF8" i="2" s="1"/>
  <c r="AF9" i="2"/>
  <c r="AT9" i="2" s="1"/>
  <c r="AG9" i="2"/>
  <c r="AU9" i="2" s="1"/>
  <c r="AH9" i="2"/>
  <c r="AV9" i="2" s="1"/>
  <c r="AI9" i="2"/>
  <c r="AW9" i="2" s="1"/>
  <c r="AJ9" i="2"/>
  <c r="AX9" i="2" s="1"/>
  <c r="AK9" i="2"/>
  <c r="AY9" i="2" s="1"/>
  <c r="AL9" i="2"/>
  <c r="AZ9" i="2" s="1"/>
  <c r="AM9" i="2"/>
  <c r="BA9" i="2" s="1"/>
  <c r="AN9" i="2"/>
  <c r="BB9" i="2" s="1"/>
  <c r="AO9" i="2"/>
  <c r="BC9" i="2" s="1"/>
  <c r="AP9" i="2"/>
  <c r="BD9" i="2" s="1"/>
  <c r="AQ9" i="2"/>
  <c r="BE9" i="2" s="1"/>
  <c r="AR9" i="2"/>
  <c r="BF9" i="2" s="1"/>
  <c r="AF10" i="2"/>
  <c r="AT10" i="2" s="1"/>
  <c r="AG10" i="2"/>
  <c r="AU10" i="2" s="1"/>
  <c r="AH10" i="2"/>
  <c r="AV10" i="2" s="1"/>
  <c r="AI10" i="2"/>
  <c r="AW10" i="2" s="1"/>
  <c r="AJ10" i="2"/>
  <c r="AX10" i="2" s="1"/>
  <c r="AK10" i="2"/>
  <c r="AY10" i="2" s="1"/>
  <c r="AL10" i="2"/>
  <c r="AZ10" i="2" s="1"/>
  <c r="AM10" i="2"/>
  <c r="BA10" i="2" s="1"/>
  <c r="AN10" i="2"/>
  <c r="BB10" i="2" s="1"/>
  <c r="AO10" i="2"/>
  <c r="BC10" i="2" s="1"/>
  <c r="AP10" i="2"/>
  <c r="BD10" i="2" s="1"/>
  <c r="AQ10" i="2"/>
  <c r="BE10" i="2" s="1"/>
  <c r="AR10" i="2"/>
  <c r="BF10" i="2" s="1"/>
  <c r="AF11" i="2"/>
  <c r="AT11" i="2" s="1"/>
  <c r="AG11" i="2"/>
  <c r="AU11" i="2" s="1"/>
  <c r="AH11" i="2"/>
  <c r="AV11" i="2" s="1"/>
  <c r="AI11" i="2"/>
  <c r="AW11" i="2" s="1"/>
  <c r="AJ11" i="2"/>
  <c r="AX11" i="2" s="1"/>
  <c r="AK11" i="2"/>
  <c r="AY11" i="2" s="1"/>
  <c r="AL11" i="2"/>
  <c r="AZ11" i="2" s="1"/>
  <c r="AM11" i="2"/>
  <c r="BA11" i="2" s="1"/>
  <c r="AN11" i="2"/>
  <c r="BB11" i="2" s="1"/>
  <c r="AO11" i="2"/>
  <c r="BC11" i="2" s="1"/>
  <c r="AP11" i="2"/>
  <c r="BD11" i="2" s="1"/>
  <c r="AQ11" i="2"/>
  <c r="BE11" i="2" s="1"/>
  <c r="AR11" i="2"/>
  <c r="BF11" i="2" s="1"/>
  <c r="AF12" i="2"/>
  <c r="AT12" i="2" s="1"/>
  <c r="AG12" i="2"/>
  <c r="AU12" i="2" s="1"/>
  <c r="AH12" i="2"/>
  <c r="AV12" i="2" s="1"/>
  <c r="AI12" i="2"/>
  <c r="AW12" i="2" s="1"/>
  <c r="AJ12" i="2"/>
  <c r="AX12" i="2" s="1"/>
  <c r="AK12" i="2"/>
  <c r="AY12" i="2" s="1"/>
  <c r="AL12" i="2"/>
  <c r="AZ12" i="2" s="1"/>
  <c r="AM12" i="2"/>
  <c r="BA12" i="2" s="1"/>
  <c r="AN12" i="2"/>
  <c r="BB12" i="2" s="1"/>
  <c r="AO12" i="2"/>
  <c r="BC12" i="2" s="1"/>
  <c r="AP12" i="2"/>
  <c r="BD12" i="2" s="1"/>
  <c r="AQ12" i="2"/>
  <c r="BE12" i="2" s="1"/>
  <c r="AR12" i="2"/>
  <c r="BF12" i="2" s="1"/>
  <c r="AF13" i="2"/>
  <c r="AT13" i="2" s="1"/>
  <c r="AG13" i="2"/>
  <c r="AU13" i="2" s="1"/>
  <c r="AH13" i="2"/>
  <c r="AV13" i="2" s="1"/>
  <c r="AI13" i="2"/>
  <c r="AW13" i="2" s="1"/>
  <c r="AJ13" i="2"/>
  <c r="AX13" i="2" s="1"/>
  <c r="AK13" i="2"/>
  <c r="AY13" i="2" s="1"/>
  <c r="AL13" i="2"/>
  <c r="AZ13" i="2" s="1"/>
  <c r="AM13" i="2"/>
  <c r="BA13" i="2" s="1"/>
  <c r="AN13" i="2"/>
  <c r="BB13" i="2" s="1"/>
  <c r="AO13" i="2"/>
  <c r="BC13" i="2" s="1"/>
  <c r="AP13" i="2"/>
  <c r="BD13" i="2" s="1"/>
  <c r="AQ13" i="2"/>
  <c r="BE13" i="2" s="1"/>
  <c r="AR13" i="2"/>
  <c r="BF13" i="2" s="1"/>
  <c r="AF14" i="2"/>
  <c r="AT14" i="2" s="1"/>
  <c r="AG14" i="2"/>
  <c r="AU14" i="2" s="1"/>
  <c r="AH14" i="2"/>
  <c r="AV14" i="2" s="1"/>
  <c r="AI14" i="2"/>
  <c r="AW14" i="2" s="1"/>
  <c r="AJ14" i="2"/>
  <c r="AX14" i="2" s="1"/>
  <c r="AK14" i="2"/>
  <c r="AY14" i="2" s="1"/>
  <c r="AL14" i="2"/>
  <c r="AZ14" i="2" s="1"/>
  <c r="AM14" i="2"/>
  <c r="BA14" i="2" s="1"/>
  <c r="AN14" i="2"/>
  <c r="BB14" i="2" s="1"/>
  <c r="AO14" i="2"/>
  <c r="BC14" i="2" s="1"/>
  <c r="AP14" i="2"/>
  <c r="BD14" i="2" s="1"/>
  <c r="AQ14" i="2"/>
  <c r="BE14" i="2" s="1"/>
  <c r="AR14" i="2"/>
  <c r="BF14" i="2" s="1"/>
  <c r="AF15" i="2"/>
  <c r="AT15" i="2" s="1"/>
  <c r="AG15" i="2"/>
  <c r="AU15" i="2" s="1"/>
  <c r="AH15" i="2"/>
  <c r="AV15" i="2" s="1"/>
  <c r="AI15" i="2"/>
  <c r="AW15" i="2" s="1"/>
  <c r="AJ15" i="2"/>
  <c r="AX15" i="2" s="1"/>
  <c r="AK15" i="2"/>
  <c r="AY15" i="2" s="1"/>
  <c r="AL15" i="2"/>
  <c r="AZ15" i="2" s="1"/>
  <c r="AM15" i="2"/>
  <c r="BA15" i="2" s="1"/>
  <c r="AN15" i="2"/>
  <c r="BB15" i="2" s="1"/>
  <c r="AO15" i="2"/>
  <c r="BC15" i="2" s="1"/>
  <c r="AP15" i="2"/>
  <c r="BD15" i="2" s="1"/>
  <c r="AQ15" i="2"/>
  <c r="BE15" i="2" s="1"/>
  <c r="AR15" i="2"/>
  <c r="BF15" i="2" s="1"/>
  <c r="AF16" i="2"/>
  <c r="AT16" i="2" s="1"/>
  <c r="AG16" i="2"/>
  <c r="AU16" i="2" s="1"/>
  <c r="AH16" i="2"/>
  <c r="AV16" i="2" s="1"/>
  <c r="AI16" i="2"/>
  <c r="AW16" i="2" s="1"/>
  <c r="AJ16" i="2"/>
  <c r="AX16" i="2" s="1"/>
  <c r="AK16" i="2"/>
  <c r="AY16" i="2" s="1"/>
  <c r="AL16" i="2"/>
  <c r="AZ16" i="2" s="1"/>
  <c r="AM16" i="2"/>
  <c r="BA16" i="2" s="1"/>
  <c r="AN16" i="2"/>
  <c r="BB16" i="2" s="1"/>
  <c r="AO16" i="2"/>
  <c r="BC16" i="2" s="1"/>
  <c r="AP16" i="2"/>
  <c r="BD16" i="2" s="1"/>
  <c r="AQ16" i="2"/>
  <c r="BE16" i="2" s="1"/>
  <c r="AR16" i="2"/>
  <c r="BF16" i="2" s="1"/>
  <c r="AF17" i="2"/>
  <c r="AT17" i="2" s="1"/>
  <c r="AG17" i="2"/>
  <c r="AU17" i="2" s="1"/>
  <c r="AH17" i="2"/>
  <c r="AV17" i="2" s="1"/>
  <c r="AI17" i="2"/>
  <c r="AW17" i="2" s="1"/>
  <c r="AJ17" i="2"/>
  <c r="AX17" i="2" s="1"/>
  <c r="AK17" i="2"/>
  <c r="AY17" i="2" s="1"/>
  <c r="AL17" i="2"/>
  <c r="AZ17" i="2" s="1"/>
  <c r="AM17" i="2"/>
  <c r="BA17" i="2" s="1"/>
  <c r="AN17" i="2"/>
  <c r="BB17" i="2" s="1"/>
  <c r="AO17" i="2"/>
  <c r="BC17" i="2" s="1"/>
  <c r="AP17" i="2"/>
  <c r="BD17" i="2" s="1"/>
  <c r="AQ17" i="2"/>
  <c r="BE17" i="2" s="1"/>
  <c r="AR17" i="2"/>
  <c r="BF17" i="2" s="1"/>
  <c r="AF18" i="2"/>
  <c r="AT18" i="2" s="1"/>
  <c r="AG18" i="2"/>
  <c r="AU18" i="2" s="1"/>
  <c r="AH18" i="2"/>
  <c r="AV18" i="2" s="1"/>
  <c r="AI18" i="2"/>
  <c r="AW18" i="2" s="1"/>
  <c r="AJ18" i="2"/>
  <c r="AX18" i="2" s="1"/>
  <c r="AK18" i="2"/>
  <c r="AY18" i="2" s="1"/>
  <c r="AL18" i="2"/>
  <c r="AZ18" i="2" s="1"/>
  <c r="AM18" i="2"/>
  <c r="BA18" i="2" s="1"/>
  <c r="AN18" i="2"/>
  <c r="BB18" i="2" s="1"/>
  <c r="AO18" i="2"/>
  <c r="BC18" i="2" s="1"/>
  <c r="AP18" i="2"/>
  <c r="BD18" i="2" s="1"/>
  <c r="AQ18" i="2"/>
  <c r="BE18" i="2" s="1"/>
  <c r="AR18" i="2"/>
  <c r="BF18" i="2" s="1"/>
  <c r="AF19" i="2"/>
  <c r="AT19" i="2" s="1"/>
  <c r="AG19" i="2"/>
  <c r="AU19" i="2" s="1"/>
  <c r="AH19" i="2"/>
  <c r="AV19" i="2" s="1"/>
  <c r="AI19" i="2"/>
  <c r="AW19" i="2" s="1"/>
  <c r="AJ19" i="2"/>
  <c r="AX19" i="2" s="1"/>
  <c r="AK19" i="2"/>
  <c r="AY19" i="2" s="1"/>
  <c r="AL19" i="2"/>
  <c r="AZ19" i="2" s="1"/>
  <c r="AM19" i="2"/>
  <c r="BA19" i="2" s="1"/>
  <c r="AN19" i="2"/>
  <c r="BB19" i="2" s="1"/>
  <c r="AO19" i="2"/>
  <c r="BC19" i="2" s="1"/>
  <c r="AP19" i="2"/>
  <c r="BD19" i="2" s="1"/>
  <c r="AQ19" i="2"/>
  <c r="BE19" i="2" s="1"/>
  <c r="AR19" i="2"/>
  <c r="BF19" i="2" s="1"/>
  <c r="AF20" i="2"/>
  <c r="AT20" i="2" s="1"/>
  <c r="AG20" i="2"/>
  <c r="AU20" i="2" s="1"/>
  <c r="AH20" i="2"/>
  <c r="AV20" i="2" s="1"/>
  <c r="AI20" i="2"/>
  <c r="AW20" i="2" s="1"/>
  <c r="AJ20" i="2"/>
  <c r="AX20" i="2" s="1"/>
  <c r="AK20" i="2"/>
  <c r="AY20" i="2" s="1"/>
  <c r="AL20" i="2"/>
  <c r="AZ20" i="2" s="1"/>
  <c r="AM20" i="2"/>
  <c r="BA20" i="2" s="1"/>
  <c r="AN20" i="2"/>
  <c r="BB20" i="2" s="1"/>
  <c r="AO20" i="2"/>
  <c r="BC20" i="2" s="1"/>
  <c r="AP20" i="2"/>
  <c r="BD20" i="2" s="1"/>
  <c r="AQ20" i="2"/>
  <c r="BE20" i="2" s="1"/>
  <c r="AR20" i="2"/>
  <c r="BF20" i="2" s="1"/>
  <c r="AF21" i="2"/>
  <c r="AT21" i="2" s="1"/>
  <c r="AG21" i="2"/>
  <c r="AU21" i="2" s="1"/>
  <c r="AH21" i="2"/>
  <c r="AV21" i="2" s="1"/>
  <c r="AI21" i="2"/>
  <c r="AW21" i="2" s="1"/>
  <c r="AJ21" i="2"/>
  <c r="AX21" i="2" s="1"/>
  <c r="AK21" i="2"/>
  <c r="AY21" i="2" s="1"/>
  <c r="AL21" i="2"/>
  <c r="AZ21" i="2" s="1"/>
  <c r="AM21" i="2"/>
  <c r="BA21" i="2" s="1"/>
  <c r="AN21" i="2"/>
  <c r="BB21" i="2" s="1"/>
  <c r="AO21" i="2"/>
  <c r="BC21" i="2" s="1"/>
  <c r="AP21" i="2"/>
  <c r="BD21" i="2" s="1"/>
  <c r="AQ21" i="2"/>
  <c r="BE21" i="2" s="1"/>
  <c r="AR21" i="2"/>
  <c r="BF21" i="2" s="1"/>
  <c r="AF22" i="2"/>
  <c r="AT22" i="2" s="1"/>
  <c r="AG22" i="2"/>
  <c r="AU22" i="2" s="1"/>
  <c r="AH22" i="2"/>
  <c r="AV22" i="2" s="1"/>
  <c r="AI22" i="2"/>
  <c r="AW22" i="2" s="1"/>
  <c r="AJ22" i="2"/>
  <c r="AX22" i="2" s="1"/>
  <c r="AK22" i="2"/>
  <c r="AY22" i="2" s="1"/>
  <c r="AL22" i="2"/>
  <c r="AZ22" i="2" s="1"/>
  <c r="AM22" i="2"/>
  <c r="BA22" i="2" s="1"/>
  <c r="AN22" i="2"/>
  <c r="BB22" i="2" s="1"/>
  <c r="AO22" i="2"/>
  <c r="BC22" i="2" s="1"/>
  <c r="AP22" i="2"/>
  <c r="BD22" i="2" s="1"/>
  <c r="AQ22" i="2"/>
  <c r="BE22" i="2" s="1"/>
  <c r="AR22" i="2"/>
  <c r="BF22" i="2" s="1"/>
  <c r="AF23" i="2"/>
  <c r="AT23" i="2" s="1"/>
  <c r="AG23" i="2"/>
  <c r="AU23" i="2" s="1"/>
  <c r="AH23" i="2"/>
  <c r="AV23" i="2" s="1"/>
  <c r="AI23" i="2"/>
  <c r="AW23" i="2" s="1"/>
  <c r="AJ23" i="2"/>
  <c r="AX23" i="2" s="1"/>
  <c r="AK23" i="2"/>
  <c r="AY23" i="2" s="1"/>
  <c r="AL23" i="2"/>
  <c r="AZ23" i="2" s="1"/>
  <c r="AM23" i="2"/>
  <c r="BA23" i="2" s="1"/>
  <c r="AN23" i="2"/>
  <c r="BB23" i="2" s="1"/>
  <c r="AO23" i="2"/>
  <c r="BC23" i="2" s="1"/>
  <c r="AP23" i="2"/>
  <c r="BD23" i="2" s="1"/>
  <c r="AQ23" i="2"/>
  <c r="BE23" i="2" s="1"/>
  <c r="AR23" i="2"/>
  <c r="BF23" i="2" s="1"/>
  <c r="AF24" i="2"/>
  <c r="AT24" i="2" s="1"/>
  <c r="AG24" i="2"/>
  <c r="AU24" i="2" s="1"/>
  <c r="AH24" i="2"/>
  <c r="AV24" i="2" s="1"/>
  <c r="AI24" i="2"/>
  <c r="AW24" i="2" s="1"/>
  <c r="AJ24" i="2"/>
  <c r="AX24" i="2" s="1"/>
  <c r="AK24" i="2"/>
  <c r="AY24" i="2" s="1"/>
  <c r="AL24" i="2"/>
  <c r="AZ24" i="2" s="1"/>
  <c r="AM24" i="2"/>
  <c r="BA24" i="2" s="1"/>
  <c r="AN24" i="2"/>
  <c r="BB24" i="2" s="1"/>
  <c r="AO24" i="2"/>
  <c r="BC24" i="2" s="1"/>
  <c r="AP24" i="2"/>
  <c r="BD24" i="2" s="1"/>
  <c r="AQ24" i="2"/>
  <c r="BE24" i="2" s="1"/>
  <c r="AR24" i="2"/>
  <c r="BF24" i="2" s="1"/>
  <c r="AF25" i="2"/>
  <c r="AT25" i="2" s="1"/>
  <c r="AG25" i="2"/>
  <c r="AU25" i="2" s="1"/>
  <c r="AH25" i="2"/>
  <c r="AV25" i="2" s="1"/>
  <c r="AI25" i="2"/>
  <c r="AW25" i="2" s="1"/>
  <c r="AJ25" i="2"/>
  <c r="AX25" i="2" s="1"/>
  <c r="AK25" i="2"/>
  <c r="AY25" i="2" s="1"/>
  <c r="AL25" i="2"/>
  <c r="AZ25" i="2" s="1"/>
  <c r="AM25" i="2"/>
  <c r="BA25" i="2" s="1"/>
  <c r="AN25" i="2"/>
  <c r="BB25" i="2" s="1"/>
  <c r="AO25" i="2"/>
  <c r="BC25" i="2" s="1"/>
  <c r="AP25" i="2"/>
  <c r="BD25" i="2" s="1"/>
  <c r="AQ25" i="2"/>
  <c r="BE25" i="2" s="1"/>
  <c r="AR25" i="2"/>
  <c r="BF25" i="2" s="1"/>
  <c r="AF26" i="2"/>
  <c r="AT26" i="2" s="1"/>
  <c r="AG26" i="2"/>
  <c r="AU26" i="2" s="1"/>
  <c r="AH26" i="2"/>
  <c r="AV26" i="2" s="1"/>
  <c r="AI26" i="2"/>
  <c r="AW26" i="2" s="1"/>
  <c r="AJ26" i="2"/>
  <c r="AX26" i="2" s="1"/>
  <c r="AK26" i="2"/>
  <c r="AY26" i="2" s="1"/>
  <c r="AL26" i="2"/>
  <c r="AZ26" i="2" s="1"/>
  <c r="AM26" i="2"/>
  <c r="BA26" i="2" s="1"/>
  <c r="AN26" i="2"/>
  <c r="BB26" i="2" s="1"/>
  <c r="AO26" i="2"/>
  <c r="BC26" i="2" s="1"/>
  <c r="AP26" i="2"/>
  <c r="BD26" i="2" s="1"/>
  <c r="AQ26" i="2"/>
  <c r="BE26" i="2" s="1"/>
  <c r="AR26" i="2"/>
  <c r="BF26" i="2" s="1"/>
  <c r="AF27" i="2"/>
  <c r="AT27" i="2" s="1"/>
  <c r="AG27" i="2"/>
  <c r="AU27" i="2" s="1"/>
  <c r="AH27" i="2"/>
  <c r="AV27" i="2" s="1"/>
  <c r="AI27" i="2"/>
  <c r="AW27" i="2" s="1"/>
  <c r="AJ27" i="2"/>
  <c r="AX27" i="2" s="1"/>
  <c r="AK27" i="2"/>
  <c r="AY27" i="2" s="1"/>
  <c r="AL27" i="2"/>
  <c r="AZ27" i="2" s="1"/>
  <c r="AM27" i="2"/>
  <c r="BA27" i="2" s="1"/>
  <c r="AN27" i="2"/>
  <c r="BB27" i="2" s="1"/>
  <c r="AO27" i="2"/>
  <c r="BC27" i="2" s="1"/>
  <c r="AP27" i="2"/>
  <c r="BD27" i="2" s="1"/>
  <c r="AQ27" i="2"/>
  <c r="BE27" i="2" s="1"/>
  <c r="AR27" i="2"/>
  <c r="BF27" i="2" s="1"/>
  <c r="AF28" i="2"/>
  <c r="AT28" i="2" s="1"/>
  <c r="AG28" i="2"/>
  <c r="AU28" i="2" s="1"/>
  <c r="AH28" i="2"/>
  <c r="AV28" i="2" s="1"/>
  <c r="AI28" i="2"/>
  <c r="AW28" i="2" s="1"/>
  <c r="AJ28" i="2"/>
  <c r="AX28" i="2" s="1"/>
  <c r="AK28" i="2"/>
  <c r="AY28" i="2" s="1"/>
  <c r="AL28" i="2"/>
  <c r="AZ28" i="2" s="1"/>
  <c r="AM28" i="2"/>
  <c r="BA28" i="2" s="1"/>
  <c r="AN28" i="2"/>
  <c r="BB28" i="2" s="1"/>
  <c r="AO28" i="2"/>
  <c r="BC28" i="2" s="1"/>
  <c r="AP28" i="2"/>
  <c r="BD28" i="2" s="1"/>
  <c r="AQ28" i="2"/>
  <c r="BE28" i="2" s="1"/>
  <c r="AR28" i="2"/>
  <c r="BF28" i="2" s="1"/>
  <c r="AF29" i="2"/>
  <c r="AT29" i="2" s="1"/>
  <c r="AG29" i="2"/>
  <c r="AU29" i="2" s="1"/>
  <c r="AH29" i="2"/>
  <c r="AV29" i="2" s="1"/>
  <c r="AI29" i="2"/>
  <c r="AW29" i="2" s="1"/>
  <c r="AJ29" i="2"/>
  <c r="AX29" i="2" s="1"/>
  <c r="AK29" i="2"/>
  <c r="AY29" i="2" s="1"/>
  <c r="AL29" i="2"/>
  <c r="AZ29" i="2" s="1"/>
  <c r="AM29" i="2"/>
  <c r="BA29" i="2" s="1"/>
  <c r="AN29" i="2"/>
  <c r="BB29" i="2" s="1"/>
  <c r="AO29" i="2"/>
  <c r="BC29" i="2" s="1"/>
  <c r="AP29" i="2"/>
  <c r="BD29" i="2" s="1"/>
  <c r="AQ29" i="2"/>
  <c r="BE29" i="2" s="1"/>
  <c r="AR29" i="2"/>
  <c r="BF29" i="2" s="1"/>
  <c r="AG5" i="2"/>
  <c r="AU5" i="2" s="1"/>
  <c r="AH5" i="2"/>
  <c r="AV5" i="2" s="1"/>
  <c r="AI5" i="2"/>
  <c r="AW5" i="2" s="1"/>
  <c r="AJ5" i="2"/>
  <c r="AX5" i="2" s="1"/>
  <c r="AK5" i="2"/>
  <c r="AY5" i="2" s="1"/>
  <c r="AL5" i="2"/>
  <c r="AZ5" i="2" s="1"/>
  <c r="AM5" i="2"/>
  <c r="BA5" i="2" s="1"/>
  <c r="AN5" i="2"/>
  <c r="BB5" i="2" s="1"/>
  <c r="AO5" i="2"/>
  <c r="BC5" i="2" s="1"/>
  <c r="AP5" i="2"/>
  <c r="BD5" i="2" s="1"/>
  <c r="AQ5" i="2"/>
  <c r="BE5" i="2" s="1"/>
  <c r="AF5" i="2"/>
  <c r="AT5" i="2" s="1"/>
</calcChain>
</file>

<file path=xl/sharedStrings.xml><?xml version="1.0" encoding="utf-8"?>
<sst xmlns="http://schemas.openxmlformats.org/spreadsheetml/2006/main" count="645" uniqueCount="213">
  <si>
    <t>Region</t>
  </si>
  <si>
    <t>Generator</t>
  </si>
  <si>
    <t>TNI</t>
  </si>
  <si>
    <t>QLD</t>
  </si>
  <si>
    <t>Barcaldine PS</t>
  </si>
  <si>
    <t>QBCG</t>
  </si>
  <si>
    <t>Note 1</t>
  </si>
  <si>
    <t>Barron Gorge PS</t>
  </si>
  <si>
    <t>QBGH</t>
  </si>
  <si>
    <t>QBRA</t>
  </si>
  <si>
    <t>QCAB</t>
  </si>
  <si>
    <t>QCAC</t>
  </si>
  <si>
    <t>Condamine PS</t>
  </si>
  <si>
    <t>QCND</t>
  </si>
  <si>
    <t>QGLH</t>
  </si>
  <si>
    <t>QGLL</t>
  </si>
  <si>
    <t>Kareeya PS</t>
  </si>
  <si>
    <t>QKYH</t>
  </si>
  <si>
    <t>QMLN</t>
  </si>
  <si>
    <t>Mt Stuart PS unit 1 and 2</t>
  </si>
  <si>
    <t>QMSP</t>
  </si>
  <si>
    <t>Mt Stuart PS unit 3</t>
  </si>
  <si>
    <t>Oakey PS</t>
  </si>
  <si>
    <t>QOKY</t>
  </si>
  <si>
    <t>Roma PS</t>
  </si>
  <si>
    <t>QRMA</t>
  </si>
  <si>
    <t>QSTN</t>
  </si>
  <si>
    <t>QSWE</t>
  </si>
  <si>
    <t>QTNT</t>
  </si>
  <si>
    <t>QTRN</t>
  </si>
  <si>
    <t>Yabulu PS (Townsville)</t>
  </si>
  <si>
    <t>QTYP</t>
  </si>
  <si>
    <t>QWDN</t>
  </si>
  <si>
    <t>Wivenhoe Pump</t>
  </si>
  <si>
    <t>QWIP</t>
  </si>
  <si>
    <t>Wivenhoe PS</t>
  </si>
  <si>
    <t>QWIV</t>
  </si>
  <si>
    <t>QYST</t>
  </si>
  <si>
    <t>NSW</t>
  </si>
  <si>
    <t>NBAY</t>
  </si>
  <si>
    <t>NBYW</t>
  </si>
  <si>
    <t>Blowering PS</t>
  </si>
  <si>
    <t>NBLW</t>
  </si>
  <si>
    <t>Colongra PS</t>
  </si>
  <si>
    <t>NCLG</t>
  </si>
  <si>
    <t>NEP3</t>
  </si>
  <si>
    <t>NEPS</t>
  </si>
  <si>
    <t>Guthega PS</t>
  </si>
  <si>
    <t>NGUT</t>
  </si>
  <si>
    <t>Hume PS (NSW Share)</t>
  </si>
  <si>
    <t>NHUM</t>
  </si>
  <si>
    <t>Lower Tumut PS</t>
  </si>
  <si>
    <t>NLTS</t>
  </si>
  <si>
    <t>NMTP</t>
  </si>
  <si>
    <t>Kangaroo Valley - Bendeela (Shoalhaven)</t>
  </si>
  <si>
    <t>NSHN</t>
  </si>
  <si>
    <t>Smithfield Energy Facility</t>
  </si>
  <si>
    <t>NHD2</t>
  </si>
  <si>
    <t>Tallawarra PS</t>
  </si>
  <si>
    <t>NTWA</t>
  </si>
  <si>
    <t>Uranquinty PS</t>
  </si>
  <si>
    <t>NURQ</t>
  </si>
  <si>
    <t>Upper Tumut PS</t>
  </si>
  <si>
    <t>NUTS</t>
  </si>
  <si>
    <t>NVPP</t>
  </si>
  <si>
    <t>VIC</t>
  </si>
  <si>
    <t>Guthega - Jindabyne Pump</t>
  </si>
  <si>
    <t>NGJP</t>
  </si>
  <si>
    <t>Murray PS</t>
  </si>
  <si>
    <t>NMUR</t>
  </si>
  <si>
    <t>VAT2</t>
  </si>
  <si>
    <t>Bairnsdale PS</t>
  </si>
  <si>
    <t>VBDL</t>
  </si>
  <si>
    <t>VDPS</t>
  </si>
  <si>
    <t>Eildon PS</t>
  </si>
  <si>
    <t>VEPS</t>
  </si>
  <si>
    <t>Hume PS (Victorian Share)</t>
  </si>
  <si>
    <t>VHUM</t>
  </si>
  <si>
    <t>Jeeralang PS A and B</t>
  </si>
  <si>
    <t>VJLG</t>
  </si>
  <si>
    <t>VLYP</t>
  </si>
  <si>
    <t>Loy Yang PS B</t>
  </si>
  <si>
    <t>Mortlake PS</t>
  </si>
  <si>
    <t>VM0P</t>
  </si>
  <si>
    <t>Newport PS</t>
  </si>
  <si>
    <t>VNPS</t>
  </si>
  <si>
    <t>Somerton PS</t>
  </si>
  <si>
    <t>VSOM</t>
  </si>
  <si>
    <t>Bogong PS And McKay PS</t>
  </si>
  <si>
    <t>VT14</t>
  </si>
  <si>
    <t>West Kiewa PS</t>
  </si>
  <si>
    <t>VWKP</t>
  </si>
  <si>
    <t>VYP2</t>
  </si>
  <si>
    <t>Yallourn PS Unit 1 220 kV</t>
  </si>
  <si>
    <t>VYP3</t>
  </si>
  <si>
    <t>SA</t>
  </si>
  <si>
    <t>Angaston PS</t>
  </si>
  <si>
    <t>SANG</t>
  </si>
  <si>
    <t>Barker Inlet PS</t>
  </si>
  <si>
    <t>SBPS</t>
  </si>
  <si>
    <t>Cummins Lonsdale PS</t>
  </si>
  <si>
    <t>SMVE</t>
  </si>
  <si>
    <t>Dry Creek PS Units 1 and 2</t>
  </si>
  <si>
    <t>SDPS</t>
  </si>
  <si>
    <t>Dry Creek PS Unit 3</t>
  </si>
  <si>
    <t>Hallett PS</t>
  </si>
  <si>
    <t>SHPS</t>
  </si>
  <si>
    <t>Mintaro PS</t>
  </si>
  <si>
    <t>SMPS</t>
  </si>
  <si>
    <t>OCPL PS</t>
  </si>
  <si>
    <t>SOCP</t>
  </si>
  <si>
    <t>Ladbroke Grove PS</t>
  </si>
  <si>
    <t>SPEW</t>
  </si>
  <si>
    <t>Port Lincoln PS Unit 3 (33 kV)</t>
  </si>
  <si>
    <t>SPL3</t>
  </si>
  <si>
    <t>Port Stanvac PS</t>
  </si>
  <si>
    <t>Pelican Point PS</t>
  </si>
  <si>
    <t>SPPT</t>
  </si>
  <si>
    <t>Port Lincoln PS Units 1 and 2 (132 kV)</t>
  </si>
  <si>
    <t>SPTL</t>
  </si>
  <si>
    <t>Quarantine PS</t>
  </si>
  <si>
    <t>SQPS</t>
  </si>
  <si>
    <t>Snuggery PS</t>
  </si>
  <si>
    <t>SSPS</t>
  </si>
  <si>
    <t>STPS</t>
  </si>
  <si>
    <t>TAS</t>
  </si>
  <si>
    <t>Bell Bay and Tamar Valley OCGT</t>
  </si>
  <si>
    <t>TBB1</t>
  </si>
  <si>
    <t>TCE1</t>
  </si>
  <si>
    <t>Devils Gate</t>
  </si>
  <si>
    <t>TDG1</t>
  </si>
  <si>
    <t>Bastyan</t>
  </si>
  <si>
    <t>TFA1</t>
  </si>
  <si>
    <t>Gordon</t>
  </si>
  <si>
    <t>TGO1</t>
  </si>
  <si>
    <t>John Butters</t>
  </si>
  <si>
    <t>TJB1</t>
  </si>
  <si>
    <t>Lake Echo</t>
  </si>
  <si>
    <t>TLE1</t>
  </si>
  <si>
    <t>Liapootah, Wayatinah and Catagunya</t>
  </si>
  <si>
    <t>TLI1</t>
  </si>
  <si>
    <t>Mackintosh</t>
  </si>
  <si>
    <t>TMA1</t>
  </si>
  <si>
    <t>Meadowbank</t>
  </si>
  <si>
    <t>TMB1</t>
  </si>
  <si>
    <t>Poatina 3, 4, 5 and 6 (220 kV)</t>
  </si>
  <si>
    <t>TPM1</t>
  </si>
  <si>
    <t>Poatina 1 and 2 (110 kV)</t>
  </si>
  <si>
    <t>TPM2</t>
  </si>
  <si>
    <t>TRCA</t>
  </si>
  <si>
    <t>Reece 2</t>
  </si>
  <si>
    <t>TRCB</t>
  </si>
  <si>
    <t>Lemonthyme / Wilmot</t>
  </si>
  <si>
    <t>TSH1</t>
  </si>
  <si>
    <t>Tarraleah</t>
  </si>
  <si>
    <t>TTA1</t>
  </si>
  <si>
    <t>Tribute</t>
  </si>
  <si>
    <t>TTI1</t>
  </si>
  <si>
    <t>TTR1</t>
  </si>
  <si>
    <t>Tungatinah</t>
  </si>
  <si>
    <t>TTU1</t>
  </si>
  <si>
    <t>TTV1</t>
  </si>
  <si>
    <t>Difference in monthly energy (GWh) - if negative, energy has reduced in forecast</t>
  </si>
  <si>
    <t>Grand Total</t>
  </si>
  <si>
    <t>Yallourn PS Unit 1 500 kV</t>
  </si>
  <si>
    <t>Note 2</t>
  </si>
  <si>
    <t>Fisher, a Scheduled generator, and Rowallan, a Non-Scheduled generator, are connected at the same TNI (TFI1).</t>
  </si>
  <si>
    <t>For simplicity Fisher and Rowallan are combined and defined as a Non-Scheduled generator during MLF calculations. Therefore, these units are not dispatched and their monthly energy not included above.</t>
  </si>
  <si>
    <t>Note 3</t>
  </si>
  <si>
    <t>Reference year data is adjusted to reflect past and future outages.</t>
  </si>
  <si>
    <t xml:space="preserve">Negative values indicate decrease, positive values indicate increase. Where underlying GWh between &gt; -1 and &lt; 1 value is set to 0%. </t>
  </si>
  <si>
    <t>2022/23 Historical Monthly Generator Energy (GWh)</t>
  </si>
  <si>
    <t>2024/25 Forecast Monthly Generator Energy (GWh)</t>
  </si>
  <si>
    <t>2024/25 Forecast Generator Energy (GWh) at Station</t>
  </si>
  <si>
    <t>Monthly Generator Energy for 2022/23 Historical and 2024/25 Forecast are in 'Detailed' sheet</t>
  </si>
  <si>
    <t>Fisher/Rowallan (Note 1)</t>
  </si>
  <si>
    <t>Difference in monthly energy (%) (Note 3)</t>
  </si>
  <si>
    <t>Hunter Economic Zone</t>
  </si>
  <si>
    <t>NNEE</t>
  </si>
  <si>
    <t>Snapper Point PS</t>
  </si>
  <si>
    <t>SNPT</t>
  </si>
  <si>
    <t>Valley Power PS Units 1-6</t>
  </si>
  <si>
    <t>Braemar PS Units 1, 2 and 3 (Note 2)</t>
  </si>
  <si>
    <t>Darling Downs PS (Note 2)</t>
  </si>
  <si>
    <t>Braemar PS Units 5, 6 and 7 (Note 2)</t>
  </si>
  <si>
    <t>Callide C PS (Note 2)</t>
  </si>
  <si>
    <t>2022/23 Historical Generator Energy (GWh) at Station</t>
  </si>
  <si>
    <t>2024/25 Forecast Generator Energy (GWh) at TNI</t>
  </si>
  <si>
    <t>Callide B PS (Note 2)</t>
  </si>
  <si>
    <t>Gladstone PS Units 1, 2, 5 and 6 (275 kV) (Note 2)</t>
  </si>
  <si>
    <t>Tarong North PS (Note 2)</t>
  </si>
  <si>
    <t>Yabulu Steam Turbine (Note 2)</t>
  </si>
  <si>
    <t>Tarong PS (Note 2)</t>
  </si>
  <si>
    <t>Swanbank E GT (Note 2)</t>
  </si>
  <si>
    <t>Millmerran PS (Note 2)</t>
  </si>
  <si>
    <t>Stanwell PS (Note 2)</t>
  </si>
  <si>
    <t>Kogan Creek PS (Note 2)</t>
  </si>
  <si>
    <t>Gladstone PS Units 3 and 4 (132 kV) (Note 2)</t>
  </si>
  <si>
    <t>Eraring PS Units 1 and 2 (330 kV) (Note 2)</t>
  </si>
  <si>
    <t>Eraring PS Units 3 and 4 (500 kV) (Note 2)</t>
  </si>
  <si>
    <t>Bayswater  PS Units 1 and 2 (330 kV) (Note 2)</t>
  </si>
  <si>
    <t>Vales Point PS (Note 2)</t>
  </si>
  <si>
    <t>Bayswater PS Units 3 and 4 (500 kV) (Note 2)</t>
  </si>
  <si>
    <t>Mount Piper PS (Note 2)</t>
  </si>
  <si>
    <t>Torrens Island PS B (Note 2)</t>
  </si>
  <si>
    <t>Yallourn PS Units 2, 3 and 4 (Note 2)</t>
  </si>
  <si>
    <t>Dartmouth PS (Note 2)</t>
  </si>
  <si>
    <t>Loy Yang PS A (Note 2)</t>
  </si>
  <si>
    <t>Laverton PS (Note 2)</t>
  </si>
  <si>
    <t>Tamar Valley CCGT (Note 2)</t>
  </si>
  <si>
    <t>Cethana (Note 2)</t>
  </si>
  <si>
    <t>Trevallyn (Note 2)</t>
  </si>
  <si>
    <t>Reece 1 (Note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</si>
</sst>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b/>
      <u/>
      <sz val="11"/>
      <color theme="1"/>
      <name val="Arial Nov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17" fontId="4" fillId="0" borderId="0" xfId="0" applyNumberFormat="1" applyFont="1"/>
    <xf numFmtId="0" fontId="3" fillId="0" borderId="1" xfId="0" applyFont="1" applyBorder="1"/>
    <xf numFmtId="1" fontId="4" fillId="0" borderId="0" xfId="0" applyNumberFormat="1" applyFont="1"/>
    <xf numFmtId="9" fontId="4" fillId="0" borderId="1" xfId="1" applyFont="1" applyBorder="1" applyAlignment="1">
      <alignment horizontal="right"/>
    </xf>
    <xf numFmtId="17" fontId="3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0" fillId="0" borderId="2" xfId="0" applyBorder="1"/>
    <xf numFmtId="0" fontId="0" fillId="0" borderId="4" xfId="0" applyBorder="1"/>
    <xf numFmtId="0" fontId="6" fillId="0" borderId="5" xfId="0" applyFont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2" fontId="4" fillId="0" borderId="1" xfId="0" applyNumberFormat="1" applyFont="1" applyBorder="1"/>
    <xf numFmtId="2" fontId="0" fillId="0" borderId="1" xfId="0" applyNumberFormat="1" applyBorder="1"/>
    <xf numFmtId="2" fontId="0" fillId="0" borderId="3" xfId="0" applyNumberFormat="1" applyBorder="1" applyAlignment="1">
      <alignment horizontal="right"/>
    </xf>
    <xf numFmtId="2" fontId="0" fillId="0" borderId="5" xfId="0" applyNumberFormat="1" applyBorder="1"/>
    <xf numFmtId="2" fontId="0" fillId="0" borderId="6" xfId="0" applyNumberForma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204FB-5EC5-434D-ACA5-2800DC3E20D8}">
  <dimension ref="A1:H99"/>
  <sheetViews>
    <sheetView tabSelected="1" workbookViewId="0">
      <pane ySplit="1" topLeftCell="A2" activePane="bottomLeft" state="frozen"/>
      <selection pane="bottomLeft" activeCell="H20" sqref="H20"/>
    </sheetView>
  </sheetViews>
  <sheetFormatPr defaultRowHeight="14.5" x14ac:dyDescent="0.35"/>
  <cols>
    <col min="2" max="2" width="41.81640625" customWidth="1"/>
    <col min="4" max="6" width="20.7265625" customWidth="1"/>
    <col min="7" max="7" width="9.1796875" customWidth="1"/>
    <col min="8" max="8" width="80.54296875" bestFit="1" customWidth="1"/>
  </cols>
  <sheetData>
    <row r="1" spans="1:8" ht="43.5" x14ac:dyDescent="0.35">
      <c r="A1" s="14" t="s">
        <v>0</v>
      </c>
      <c r="B1" s="15" t="s">
        <v>1</v>
      </c>
      <c r="C1" s="15" t="s">
        <v>2</v>
      </c>
      <c r="D1" s="16" t="s">
        <v>186</v>
      </c>
      <c r="E1" s="16" t="s">
        <v>173</v>
      </c>
      <c r="F1" s="17" t="s">
        <v>187</v>
      </c>
    </row>
    <row r="2" spans="1:8" x14ac:dyDescent="0.35">
      <c r="A2" s="11" t="s">
        <v>3</v>
      </c>
      <c r="B2" s="1" t="s">
        <v>4</v>
      </c>
      <c r="C2" s="1" t="s">
        <v>5</v>
      </c>
      <c r="D2" s="20">
        <f>VLOOKUP(B2,Detailed!$B:$P,15,FALSE)</f>
        <v>4.6500000000000004</v>
      </c>
      <c r="E2" s="20">
        <f>VLOOKUP(B2,Detailed!$B:$AD,29,FALSE)</f>
        <v>3.9</v>
      </c>
      <c r="F2" s="21">
        <f>SUMIF(Detailed!C$4:C$118,Summary!C2,Detailed!AD$4:AD$118)</f>
        <v>3.9</v>
      </c>
      <c r="H2" s="9" t="s">
        <v>6</v>
      </c>
    </row>
    <row r="3" spans="1:8" x14ac:dyDescent="0.35">
      <c r="A3" s="11" t="s">
        <v>3</v>
      </c>
      <c r="B3" s="1" t="s">
        <v>7</v>
      </c>
      <c r="C3" s="1" t="s">
        <v>8</v>
      </c>
      <c r="D3" s="20">
        <f>VLOOKUP(B3,Detailed!$B:$P,15,FALSE)</f>
        <v>333.82</v>
      </c>
      <c r="E3" s="20">
        <f>VLOOKUP(B3,Detailed!$B:$AD,29,FALSE)</f>
        <v>325.52999999999997</v>
      </c>
      <c r="F3" s="21">
        <f>SUMIF(Detailed!C$4:C$118,Summary!C3,Detailed!AD$4:AD$118)</f>
        <v>325.52999999999997</v>
      </c>
      <c r="H3" t="s">
        <v>174</v>
      </c>
    </row>
    <row r="4" spans="1:8" x14ac:dyDescent="0.35">
      <c r="A4" s="11" t="s">
        <v>3</v>
      </c>
      <c r="B4" s="1" t="s">
        <v>183</v>
      </c>
      <c r="C4" s="1" t="s">
        <v>9</v>
      </c>
      <c r="D4" s="20">
        <f>VLOOKUP(B4,Detailed!$B:$P,15,FALSE)</f>
        <v>1361.25</v>
      </c>
      <c r="E4" s="20">
        <f>VLOOKUP(B4,Detailed!$B:$AD,29,FALSE)</f>
        <v>1157.48</v>
      </c>
      <c r="F4" s="21">
        <f>SUMIF(Detailed!C$4:C$118,Summary!C4,Detailed!AD$4:AD$118)</f>
        <v>1882.67</v>
      </c>
    </row>
    <row r="5" spans="1:8" x14ac:dyDescent="0.35">
      <c r="A5" s="11" t="s">
        <v>3</v>
      </c>
      <c r="B5" s="1" t="s">
        <v>182</v>
      </c>
      <c r="C5" s="1" t="s">
        <v>9</v>
      </c>
      <c r="D5" s="20">
        <f>VLOOKUP(B5,Detailed!$B:$P,15,FALSE)</f>
        <v>316.31</v>
      </c>
      <c r="E5" s="20">
        <f>VLOOKUP(B5,Detailed!$B:$AD,29,FALSE)</f>
        <v>273.16000000000003</v>
      </c>
      <c r="F5" s="21">
        <f>SUMIF(Detailed!C$4:C$118,Summary!C5,Detailed!AD$4:AD$118)</f>
        <v>1882.67</v>
      </c>
      <c r="H5" s="9" t="s">
        <v>165</v>
      </c>
    </row>
    <row r="6" spans="1:8" x14ac:dyDescent="0.35">
      <c r="A6" s="11" t="s">
        <v>3</v>
      </c>
      <c r="B6" s="1" t="s">
        <v>184</v>
      </c>
      <c r="C6" s="1" t="s">
        <v>9</v>
      </c>
      <c r="D6" s="20">
        <f>VLOOKUP(B6,Detailed!$B:$P,15,FALSE)</f>
        <v>540.91</v>
      </c>
      <c r="E6" s="20">
        <f>VLOOKUP(B6,Detailed!$B:$AD,29,FALSE)</f>
        <v>452.03</v>
      </c>
      <c r="F6" s="21">
        <f>SUMIF(Detailed!C$4:C$118,Summary!C6,Detailed!AD$4:AD$118)</f>
        <v>1882.67</v>
      </c>
      <c r="H6" t="s">
        <v>169</v>
      </c>
    </row>
    <row r="7" spans="1:8" x14ac:dyDescent="0.35">
      <c r="A7" s="11" t="s">
        <v>3</v>
      </c>
      <c r="B7" s="1" t="s">
        <v>188</v>
      </c>
      <c r="C7" s="1" t="s">
        <v>10</v>
      </c>
      <c r="D7" s="20">
        <f>VLOOKUP(B7,Detailed!$B:$P,15,FALSE)</f>
        <v>3858.85</v>
      </c>
      <c r="E7" s="20">
        <f>VLOOKUP(B7,Detailed!$B:$AD,29,FALSE)</f>
        <v>3175.98</v>
      </c>
      <c r="F7" s="21">
        <f>SUMIF(Detailed!C$4:C$118,Summary!C7,Detailed!AD$4:AD$118)</f>
        <v>3175.98</v>
      </c>
    </row>
    <row r="8" spans="1:8" x14ac:dyDescent="0.35">
      <c r="A8" s="11" t="s">
        <v>3</v>
      </c>
      <c r="B8" s="1" t="s">
        <v>185</v>
      </c>
      <c r="C8" s="1" t="s">
        <v>11</v>
      </c>
      <c r="D8" s="20">
        <f>VLOOKUP(B8,Detailed!$B:$P,15,FALSE)</f>
        <v>5688.52</v>
      </c>
      <c r="E8" s="20">
        <f>VLOOKUP(B8,Detailed!$B:$AD,29,FALSE)</f>
        <v>4701.04</v>
      </c>
      <c r="F8" s="21">
        <f>SUMIF(Detailed!C$4:C$118,Summary!C8,Detailed!AD$4:AD$118)</f>
        <v>4701.04</v>
      </c>
    </row>
    <row r="9" spans="1:8" x14ac:dyDescent="0.35">
      <c r="A9" s="11" t="s">
        <v>3</v>
      </c>
      <c r="B9" s="1" t="s">
        <v>12</v>
      </c>
      <c r="C9" s="1" t="s">
        <v>13</v>
      </c>
      <c r="D9" s="20">
        <f>VLOOKUP(B9,Detailed!$B:$P,15,FALSE)</f>
        <v>94.82</v>
      </c>
      <c r="E9" s="20">
        <f>VLOOKUP(B9,Detailed!$B:$AD,29,FALSE)</f>
        <v>78.92</v>
      </c>
      <c r="F9" s="21">
        <f>SUMIF(Detailed!C$4:C$118,Summary!C9,Detailed!AD$4:AD$118)</f>
        <v>78.92</v>
      </c>
    </row>
    <row r="10" spans="1:8" x14ac:dyDescent="0.35">
      <c r="A10" s="11" t="s">
        <v>3</v>
      </c>
      <c r="B10" s="1" t="s">
        <v>189</v>
      </c>
      <c r="C10" s="1" t="s">
        <v>14</v>
      </c>
      <c r="D10" s="20">
        <f>VLOOKUP(B10,Detailed!$B:$P,15,FALSE)</f>
        <v>4338.4799999999996</v>
      </c>
      <c r="E10" s="20">
        <f>VLOOKUP(B10,Detailed!$B:$AD,29,FALSE)</f>
        <v>3587.48</v>
      </c>
      <c r="F10" s="21">
        <f>SUMIF(Detailed!C$4:C$118,Summary!C10,Detailed!AD$4:AD$118)</f>
        <v>3587.48</v>
      </c>
    </row>
    <row r="11" spans="1:8" x14ac:dyDescent="0.35">
      <c r="A11" s="11" t="s">
        <v>3</v>
      </c>
      <c r="B11" s="1" t="s">
        <v>197</v>
      </c>
      <c r="C11" s="1" t="s">
        <v>15</v>
      </c>
      <c r="D11" s="20">
        <f>VLOOKUP(B11,Detailed!$B:$P,15,FALSE)</f>
        <v>2305.65</v>
      </c>
      <c r="E11" s="20">
        <f>VLOOKUP(B11,Detailed!$B:$AD,29,FALSE)</f>
        <v>1918.25</v>
      </c>
      <c r="F11" s="21">
        <f>SUMIF(Detailed!C$4:C$118,Summary!C11,Detailed!AD$4:AD$118)</f>
        <v>1918.25</v>
      </c>
    </row>
    <row r="12" spans="1:8" x14ac:dyDescent="0.35">
      <c r="A12" s="11" t="s">
        <v>3</v>
      </c>
      <c r="B12" s="1" t="s">
        <v>16</v>
      </c>
      <c r="C12" s="1" t="s">
        <v>17</v>
      </c>
      <c r="D12" s="20">
        <f>VLOOKUP(B12,Detailed!$B:$P,15,FALSE)</f>
        <v>381.58</v>
      </c>
      <c r="E12" s="20">
        <f>VLOOKUP(B12,Detailed!$B:$AD,29,FALSE)</f>
        <v>381.78</v>
      </c>
      <c r="F12" s="21">
        <f>SUMIF(Detailed!C$4:C$118,Summary!C12,Detailed!AD$4:AD$118)</f>
        <v>381.78</v>
      </c>
    </row>
    <row r="13" spans="1:8" x14ac:dyDescent="0.35">
      <c r="A13" s="11" t="s">
        <v>3</v>
      </c>
      <c r="B13" s="1" t="s">
        <v>194</v>
      </c>
      <c r="C13" s="1" t="s">
        <v>18</v>
      </c>
      <c r="D13" s="20">
        <f>VLOOKUP(B13,Detailed!$B:$P,15,FALSE)</f>
        <v>5541.39</v>
      </c>
      <c r="E13" s="20">
        <f>VLOOKUP(B13,Detailed!$B:$AD,29,FALSE)</f>
        <v>4454.9799999999996</v>
      </c>
      <c r="F13" s="21">
        <f>SUMIF(Detailed!C$4:C$118,Summary!C13,Detailed!AD$4:AD$118)</f>
        <v>4454.9799999999996</v>
      </c>
    </row>
    <row r="14" spans="1:8" x14ac:dyDescent="0.35">
      <c r="A14" s="11" t="s">
        <v>3</v>
      </c>
      <c r="B14" s="1" t="s">
        <v>19</v>
      </c>
      <c r="C14" s="1" t="s">
        <v>20</v>
      </c>
      <c r="D14" s="20">
        <f>VLOOKUP(B14,Detailed!$B:$P,15,FALSE)</f>
        <v>4.75</v>
      </c>
      <c r="E14" s="20">
        <f>VLOOKUP(B14,Detailed!$B:$AD,29,FALSE)</f>
        <v>4.09</v>
      </c>
      <c r="F14" s="21">
        <f>SUMIF(Detailed!C$4:C$118,Summary!C14,Detailed!AD$4:AD$118)</f>
        <v>10.64</v>
      </c>
    </row>
    <row r="15" spans="1:8" x14ac:dyDescent="0.35">
      <c r="A15" s="11" t="s">
        <v>3</v>
      </c>
      <c r="B15" s="1" t="s">
        <v>21</v>
      </c>
      <c r="C15" s="1" t="s">
        <v>20</v>
      </c>
      <c r="D15" s="20">
        <f>VLOOKUP(B15,Detailed!$B:$P,15,FALSE)</f>
        <v>7.83</v>
      </c>
      <c r="E15" s="20">
        <f>VLOOKUP(B15,Detailed!$B:$AD,29,FALSE)</f>
        <v>6.55</v>
      </c>
      <c r="F15" s="21">
        <f>SUMIF(Detailed!C$4:C$118,Summary!C15,Detailed!AD$4:AD$118)</f>
        <v>10.64</v>
      </c>
    </row>
    <row r="16" spans="1:8" x14ac:dyDescent="0.35">
      <c r="A16" s="11" t="s">
        <v>3</v>
      </c>
      <c r="B16" s="1" t="s">
        <v>22</v>
      </c>
      <c r="C16" s="1" t="s">
        <v>23</v>
      </c>
      <c r="D16" s="20">
        <f>VLOOKUP(B16,Detailed!$B:$P,15,FALSE)</f>
        <v>106.88</v>
      </c>
      <c r="E16" s="20">
        <f>VLOOKUP(B16,Detailed!$B:$AD,29,FALSE)</f>
        <v>92.76</v>
      </c>
      <c r="F16" s="21">
        <f>SUMIF(Detailed!C$4:C$118,Summary!C16,Detailed!AD$4:AD$118)</f>
        <v>92.76</v>
      </c>
    </row>
    <row r="17" spans="1:6" x14ac:dyDescent="0.35">
      <c r="A17" s="11" t="s">
        <v>3</v>
      </c>
      <c r="B17" s="1" t="s">
        <v>24</v>
      </c>
      <c r="C17" s="1" t="s">
        <v>25</v>
      </c>
      <c r="D17" s="20">
        <f>VLOOKUP(B17,Detailed!$B:$P,15,FALSE)</f>
        <v>20.43</v>
      </c>
      <c r="E17" s="20">
        <f>VLOOKUP(B17,Detailed!$B:$AD,29,FALSE)</f>
        <v>15.85</v>
      </c>
      <c r="F17" s="21">
        <f>SUMIF(Detailed!C$4:C$118,Summary!C17,Detailed!AD$4:AD$118)</f>
        <v>15.85</v>
      </c>
    </row>
    <row r="18" spans="1:6" x14ac:dyDescent="0.35">
      <c r="A18" s="11" t="s">
        <v>3</v>
      </c>
      <c r="B18" s="1" t="s">
        <v>195</v>
      </c>
      <c r="C18" s="1" t="s">
        <v>26</v>
      </c>
      <c r="D18" s="20">
        <f>VLOOKUP(B18,Detailed!$B:$P,15,FALSE)</f>
        <v>8706</v>
      </c>
      <c r="E18" s="20">
        <f>VLOOKUP(B18,Detailed!$B:$AD,29,FALSE)</f>
        <v>7204.39</v>
      </c>
      <c r="F18" s="21">
        <f>SUMIF(Detailed!C$4:C$118,Summary!C18,Detailed!AD$4:AD$118)</f>
        <v>7204.39</v>
      </c>
    </row>
    <row r="19" spans="1:6" x14ac:dyDescent="0.35">
      <c r="A19" s="11" t="s">
        <v>3</v>
      </c>
      <c r="B19" s="1" t="s">
        <v>193</v>
      </c>
      <c r="C19" s="1" t="s">
        <v>27</v>
      </c>
      <c r="D19" s="20">
        <f>VLOOKUP(B19,Detailed!$B:$P,15,FALSE)</f>
        <v>922.4</v>
      </c>
      <c r="E19" s="20">
        <f>VLOOKUP(B19,Detailed!$B:$AD,29,FALSE)</f>
        <v>923.13</v>
      </c>
      <c r="F19" s="21">
        <f>SUMIF(Detailed!C$4:C$118,Summary!C19,Detailed!AD$4:AD$118)</f>
        <v>923.13</v>
      </c>
    </row>
    <row r="20" spans="1:6" x14ac:dyDescent="0.35">
      <c r="A20" s="11" t="s">
        <v>3</v>
      </c>
      <c r="B20" s="1" t="s">
        <v>190</v>
      </c>
      <c r="C20" s="1" t="s">
        <v>28</v>
      </c>
      <c r="D20" s="20">
        <f>VLOOKUP(B20,Detailed!$B:$P,15,FALSE)</f>
        <v>2191.56</v>
      </c>
      <c r="E20" s="20">
        <f>VLOOKUP(B20,Detailed!$B:$AD,29,FALSE)</f>
        <v>1803.49</v>
      </c>
      <c r="F20" s="21">
        <f>SUMIF(Detailed!C$4:C$118,Summary!C20,Detailed!AD$4:AD$118)</f>
        <v>1803.49</v>
      </c>
    </row>
    <row r="21" spans="1:6" x14ac:dyDescent="0.35">
      <c r="A21" s="11" t="s">
        <v>3</v>
      </c>
      <c r="B21" s="1" t="s">
        <v>192</v>
      </c>
      <c r="C21" s="1" t="s">
        <v>29</v>
      </c>
      <c r="D21" s="20">
        <f>VLOOKUP(B21,Detailed!$B:$P,15,FALSE)</f>
        <v>8849.42</v>
      </c>
      <c r="E21" s="20">
        <f>VLOOKUP(B21,Detailed!$B:$AD,29,FALSE)</f>
        <v>7283.03</v>
      </c>
      <c r="F21" s="21">
        <f>SUMIF(Detailed!C$4:C$118,Summary!C21,Detailed!AD$4:AD$118)</f>
        <v>7283.03</v>
      </c>
    </row>
    <row r="22" spans="1:6" x14ac:dyDescent="0.35">
      <c r="A22" s="11" t="s">
        <v>3</v>
      </c>
      <c r="B22" s="1" t="s">
        <v>30</v>
      </c>
      <c r="C22" s="1" t="s">
        <v>31</v>
      </c>
      <c r="D22" s="20">
        <f>VLOOKUP(B22,Detailed!$B:$P,15,FALSE)</f>
        <v>117.89</v>
      </c>
      <c r="E22" s="20">
        <f>VLOOKUP(B22,Detailed!$B:$AD,29,FALSE)</f>
        <v>102.39</v>
      </c>
      <c r="F22" s="21">
        <f>SUMIF(Detailed!C$4:C$118,Summary!C22,Detailed!AD$4:AD$118)</f>
        <v>102.39</v>
      </c>
    </row>
    <row r="23" spans="1:6" x14ac:dyDescent="0.35">
      <c r="A23" s="11" t="s">
        <v>3</v>
      </c>
      <c r="B23" s="1" t="s">
        <v>196</v>
      </c>
      <c r="C23" s="1" t="s">
        <v>32</v>
      </c>
      <c r="D23" s="20">
        <f>VLOOKUP(B23,Detailed!$B:$P,15,FALSE)</f>
        <v>5532.63</v>
      </c>
      <c r="E23" s="20">
        <f>VLOOKUP(B23,Detailed!$B:$AD,29,FALSE)</f>
        <v>4523.6400000000003</v>
      </c>
      <c r="F23" s="21">
        <f>SUMIF(Detailed!C$4:C$118,Summary!C23,Detailed!AD$4:AD$118)</f>
        <v>4523.6400000000003</v>
      </c>
    </row>
    <row r="24" spans="1:6" x14ac:dyDescent="0.35">
      <c r="A24" s="11" t="s">
        <v>3</v>
      </c>
      <c r="B24" s="1" t="s">
        <v>33</v>
      </c>
      <c r="C24" s="1" t="s">
        <v>34</v>
      </c>
      <c r="D24" s="20">
        <f>VLOOKUP(B24,Detailed!$B:$P,15,FALSE)</f>
        <v>-763.15</v>
      </c>
      <c r="E24" s="20">
        <f>VLOOKUP(B24,Detailed!$B:$AD,29,FALSE)</f>
        <v>-763.87</v>
      </c>
      <c r="F24" s="21">
        <f>SUMIF(Detailed!C$4:C$118,Summary!C24,Detailed!AD$4:AD$118)</f>
        <v>-763.87</v>
      </c>
    </row>
    <row r="25" spans="1:6" x14ac:dyDescent="0.35">
      <c r="A25" s="11" t="s">
        <v>3</v>
      </c>
      <c r="B25" s="1" t="s">
        <v>35</v>
      </c>
      <c r="C25" s="1" t="s">
        <v>36</v>
      </c>
      <c r="D25" s="20">
        <f>VLOOKUP(B25,Detailed!$B:$P,15,FALSE)</f>
        <v>500.08</v>
      </c>
      <c r="E25" s="20">
        <f>VLOOKUP(B25,Detailed!$B:$AD,29,FALSE)</f>
        <v>499.5</v>
      </c>
      <c r="F25" s="21">
        <f>SUMIF(Detailed!C$4:C$118,Summary!C25,Detailed!AD$4:AD$118)</f>
        <v>499.5</v>
      </c>
    </row>
    <row r="26" spans="1:6" x14ac:dyDescent="0.35">
      <c r="A26" s="11" t="s">
        <v>3</v>
      </c>
      <c r="B26" s="1" t="s">
        <v>191</v>
      </c>
      <c r="C26" s="1" t="s">
        <v>37</v>
      </c>
      <c r="D26" s="20">
        <f>VLOOKUP(B26,Detailed!$B:$P,15,FALSE)</f>
        <v>2.25</v>
      </c>
      <c r="E26" s="20">
        <f>VLOOKUP(B26,Detailed!$B:$AD,29,FALSE)</f>
        <v>1.97</v>
      </c>
      <c r="F26" s="21">
        <f>SUMIF(Detailed!C$4:C$118,Summary!C26,Detailed!AD$4:AD$118)</f>
        <v>1.97</v>
      </c>
    </row>
    <row r="27" spans="1:6" x14ac:dyDescent="0.35">
      <c r="A27" s="11" t="s">
        <v>38</v>
      </c>
      <c r="B27" s="1" t="s">
        <v>200</v>
      </c>
      <c r="C27" s="1" t="s">
        <v>39</v>
      </c>
      <c r="D27" s="20">
        <f>VLOOKUP(B27,Detailed!$B:$P,15,FALSE)</f>
        <v>6311.15</v>
      </c>
      <c r="E27" s="20">
        <f>VLOOKUP(B27,Detailed!$B:$AD,29,FALSE)</f>
        <v>5303.78</v>
      </c>
      <c r="F27" s="21">
        <f>SUMIF(Detailed!C$4:C$118,Summary!C27,Detailed!AD$4:AD$118)</f>
        <v>5303.78</v>
      </c>
    </row>
    <row r="28" spans="1:6" x14ac:dyDescent="0.35">
      <c r="A28" s="11" t="s">
        <v>38</v>
      </c>
      <c r="B28" s="1" t="s">
        <v>41</v>
      </c>
      <c r="C28" s="1" t="s">
        <v>42</v>
      </c>
      <c r="D28" s="20">
        <f>VLOOKUP(B28,Detailed!$B:$P,15,FALSE)</f>
        <v>284.33999999999997</v>
      </c>
      <c r="E28" s="20">
        <f>VLOOKUP(B28,Detailed!$B:$AD,29,FALSE)</f>
        <v>282.25</v>
      </c>
      <c r="F28" s="21">
        <f>SUMIF(Detailed!C$4:C$118,Summary!C28,Detailed!AD$4:AD$118)</f>
        <v>282.25</v>
      </c>
    </row>
    <row r="29" spans="1:6" x14ac:dyDescent="0.35">
      <c r="A29" s="11" t="s">
        <v>38</v>
      </c>
      <c r="B29" s="1" t="s">
        <v>202</v>
      </c>
      <c r="C29" s="1" t="s">
        <v>40</v>
      </c>
      <c r="D29" s="20">
        <f>VLOOKUP(B29,Detailed!$B:$P,15,FALSE)</f>
        <v>7154.56</v>
      </c>
      <c r="E29" s="20">
        <f>VLOOKUP(B29,Detailed!$B:$AD,29,FALSE)</f>
        <v>6036.92</v>
      </c>
      <c r="F29" s="21">
        <f>SUMIF(Detailed!C$4:C$118,Summary!C29,Detailed!AD$4:AD$118)</f>
        <v>6036.92</v>
      </c>
    </row>
    <row r="30" spans="1:6" x14ac:dyDescent="0.35">
      <c r="A30" s="11" t="s">
        <v>38</v>
      </c>
      <c r="B30" s="1" t="s">
        <v>43</v>
      </c>
      <c r="C30" s="1" t="s">
        <v>44</v>
      </c>
      <c r="D30" s="20">
        <f>VLOOKUP(B30,Detailed!$B:$P,15,FALSE)</f>
        <v>203.32</v>
      </c>
      <c r="E30" s="20">
        <f>VLOOKUP(B30,Detailed!$B:$AD,29,FALSE)</f>
        <v>175.09</v>
      </c>
      <c r="F30" s="21">
        <f>SUMIF(Detailed!C$4:C$118,Summary!C30,Detailed!AD$4:AD$118)</f>
        <v>175.09</v>
      </c>
    </row>
    <row r="31" spans="1:6" x14ac:dyDescent="0.35">
      <c r="A31" s="11" t="s">
        <v>38</v>
      </c>
      <c r="B31" s="1" t="s">
        <v>198</v>
      </c>
      <c r="C31" s="1" t="s">
        <v>45</v>
      </c>
      <c r="D31" s="20">
        <f>VLOOKUP(B31,Detailed!$B:$P,15,FALSE)</f>
        <v>6842.08</v>
      </c>
      <c r="E31" s="20">
        <f>VLOOKUP(B31,Detailed!$B:$AD,29,FALSE)</f>
        <v>5776.9</v>
      </c>
      <c r="F31" s="21">
        <f>SUMIF(Detailed!C$4:C$118,Summary!C31,Detailed!AD$4:AD$118)</f>
        <v>5776.9</v>
      </c>
    </row>
    <row r="32" spans="1:6" x14ac:dyDescent="0.35">
      <c r="A32" s="11" t="s">
        <v>38</v>
      </c>
      <c r="B32" s="1" t="s">
        <v>199</v>
      </c>
      <c r="C32" s="1" t="s">
        <v>46</v>
      </c>
      <c r="D32" s="20">
        <f>VLOOKUP(B32,Detailed!$B:$P,15,FALSE)</f>
        <v>6223.56</v>
      </c>
      <c r="E32" s="20">
        <f>VLOOKUP(B32,Detailed!$B:$AD,29,FALSE)</f>
        <v>5211.54</v>
      </c>
      <c r="F32" s="21">
        <f>SUMIF(Detailed!C$4:C$118,Summary!C32,Detailed!AD$4:AD$118)</f>
        <v>5211.54</v>
      </c>
    </row>
    <row r="33" spans="1:6" x14ac:dyDescent="0.35">
      <c r="A33" s="11" t="s">
        <v>38</v>
      </c>
      <c r="B33" s="1" t="s">
        <v>47</v>
      </c>
      <c r="C33" s="1" t="s">
        <v>48</v>
      </c>
      <c r="D33" s="20">
        <f>VLOOKUP(B33,Detailed!$B:$P,15,FALSE)</f>
        <v>203.6</v>
      </c>
      <c r="E33" s="20">
        <f>VLOOKUP(B33,Detailed!$B:$AD,29,FALSE)</f>
        <v>204.04</v>
      </c>
      <c r="F33" s="21">
        <f>SUMIF(Detailed!C$4:C$118,Summary!C33,Detailed!AD$4:AD$118)</f>
        <v>204.04</v>
      </c>
    </row>
    <row r="34" spans="1:6" x14ac:dyDescent="0.35">
      <c r="A34" s="11" t="s">
        <v>38</v>
      </c>
      <c r="B34" s="1" t="s">
        <v>56</v>
      </c>
      <c r="C34" s="1" t="s">
        <v>57</v>
      </c>
      <c r="D34" s="20">
        <f>VLOOKUP(B34,Detailed!$B:$P,15,FALSE)</f>
        <v>32.42</v>
      </c>
      <c r="E34" s="20">
        <f>VLOOKUP(B34,Detailed!$B:$AD,29,FALSE)</f>
        <v>27.71</v>
      </c>
      <c r="F34" s="21">
        <f>SUMIF(Detailed!C$4:C$118,Summary!C34,Detailed!AD$4:AD$118)</f>
        <v>27.71</v>
      </c>
    </row>
    <row r="35" spans="1:6" x14ac:dyDescent="0.35">
      <c r="A35" s="11" t="s">
        <v>38</v>
      </c>
      <c r="B35" s="1" t="s">
        <v>49</v>
      </c>
      <c r="C35" s="1" t="s">
        <v>50</v>
      </c>
      <c r="D35" s="20">
        <f>VLOOKUP(B35,Detailed!$B:$P,15,FALSE)</f>
        <v>274.2</v>
      </c>
      <c r="E35" s="20">
        <f>VLOOKUP(B35,Detailed!$B:$AD,29,FALSE)</f>
        <v>275.02</v>
      </c>
      <c r="F35" s="21">
        <f>SUMIF(Detailed!C$4:C$118,Summary!C35,Detailed!AD$4:AD$118)</f>
        <v>275.02</v>
      </c>
    </row>
    <row r="36" spans="1:6" x14ac:dyDescent="0.35">
      <c r="A36" s="11" t="s">
        <v>38</v>
      </c>
      <c r="B36" s="1" t="s">
        <v>51</v>
      </c>
      <c r="C36" s="1" t="s">
        <v>52</v>
      </c>
      <c r="D36" s="20">
        <f>VLOOKUP(B36,Detailed!$B:$P,15,FALSE)</f>
        <v>488.18</v>
      </c>
      <c r="E36" s="20">
        <f>VLOOKUP(B36,Detailed!$B:$AD,29,FALSE)</f>
        <v>489.78</v>
      </c>
      <c r="F36" s="21">
        <f>SUMIF(Detailed!C$4:C$118,Summary!C36,Detailed!AD$4:AD$118)</f>
        <v>489.78</v>
      </c>
    </row>
    <row r="37" spans="1:6" x14ac:dyDescent="0.35">
      <c r="A37" s="11" t="s">
        <v>38</v>
      </c>
      <c r="B37" s="1" t="s">
        <v>203</v>
      </c>
      <c r="C37" s="1" t="s">
        <v>53</v>
      </c>
      <c r="D37" s="20">
        <f>VLOOKUP(B37,Detailed!$B:$P,15,FALSE)</f>
        <v>5796.26</v>
      </c>
      <c r="E37" s="20">
        <f>VLOOKUP(B37,Detailed!$B:$AD,29,FALSE)</f>
        <v>4948.3599999999997</v>
      </c>
      <c r="F37" s="21">
        <f>SUMIF(Detailed!C$4:C$118,Summary!C37,Detailed!AD$4:AD$118)</f>
        <v>4948.3599999999997</v>
      </c>
    </row>
    <row r="38" spans="1:6" x14ac:dyDescent="0.35">
      <c r="A38" s="11" t="s">
        <v>38</v>
      </c>
      <c r="B38" s="1" t="s">
        <v>177</v>
      </c>
      <c r="C38" s="1" t="s">
        <v>178</v>
      </c>
      <c r="D38" s="20">
        <f>VLOOKUP(B38,Detailed!$B:$P,15,FALSE)</f>
        <v>0.03</v>
      </c>
      <c r="E38" s="20">
        <f>VLOOKUP(B38,Detailed!$B:$AD,29,FALSE)</f>
        <v>0.03</v>
      </c>
      <c r="F38" s="21">
        <f>SUMIF(Detailed!C$4:C$118,Summary!C38,Detailed!AD$4:AD$118)</f>
        <v>0.03</v>
      </c>
    </row>
    <row r="39" spans="1:6" x14ac:dyDescent="0.35">
      <c r="A39" s="11" t="s">
        <v>38</v>
      </c>
      <c r="B39" s="1" t="s">
        <v>54</v>
      </c>
      <c r="C39" s="1" t="s">
        <v>55</v>
      </c>
      <c r="D39" s="20">
        <f>VLOOKUP(B39,Detailed!$B:$P,15,FALSE)</f>
        <v>-55.6</v>
      </c>
      <c r="E39" s="20">
        <f>VLOOKUP(B39,Detailed!$B:$AD,29,FALSE)</f>
        <v>-56.1</v>
      </c>
      <c r="F39" s="21">
        <f>SUMIF(Detailed!C$4:C$118,Summary!C39,Detailed!AD$4:AD$118)</f>
        <v>-56.1</v>
      </c>
    </row>
    <row r="40" spans="1:6" x14ac:dyDescent="0.35">
      <c r="A40" s="11" t="s">
        <v>38</v>
      </c>
      <c r="B40" s="1" t="s">
        <v>58</v>
      </c>
      <c r="C40" s="1" t="s">
        <v>59</v>
      </c>
      <c r="D40" s="20">
        <f>VLOOKUP(B40,Detailed!$B:$P,15,FALSE)</f>
        <v>1186.45</v>
      </c>
      <c r="E40" s="20">
        <f>VLOOKUP(B40,Detailed!$B:$AD,29,FALSE)</f>
        <v>1013.06</v>
      </c>
      <c r="F40" s="21">
        <f>SUMIF(Detailed!C$4:C$118,Summary!C40,Detailed!AD$4:AD$118)</f>
        <v>1013.06</v>
      </c>
    </row>
    <row r="41" spans="1:6" x14ac:dyDescent="0.35">
      <c r="A41" s="11" t="s">
        <v>38</v>
      </c>
      <c r="B41" s="1" t="s">
        <v>60</v>
      </c>
      <c r="C41" s="1" t="s">
        <v>61</v>
      </c>
      <c r="D41" s="20">
        <f>VLOOKUP(B41,Detailed!$B:$P,15,FALSE)</f>
        <v>146.62</v>
      </c>
      <c r="E41" s="20">
        <f>VLOOKUP(B41,Detailed!$B:$AD,29,FALSE)</f>
        <v>126.2</v>
      </c>
      <c r="F41" s="21">
        <f>SUMIF(Detailed!C$4:C$118,Summary!C41,Detailed!AD$4:AD$118)</f>
        <v>126.2</v>
      </c>
    </row>
    <row r="42" spans="1:6" x14ac:dyDescent="0.35">
      <c r="A42" s="11" t="s">
        <v>38</v>
      </c>
      <c r="B42" s="1" t="s">
        <v>62</v>
      </c>
      <c r="C42" s="1" t="s">
        <v>63</v>
      </c>
      <c r="D42" s="20">
        <f>VLOOKUP(B42,Detailed!$B:$P,15,FALSE)</f>
        <v>1559.05</v>
      </c>
      <c r="E42" s="20">
        <f>VLOOKUP(B42,Detailed!$B:$AD,29,FALSE)</f>
        <v>1560.72</v>
      </c>
      <c r="F42" s="21">
        <f>SUMIF(Detailed!C$4:C$118,Summary!C42,Detailed!AD$4:AD$118)</f>
        <v>1560.72</v>
      </c>
    </row>
    <row r="43" spans="1:6" x14ac:dyDescent="0.35">
      <c r="A43" s="11" t="s">
        <v>38</v>
      </c>
      <c r="B43" s="1" t="s">
        <v>201</v>
      </c>
      <c r="C43" s="1" t="s">
        <v>64</v>
      </c>
      <c r="D43" s="20">
        <f>VLOOKUP(B43,Detailed!$B:$P,15,FALSE)</f>
        <v>6477.68</v>
      </c>
      <c r="E43" s="20">
        <f>VLOOKUP(B43,Detailed!$B:$AD,29,FALSE)</f>
        <v>5518.39</v>
      </c>
      <c r="F43" s="21">
        <f>SUMIF(Detailed!C$4:C$118,Summary!C43,Detailed!AD$4:AD$118)</f>
        <v>5518.39</v>
      </c>
    </row>
    <row r="44" spans="1:6" x14ac:dyDescent="0.35">
      <c r="A44" s="11" t="s">
        <v>65</v>
      </c>
      <c r="B44" s="1" t="s">
        <v>66</v>
      </c>
      <c r="C44" s="1" t="s">
        <v>67</v>
      </c>
      <c r="D44" s="20">
        <f>VLOOKUP(B44,Detailed!$B:$P,15,FALSE)</f>
        <v>-264.01</v>
      </c>
      <c r="E44" s="20">
        <f>VLOOKUP(B44,Detailed!$B:$AD,29,FALSE)</f>
        <v>-264.06</v>
      </c>
      <c r="F44" s="21">
        <f>SUMIF(Detailed!C$4:C$118,Summary!C44,Detailed!AD$4:AD$118)</f>
        <v>-264.06</v>
      </c>
    </row>
    <row r="45" spans="1:6" x14ac:dyDescent="0.35">
      <c r="A45" s="11" t="s">
        <v>65</v>
      </c>
      <c r="B45" s="1" t="s">
        <v>68</v>
      </c>
      <c r="C45" s="1" t="s">
        <v>69</v>
      </c>
      <c r="D45" s="20">
        <f>VLOOKUP(B45,Detailed!$B:$P,15,FALSE)</f>
        <v>1815.27</v>
      </c>
      <c r="E45" s="20">
        <f>VLOOKUP(B45,Detailed!$B:$AD,29,FALSE)</f>
        <v>1819.46</v>
      </c>
      <c r="F45" s="21">
        <f>SUMIF(Detailed!C$4:C$118,Summary!C45,Detailed!AD$4:AD$118)</f>
        <v>1819.46</v>
      </c>
    </row>
    <row r="46" spans="1:6" x14ac:dyDescent="0.35">
      <c r="A46" s="11" t="s">
        <v>65</v>
      </c>
      <c r="B46" s="1" t="s">
        <v>208</v>
      </c>
      <c r="C46" s="1" t="s">
        <v>70</v>
      </c>
      <c r="D46" s="20">
        <f>VLOOKUP(B46,Detailed!$B:$P,15,FALSE)</f>
        <v>100.19</v>
      </c>
      <c r="E46" s="20">
        <f>VLOOKUP(B46,Detailed!$B:$AD,29,FALSE)</f>
        <v>85.89</v>
      </c>
      <c r="F46" s="21">
        <f>SUMIF(Detailed!C$4:C$118,Summary!C46,Detailed!AD$4:AD$118)</f>
        <v>85.89</v>
      </c>
    </row>
    <row r="47" spans="1:6" x14ac:dyDescent="0.35">
      <c r="A47" s="11" t="s">
        <v>65</v>
      </c>
      <c r="B47" s="1" t="s">
        <v>71</v>
      </c>
      <c r="C47" s="1" t="s">
        <v>72</v>
      </c>
      <c r="D47" s="20">
        <f>VLOOKUP(B47,Detailed!$B:$P,15,FALSE)</f>
        <v>63.63</v>
      </c>
      <c r="E47" s="20">
        <f>VLOOKUP(B47,Detailed!$B:$AD,29,FALSE)</f>
        <v>57.37</v>
      </c>
      <c r="F47" s="21">
        <f>SUMIF(Detailed!C$4:C$118,Summary!C47,Detailed!AD$4:AD$118)</f>
        <v>57.37</v>
      </c>
    </row>
    <row r="48" spans="1:6" x14ac:dyDescent="0.35">
      <c r="A48" s="11" t="s">
        <v>65</v>
      </c>
      <c r="B48" s="1" t="s">
        <v>206</v>
      </c>
      <c r="C48" s="1" t="s">
        <v>73</v>
      </c>
      <c r="D48" s="20">
        <f>VLOOKUP(B48,Detailed!$B:$P,15,FALSE)</f>
        <v>388.08</v>
      </c>
      <c r="E48" s="20">
        <f>VLOOKUP(B48,Detailed!$B:$AD,29,FALSE)</f>
        <v>361.16</v>
      </c>
      <c r="F48" s="21">
        <f>SUMIF(Detailed!C$4:C$118,Summary!C48,Detailed!AD$4:AD$118)</f>
        <v>361.16</v>
      </c>
    </row>
    <row r="49" spans="1:6" x14ac:dyDescent="0.35">
      <c r="A49" s="11" t="s">
        <v>65</v>
      </c>
      <c r="B49" s="1" t="s">
        <v>74</v>
      </c>
      <c r="C49" s="1" t="s">
        <v>75</v>
      </c>
      <c r="D49" s="20">
        <f>VLOOKUP(B49,Detailed!$B:$P,15,FALSE)</f>
        <v>287.29000000000002</v>
      </c>
      <c r="E49" s="20">
        <f>VLOOKUP(B49,Detailed!$B:$AD,29,FALSE)</f>
        <v>286.39999999999998</v>
      </c>
      <c r="F49" s="21">
        <f>SUMIF(Detailed!C$4:C$118,Summary!C49,Detailed!AD$4:AD$118)</f>
        <v>286.39999999999998</v>
      </c>
    </row>
    <row r="50" spans="1:6" x14ac:dyDescent="0.35">
      <c r="A50" s="11" t="s">
        <v>65</v>
      </c>
      <c r="B50" s="1" t="s">
        <v>76</v>
      </c>
      <c r="C50" s="1" t="s">
        <v>77</v>
      </c>
      <c r="D50" s="20">
        <f>VLOOKUP(B50,Detailed!$B:$P,15,FALSE)</f>
        <v>20.079999999999998</v>
      </c>
      <c r="E50" s="20">
        <f>VLOOKUP(B50,Detailed!$B:$AD,29,FALSE)</f>
        <v>20.079999999999998</v>
      </c>
      <c r="F50" s="21">
        <f>SUMIF(Detailed!C$4:C$118,Summary!C50,Detailed!AD$4:AD$118)</f>
        <v>20.079999999999998</v>
      </c>
    </row>
    <row r="51" spans="1:6" x14ac:dyDescent="0.35">
      <c r="A51" s="11" t="s">
        <v>65</v>
      </c>
      <c r="B51" s="1" t="s">
        <v>78</v>
      </c>
      <c r="C51" s="1" t="s">
        <v>79</v>
      </c>
      <c r="D51" s="20">
        <f>VLOOKUP(B51,Detailed!$B:$P,15,FALSE)</f>
        <v>45.67</v>
      </c>
      <c r="E51" s="20">
        <f>VLOOKUP(B51,Detailed!$B:$AD,29,FALSE)</f>
        <v>40.74</v>
      </c>
      <c r="F51" s="21">
        <f>SUMIF(Detailed!C$4:C$118,Summary!C51,Detailed!AD$4:AD$118)</f>
        <v>40.74</v>
      </c>
    </row>
    <row r="52" spans="1:6" x14ac:dyDescent="0.35">
      <c r="A52" s="11" t="s">
        <v>65</v>
      </c>
      <c r="B52" s="1" t="s">
        <v>207</v>
      </c>
      <c r="C52" s="1" t="s">
        <v>80</v>
      </c>
      <c r="D52" s="20">
        <f>VLOOKUP(B52,Detailed!$B:$P,15,FALSE)</f>
        <v>13770.96</v>
      </c>
      <c r="E52" s="20">
        <f>VLOOKUP(B52,Detailed!$B:$AD,29,FALSE)</f>
        <v>11719.25</v>
      </c>
      <c r="F52" s="21">
        <f>SUMIF(Detailed!C$4:C$118,Summary!C52,Detailed!AD$4:AD$118)</f>
        <v>18606.18</v>
      </c>
    </row>
    <row r="53" spans="1:6" x14ac:dyDescent="0.35">
      <c r="A53" s="11" t="s">
        <v>65</v>
      </c>
      <c r="B53" s="1" t="s">
        <v>81</v>
      </c>
      <c r="C53" s="1" t="s">
        <v>80</v>
      </c>
      <c r="D53" s="20">
        <f>VLOOKUP(B53,Detailed!$B:$P,15,FALSE)</f>
        <v>8090.15</v>
      </c>
      <c r="E53" s="20">
        <f>VLOOKUP(B53,Detailed!$B:$AD,29,FALSE)</f>
        <v>6863.53</v>
      </c>
      <c r="F53" s="21">
        <f>SUMIF(Detailed!C$4:C$118,Summary!C53,Detailed!AD$4:AD$118)</f>
        <v>18606.18</v>
      </c>
    </row>
    <row r="54" spans="1:6" x14ac:dyDescent="0.35">
      <c r="A54" s="11" t="s">
        <v>65</v>
      </c>
      <c r="B54" s="1" t="s">
        <v>181</v>
      </c>
      <c r="C54" s="1" t="s">
        <v>80</v>
      </c>
      <c r="D54" s="20">
        <f>VLOOKUP(B54,Detailed!$B:$P,15,FALSE)</f>
        <v>27.03</v>
      </c>
      <c r="E54" s="20">
        <f>VLOOKUP(B54,Detailed!$B:$AD,29,FALSE)</f>
        <v>23.4</v>
      </c>
      <c r="F54" s="21">
        <f>SUMIF(Detailed!C$4:C$118,Summary!C54,Detailed!AD$4:AD$118)</f>
        <v>18606.18</v>
      </c>
    </row>
    <row r="55" spans="1:6" x14ac:dyDescent="0.35">
      <c r="A55" s="11" t="s">
        <v>65</v>
      </c>
      <c r="B55" s="1" t="s">
        <v>82</v>
      </c>
      <c r="C55" s="1" t="s">
        <v>83</v>
      </c>
      <c r="D55" s="20">
        <f>VLOOKUP(B55,Detailed!$B:$P,15,FALSE)</f>
        <v>431.5</v>
      </c>
      <c r="E55" s="20">
        <f>VLOOKUP(B55,Detailed!$B:$AD,29,FALSE)</f>
        <v>384.98</v>
      </c>
      <c r="F55" s="21">
        <f>SUMIF(Detailed!C$4:C$118,Summary!C55,Detailed!AD$4:AD$118)</f>
        <v>384.98</v>
      </c>
    </row>
    <row r="56" spans="1:6" x14ac:dyDescent="0.35">
      <c r="A56" s="11" t="s">
        <v>65</v>
      </c>
      <c r="B56" s="1" t="s">
        <v>84</v>
      </c>
      <c r="C56" s="1" t="s">
        <v>85</v>
      </c>
      <c r="D56" s="20">
        <f>VLOOKUP(B56,Detailed!$B:$P,15,FALSE)</f>
        <v>373.58</v>
      </c>
      <c r="E56" s="20">
        <f>VLOOKUP(B56,Detailed!$B:$AD,29,FALSE)</f>
        <v>334.7</v>
      </c>
      <c r="F56" s="21">
        <f>SUMIF(Detailed!C$4:C$118,Summary!C56,Detailed!AD$4:AD$118)</f>
        <v>334.7</v>
      </c>
    </row>
    <row r="57" spans="1:6" x14ac:dyDescent="0.35">
      <c r="A57" s="11" t="s">
        <v>65</v>
      </c>
      <c r="B57" s="1" t="s">
        <v>86</v>
      </c>
      <c r="C57" s="1" t="s">
        <v>87</v>
      </c>
      <c r="D57" s="20">
        <f>VLOOKUP(B57,Detailed!$B:$P,15,FALSE)</f>
        <v>78.680000000000007</v>
      </c>
      <c r="E57" s="20">
        <f>VLOOKUP(B57,Detailed!$B:$AD,29,FALSE)</f>
        <v>78.67</v>
      </c>
      <c r="F57" s="21">
        <f>SUMIF(Detailed!C$4:C$118,Summary!C57,Detailed!AD$4:AD$118)</f>
        <v>78.67</v>
      </c>
    </row>
    <row r="58" spans="1:6" x14ac:dyDescent="0.35">
      <c r="A58" s="11" t="s">
        <v>65</v>
      </c>
      <c r="B58" s="1" t="s">
        <v>88</v>
      </c>
      <c r="C58" s="1" t="s">
        <v>89</v>
      </c>
      <c r="D58" s="20">
        <f>VLOOKUP(B58,Detailed!$B:$P,15,FALSE)</f>
        <v>234.16</v>
      </c>
      <c r="E58" s="20">
        <f>VLOOKUP(B58,Detailed!$B:$AD,29,FALSE)</f>
        <v>234.95</v>
      </c>
      <c r="F58" s="21">
        <f>SUMIF(Detailed!C$4:C$118,Summary!C58,Detailed!AD$4:AD$118)</f>
        <v>234.95</v>
      </c>
    </row>
    <row r="59" spans="1:6" x14ac:dyDescent="0.35">
      <c r="A59" s="11" t="s">
        <v>65</v>
      </c>
      <c r="B59" s="1" t="s">
        <v>90</v>
      </c>
      <c r="C59" s="1" t="s">
        <v>91</v>
      </c>
      <c r="D59" s="20">
        <f>VLOOKUP(B59,Detailed!$B:$P,15,FALSE)</f>
        <v>230.49</v>
      </c>
      <c r="E59" s="20">
        <f>VLOOKUP(B59,Detailed!$B:$AD,29,FALSE)</f>
        <v>228.98</v>
      </c>
      <c r="F59" s="21">
        <f>SUMIF(Detailed!C$4:C$118,Summary!C59,Detailed!AD$4:AD$118)</f>
        <v>228.98</v>
      </c>
    </row>
    <row r="60" spans="1:6" x14ac:dyDescent="0.35">
      <c r="A60" s="11" t="s">
        <v>65</v>
      </c>
      <c r="B60" s="1" t="s">
        <v>205</v>
      </c>
      <c r="C60" s="1" t="s">
        <v>92</v>
      </c>
      <c r="D60" s="20">
        <f>VLOOKUP(B60,Detailed!$B:$P,15,FALSE)</f>
        <v>5910.63</v>
      </c>
      <c r="E60" s="20">
        <f>VLOOKUP(B60,Detailed!$B:$AD,29,FALSE)</f>
        <v>4984.78</v>
      </c>
      <c r="F60" s="21">
        <f>SUMIF(Detailed!C$4:C$118,Summary!C60,Detailed!AD$4:AD$118)</f>
        <v>4984.78</v>
      </c>
    </row>
    <row r="61" spans="1:6" x14ac:dyDescent="0.35">
      <c r="A61" s="11" t="s">
        <v>65</v>
      </c>
      <c r="B61" s="1" t="s">
        <v>93</v>
      </c>
      <c r="C61" s="1" t="s">
        <v>94</v>
      </c>
      <c r="D61" s="20">
        <f>VLOOKUP(B61,Detailed!$B:$P,15,FALSE)</f>
        <v>955.18</v>
      </c>
      <c r="E61" s="20">
        <f>VLOOKUP(B61,Detailed!$B:$AD,29,FALSE)</f>
        <v>822.51</v>
      </c>
      <c r="F61" s="21">
        <f>SUMIF(Detailed!C$4:C$118,Summary!C61,Detailed!AD$4:AD$118)</f>
        <v>1466.3600000000001</v>
      </c>
    </row>
    <row r="62" spans="1:6" x14ac:dyDescent="0.35">
      <c r="A62" s="11" t="s">
        <v>65</v>
      </c>
      <c r="B62" s="1" t="s">
        <v>164</v>
      </c>
      <c r="C62" s="1" t="s">
        <v>94</v>
      </c>
      <c r="D62" s="20">
        <f>VLOOKUP(B62,Detailed!$B:$P,15,FALSE)</f>
        <v>755.25</v>
      </c>
      <c r="E62" s="20">
        <f>VLOOKUP(B62,Detailed!$B:$AD,29,FALSE)</f>
        <v>643.85</v>
      </c>
      <c r="F62" s="21">
        <f>SUMIF(Detailed!C$4:C$118,Summary!C62,Detailed!AD$4:AD$118)</f>
        <v>1466.3600000000001</v>
      </c>
    </row>
    <row r="63" spans="1:6" x14ac:dyDescent="0.35">
      <c r="A63" s="11" t="s">
        <v>95</v>
      </c>
      <c r="B63" s="1" t="s">
        <v>96</v>
      </c>
      <c r="C63" s="1" t="s">
        <v>97</v>
      </c>
      <c r="D63" s="20">
        <f>VLOOKUP(B63,Detailed!$B:$P,15,FALSE)</f>
        <v>5.27</v>
      </c>
      <c r="E63" s="20">
        <f>VLOOKUP(B63,Detailed!$B:$AD,29,FALSE)</f>
        <v>4.6500000000000004</v>
      </c>
      <c r="F63" s="21">
        <f>SUMIF(Detailed!C$4:C$118,Summary!C63,Detailed!AD$4:AD$118)</f>
        <v>4.6500000000000004</v>
      </c>
    </row>
    <row r="64" spans="1:6" x14ac:dyDescent="0.35">
      <c r="A64" s="11" t="s">
        <v>95</v>
      </c>
      <c r="B64" s="1" t="s">
        <v>98</v>
      </c>
      <c r="C64" s="1" t="s">
        <v>99</v>
      </c>
      <c r="D64" s="20">
        <f>VLOOKUP(B64,Detailed!$B:$P,15,FALSE)</f>
        <v>282.23</v>
      </c>
      <c r="E64" s="20">
        <f>VLOOKUP(B64,Detailed!$B:$AD,29,FALSE)</f>
        <v>245.18</v>
      </c>
      <c r="F64" s="21">
        <f>SUMIF(Detailed!C$4:C$118,Summary!C64,Detailed!AD$4:AD$118)</f>
        <v>245.18</v>
      </c>
    </row>
    <row r="65" spans="1:6" x14ac:dyDescent="0.35">
      <c r="A65" s="11" t="s">
        <v>95</v>
      </c>
      <c r="B65" s="1" t="s">
        <v>104</v>
      </c>
      <c r="C65" s="1" t="s">
        <v>103</v>
      </c>
      <c r="D65" s="20">
        <f>VLOOKUP(B65,Detailed!$B:$P,15,FALSE)</f>
        <v>13.49</v>
      </c>
      <c r="E65" s="20">
        <f>VLOOKUP(B65,Detailed!$B:$AD,29,FALSE)</f>
        <v>11.16</v>
      </c>
      <c r="F65" s="21">
        <f>SUMIF(Detailed!C$4:C$118,Summary!C65,Detailed!AD$4:AD$118)</f>
        <v>22.32</v>
      </c>
    </row>
    <row r="66" spans="1:6" x14ac:dyDescent="0.35">
      <c r="A66" s="11" t="s">
        <v>95</v>
      </c>
      <c r="B66" s="1" t="s">
        <v>102</v>
      </c>
      <c r="C66" s="1" t="s">
        <v>103</v>
      </c>
      <c r="D66" s="20">
        <f>VLOOKUP(B66,Detailed!$B:$P,15,FALSE)</f>
        <v>13.49</v>
      </c>
      <c r="E66" s="20">
        <f>VLOOKUP(B66,Detailed!$B:$AD,29,FALSE)</f>
        <v>11.16</v>
      </c>
      <c r="F66" s="21">
        <f>SUMIF(Detailed!C$4:C$118,Summary!C66,Detailed!AD$4:AD$118)</f>
        <v>22.32</v>
      </c>
    </row>
    <row r="67" spans="1:6" x14ac:dyDescent="0.35">
      <c r="A67" s="11" t="s">
        <v>95</v>
      </c>
      <c r="B67" s="1" t="s">
        <v>105</v>
      </c>
      <c r="C67" s="1" t="s">
        <v>106</v>
      </c>
      <c r="D67" s="20">
        <f>VLOOKUP(B67,Detailed!$B:$P,15,FALSE)</f>
        <v>66.94</v>
      </c>
      <c r="E67" s="20">
        <f>VLOOKUP(B67,Detailed!$B:$AD,29,FALSE)</f>
        <v>58.96</v>
      </c>
      <c r="F67" s="21">
        <f>SUMIF(Detailed!C$4:C$118,Summary!C67,Detailed!AD$4:AD$118)</f>
        <v>58.96</v>
      </c>
    </row>
    <row r="68" spans="1:6" x14ac:dyDescent="0.35">
      <c r="A68" s="11" t="s">
        <v>95</v>
      </c>
      <c r="B68" s="1" t="s">
        <v>107</v>
      </c>
      <c r="C68" s="1" t="s">
        <v>108</v>
      </c>
      <c r="D68" s="20">
        <f>VLOOKUP(B68,Detailed!$B:$P,15,FALSE)</f>
        <v>50.17</v>
      </c>
      <c r="E68" s="20">
        <f>VLOOKUP(B68,Detailed!$B:$AD,29,FALSE)</f>
        <v>37.5</v>
      </c>
      <c r="F68" s="21">
        <f>SUMIF(Detailed!C$4:C$118,Summary!C68,Detailed!AD$4:AD$118)</f>
        <v>37.5</v>
      </c>
    </row>
    <row r="69" spans="1:6" x14ac:dyDescent="0.35">
      <c r="A69" s="11" t="s">
        <v>95</v>
      </c>
      <c r="B69" s="1" t="s">
        <v>100</v>
      </c>
      <c r="C69" s="1" t="s">
        <v>101</v>
      </c>
      <c r="D69" s="20">
        <f>VLOOKUP(B69,Detailed!$B:$P,15,FALSE)</f>
        <v>4.57</v>
      </c>
      <c r="E69" s="20">
        <f>VLOOKUP(B69,Detailed!$B:$AD,29,FALSE)</f>
        <v>4.0599999999999996</v>
      </c>
      <c r="F69" s="21">
        <f>SUMIF(Detailed!C$4:C$118,Summary!C69,Detailed!AD$4:AD$118)</f>
        <v>6.9799999999999995</v>
      </c>
    </row>
    <row r="70" spans="1:6" x14ac:dyDescent="0.35">
      <c r="A70" s="11" t="s">
        <v>95</v>
      </c>
      <c r="B70" s="1" t="s">
        <v>115</v>
      </c>
      <c r="C70" s="1" t="s">
        <v>101</v>
      </c>
      <c r="D70" s="20">
        <f>VLOOKUP(B70,Detailed!$B:$P,15,FALSE)</f>
        <v>3.41</v>
      </c>
      <c r="E70" s="20">
        <f>VLOOKUP(B70,Detailed!$B:$AD,29,FALSE)</f>
        <v>2.92</v>
      </c>
      <c r="F70" s="21">
        <f>SUMIF(Detailed!C$4:C$118,Summary!C70,Detailed!AD$4:AD$118)</f>
        <v>6.9799999999999995</v>
      </c>
    </row>
    <row r="71" spans="1:6" x14ac:dyDescent="0.35">
      <c r="A71" s="11" t="s">
        <v>95</v>
      </c>
      <c r="B71" s="1" t="s">
        <v>179</v>
      </c>
      <c r="C71" s="1" t="s">
        <v>180</v>
      </c>
      <c r="D71" s="20">
        <f>VLOOKUP(B71,Detailed!$B:$P,15,FALSE)</f>
        <v>17.88</v>
      </c>
      <c r="E71" s="20">
        <f>VLOOKUP(B71,Detailed!$B:$AD,29,FALSE)</f>
        <v>15.58</v>
      </c>
      <c r="F71" s="21">
        <f>SUMIF(Detailed!C$4:C$118,Summary!C71,Detailed!AD$4:AD$118)</f>
        <v>15.58</v>
      </c>
    </row>
    <row r="72" spans="1:6" x14ac:dyDescent="0.35">
      <c r="A72" s="11" t="s">
        <v>95</v>
      </c>
      <c r="B72" s="1" t="s">
        <v>109</v>
      </c>
      <c r="C72" s="1" t="s">
        <v>110</v>
      </c>
      <c r="D72" s="20">
        <f>VLOOKUP(B72,Detailed!$B:$P,15,FALSE)</f>
        <v>417.36</v>
      </c>
      <c r="E72" s="20">
        <f>VLOOKUP(B72,Detailed!$B:$AD,29,FALSE)</f>
        <v>346.49</v>
      </c>
      <c r="F72" s="21">
        <f>SUMIF(Detailed!C$4:C$118,Summary!C72,Detailed!AD$4:AD$118)</f>
        <v>346.49</v>
      </c>
    </row>
    <row r="73" spans="1:6" x14ac:dyDescent="0.35">
      <c r="A73" s="11" t="s">
        <v>95</v>
      </c>
      <c r="B73" s="1" t="s">
        <v>111</v>
      </c>
      <c r="C73" s="1" t="s">
        <v>112</v>
      </c>
      <c r="D73" s="20">
        <f>VLOOKUP(B73,Detailed!$B:$P,15,FALSE)</f>
        <v>124.88</v>
      </c>
      <c r="E73" s="20">
        <f>VLOOKUP(B73,Detailed!$B:$AD,29,FALSE)</f>
        <v>106.45</v>
      </c>
      <c r="F73" s="21">
        <f>SUMIF(Detailed!C$4:C$118,Summary!C73,Detailed!AD$4:AD$118)</f>
        <v>106.45</v>
      </c>
    </row>
    <row r="74" spans="1:6" x14ac:dyDescent="0.35">
      <c r="A74" s="11" t="s">
        <v>95</v>
      </c>
      <c r="B74" s="1" t="s">
        <v>113</v>
      </c>
      <c r="C74" s="1" t="s">
        <v>114</v>
      </c>
      <c r="D74" s="20">
        <f>VLOOKUP(B74,Detailed!$B:$P,15,FALSE)</f>
        <v>-1.06</v>
      </c>
      <c r="E74" s="20">
        <f>VLOOKUP(B74,Detailed!$B:$AD,29,FALSE)</f>
        <v>-0.37</v>
      </c>
      <c r="F74" s="21">
        <f>SUMIF(Detailed!C$4:C$118,Summary!C74,Detailed!AD$4:AD$118)</f>
        <v>-0.37</v>
      </c>
    </row>
    <row r="75" spans="1:6" x14ac:dyDescent="0.35">
      <c r="A75" s="11" t="s">
        <v>95</v>
      </c>
      <c r="B75" s="1" t="s">
        <v>116</v>
      </c>
      <c r="C75" s="1" t="s">
        <v>117</v>
      </c>
      <c r="D75" s="20">
        <f>VLOOKUP(B75,Detailed!$B:$P,15,FALSE)</f>
        <v>1672.98</v>
      </c>
      <c r="E75" s="20">
        <f>VLOOKUP(B75,Detailed!$B:$AD,29,FALSE)</f>
        <v>1416.11</v>
      </c>
      <c r="F75" s="21">
        <f>SUMIF(Detailed!C$4:C$118,Summary!C75,Detailed!AD$4:AD$118)</f>
        <v>1416.11</v>
      </c>
    </row>
    <row r="76" spans="1:6" x14ac:dyDescent="0.35">
      <c r="A76" s="11" t="s">
        <v>95</v>
      </c>
      <c r="B76" s="1" t="s">
        <v>118</v>
      </c>
      <c r="C76" s="1" t="s">
        <v>119</v>
      </c>
      <c r="D76" s="20">
        <f>VLOOKUP(B76,Detailed!$B:$P,15,FALSE)</f>
        <v>4.04</v>
      </c>
      <c r="E76" s="20">
        <f>VLOOKUP(B76,Detailed!$B:$AD,29,FALSE)</f>
        <v>3.32</v>
      </c>
      <c r="F76" s="21">
        <f>SUMIF(Detailed!C$4:C$118,Summary!C76,Detailed!AD$4:AD$118)</f>
        <v>3.32</v>
      </c>
    </row>
    <row r="77" spans="1:6" x14ac:dyDescent="0.35">
      <c r="A77" s="11" t="s">
        <v>95</v>
      </c>
      <c r="B77" s="1" t="s">
        <v>120</v>
      </c>
      <c r="C77" s="1" t="s">
        <v>121</v>
      </c>
      <c r="D77" s="20">
        <f>VLOOKUP(B77,Detailed!$B:$P,15,FALSE)</f>
        <v>195.01</v>
      </c>
      <c r="E77" s="20">
        <f>VLOOKUP(B77,Detailed!$B:$AD,29,FALSE)</f>
        <v>148.1</v>
      </c>
      <c r="F77" s="21">
        <f>SUMIF(Detailed!C$4:C$118,Summary!C77,Detailed!AD$4:AD$118)</f>
        <v>148.1</v>
      </c>
    </row>
    <row r="78" spans="1:6" x14ac:dyDescent="0.35">
      <c r="A78" s="11" t="s">
        <v>95</v>
      </c>
      <c r="B78" s="1" t="s">
        <v>122</v>
      </c>
      <c r="C78" s="1" t="s">
        <v>123</v>
      </c>
      <c r="D78" s="20">
        <f>VLOOKUP(B78,Detailed!$B:$P,15,FALSE)</f>
        <v>4.22</v>
      </c>
      <c r="E78" s="20">
        <f>VLOOKUP(B78,Detailed!$B:$AD,29,FALSE)</f>
        <v>3.69</v>
      </c>
      <c r="F78" s="21">
        <f>SUMIF(Detailed!C$4:C$118,Summary!C78,Detailed!AD$4:AD$118)</f>
        <v>3.69</v>
      </c>
    </row>
    <row r="79" spans="1:6" x14ac:dyDescent="0.35">
      <c r="A79" s="11" t="s">
        <v>95</v>
      </c>
      <c r="B79" s="1" t="s">
        <v>204</v>
      </c>
      <c r="C79" s="1" t="s">
        <v>124</v>
      </c>
      <c r="D79" s="20">
        <f>VLOOKUP(B79,Detailed!$B:$P,15,FALSE)</f>
        <v>846.28</v>
      </c>
      <c r="E79" s="20">
        <f>VLOOKUP(B79,Detailed!$B:$AD,29,FALSE)</f>
        <v>670.64</v>
      </c>
      <c r="F79" s="21">
        <f>SUMIF(Detailed!C$4:C$118,Summary!C79,Detailed!AD$4:AD$118)</f>
        <v>670.64</v>
      </c>
    </row>
    <row r="80" spans="1:6" x14ac:dyDescent="0.35">
      <c r="A80" s="11" t="s">
        <v>125</v>
      </c>
      <c r="B80" s="10" t="s">
        <v>126</v>
      </c>
      <c r="C80" s="10" t="s">
        <v>127</v>
      </c>
      <c r="D80" s="20">
        <f>VLOOKUP(B80,Detailed!$B:$P,15,FALSE)</f>
        <v>75.64</v>
      </c>
      <c r="E80" s="20">
        <f>VLOOKUP(B80,Detailed!$B:$AD,29,FALSE)</f>
        <v>102.22</v>
      </c>
      <c r="F80" s="21">
        <f>SUMIF(Detailed!C$4:C$118,Summary!C80,Detailed!AD$4:AD$118)</f>
        <v>102.22</v>
      </c>
    </row>
    <row r="81" spans="1:6" x14ac:dyDescent="0.35">
      <c r="A81" s="11" t="s">
        <v>125</v>
      </c>
      <c r="B81" s="10" t="s">
        <v>210</v>
      </c>
      <c r="C81" s="10" t="s">
        <v>128</v>
      </c>
      <c r="D81" s="20">
        <f>VLOOKUP(B81,Detailed!$B:$P,15,FALSE)</f>
        <v>148.53</v>
      </c>
      <c r="E81" s="20">
        <f>VLOOKUP(B81,Detailed!$B:$AD,29,FALSE)</f>
        <v>156.19999999999999</v>
      </c>
      <c r="F81" s="21">
        <f>SUMIF(Detailed!C$4:C$118,Summary!C81,Detailed!AD$4:AD$118)</f>
        <v>156.19999999999999</v>
      </c>
    </row>
    <row r="82" spans="1:6" x14ac:dyDescent="0.35">
      <c r="A82" s="11" t="s">
        <v>125</v>
      </c>
      <c r="B82" s="10" t="s">
        <v>129</v>
      </c>
      <c r="C82" s="10" t="s">
        <v>130</v>
      </c>
      <c r="D82" s="20">
        <f>VLOOKUP(B82,Detailed!$B:$P,15,FALSE)</f>
        <v>274.2</v>
      </c>
      <c r="E82" s="20">
        <f>VLOOKUP(B82,Detailed!$B:$AD,29,FALSE)</f>
        <v>288.5</v>
      </c>
      <c r="F82" s="21">
        <f>SUMIF(Detailed!C$4:C$118,Summary!C82,Detailed!AD$4:AD$118)</f>
        <v>288.5</v>
      </c>
    </row>
    <row r="83" spans="1:6" x14ac:dyDescent="0.35">
      <c r="A83" s="11" t="s">
        <v>125</v>
      </c>
      <c r="B83" s="10" t="s">
        <v>131</v>
      </c>
      <c r="C83" s="10" t="s">
        <v>132</v>
      </c>
      <c r="D83" s="20">
        <f>VLOOKUP(B83,Detailed!$B:$P,15,FALSE)</f>
        <v>320.67</v>
      </c>
      <c r="E83" s="20">
        <f>VLOOKUP(B83,Detailed!$B:$AD,29,FALSE)</f>
        <v>333.94</v>
      </c>
      <c r="F83" s="21">
        <f>SUMIF(Detailed!C$4:C$118,Summary!C83,Detailed!AD$4:AD$118)</f>
        <v>333.94</v>
      </c>
    </row>
    <row r="84" spans="1:6" x14ac:dyDescent="0.35">
      <c r="A84" s="11" t="s">
        <v>125</v>
      </c>
      <c r="B84" s="10" t="s">
        <v>133</v>
      </c>
      <c r="C84" s="10" t="s">
        <v>134</v>
      </c>
      <c r="D84" s="20">
        <f>VLOOKUP(B84,Detailed!$B:$P,15,FALSE)</f>
        <v>554.35</v>
      </c>
      <c r="E84" s="20">
        <f>VLOOKUP(B84,Detailed!$B:$AD,29,FALSE)</f>
        <v>554.42999999999995</v>
      </c>
      <c r="F84" s="21">
        <f>SUMIF(Detailed!C$4:C$118,Summary!C84,Detailed!AD$4:AD$118)</f>
        <v>554.42999999999995</v>
      </c>
    </row>
    <row r="85" spans="1:6" x14ac:dyDescent="0.35">
      <c r="A85" s="11" t="s">
        <v>125</v>
      </c>
      <c r="B85" s="10" t="s">
        <v>135</v>
      </c>
      <c r="C85" s="10" t="s">
        <v>136</v>
      </c>
      <c r="D85" s="20">
        <f>VLOOKUP(B85,Detailed!$B:$P,15,FALSE)</f>
        <v>430.39</v>
      </c>
      <c r="E85" s="20">
        <f>VLOOKUP(B85,Detailed!$B:$AD,29,FALSE)</f>
        <v>470.72</v>
      </c>
      <c r="F85" s="21">
        <f>SUMIF(Detailed!C$4:C$118,Summary!C85,Detailed!AD$4:AD$118)</f>
        <v>470.72</v>
      </c>
    </row>
    <row r="86" spans="1:6" x14ac:dyDescent="0.35">
      <c r="A86" s="11" t="s">
        <v>125</v>
      </c>
      <c r="B86" s="10" t="s">
        <v>137</v>
      </c>
      <c r="C86" s="10" t="s">
        <v>138</v>
      </c>
      <c r="D86" s="20">
        <f>VLOOKUP(B86,Detailed!$B:$P,15,FALSE)</f>
        <v>45.93</v>
      </c>
      <c r="E86" s="20">
        <f>VLOOKUP(B86,Detailed!$B:$AD,29,FALSE)</f>
        <v>49.06</v>
      </c>
      <c r="F86" s="21">
        <f>SUMIF(Detailed!C$4:C$118,Summary!C86,Detailed!AD$4:AD$118)</f>
        <v>49.06</v>
      </c>
    </row>
    <row r="87" spans="1:6" x14ac:dyDescent="0.35">
      <c r="A87" s="11" t="s">
        <v>125</v>
      </c>
      <c r="B87" s="10" t="s">
        <v>139</v>
      </c>
      <c r="C87" s="10" t="s">
        <v>140</v>
      </c>
      <c r="D87" s="20">
        <f>VLOOKUP(B87,Detailed!$B:$P,15,FALSE)</f>
        <v>766.32</v>
      </c>
      <c r="E87" s="20">
        <f>VLOOKUP(B87,Detailed!$B:$AD,29,FALSE)</f>
        <v>974.31</v>
      </c>
      <c r="F87" s="21">
        <f>SUMIF(Detailed!C$4:C$118,Summary!C87,Detailed!AD$4:AD$118)</f>
        <v>974.31</v>
      </c>
    </row>
    <row r="88" spans="1:6" x14ac:dyDescent="0.35">
      <c r="A88" s="11" t="s">
        <v>125</v>
      </c>
      <c r="B88" s="10" t="s">
        <v>141</v>
      </c>
      <c r="C88" s="10" t="s">
        <v>142</v>
      </c>
      <c r="D88" s="20">
        <f>VLOOKUP(B88,Detailed!$B:$P,15,FALSE)</f>
        <v>311.05</v>
      </c>
      <c r="E88" s="20">
        <f>VLOOKUP(B88,Detailed!$B:$AD,29,FALSE)</f>
        <v>317.92</v>
      </c>
      <c r="F88" s="21">
        <f>SUMIF(Detailed!C$4:C$118,Summary!C88,Detailed!AD$4:AD$118)</f>
        <v>317.92</v>
      </c>
    </row>
    <row r="89" spans="1:6" x14ac:dyDescent="0.35">
      <c r="A89" s="11" t="s">
        <v>125</v>
      </c>
      <c r="B89" s="10" t="s">
        <v>143</v>
      </c>
      <c r="C89" s="10" t="s">
        <v>144</v>
      </c>
      <c r="D89" s="20">
        <f>VLOOKUP(B89,Detailed!$B:$P,15,FALSE)</f>
        <v>147.16999999999999</v>
      </c>
      <c r="E89" s="20">
        <f>VLOOKUP(B89,Detailed!$B:$AD,29,FALSE)</f>
        <v>198.01</v>
      </c>
      <c r="F89" s="21">
        <f>SUMIF(Detailed!C$4:C$118,Summary!C89,Detailed!AD$4:AD$118)</f>
        <v>198.01</v>
      </c>
    </row>
    <row r="90" spans="1:6" x14ac:dyDescent="0.35">
      <c r="A90" s="11" t="s">
        <v>125</v>
      </c>
      <c r="B90" s="10" t="s">
        <v>145</v>
      </c>
      <c r="C90" s="10" t="s">
        <v>146</v>
      </c>
      <c r="D90" s="20">
        <f>VLOOKUP(B90,Detailed!$B:$P,15,FALSE)</f>
        <v>927.2</v>
      </c>
      <c r="E90" s="20">
        <f>VLOOKUP(B90,Detailed!$B:$AD,29,FALSE)</f>
        <v>945.9</v>
      </c>
      <c r="F90" s="21">
        <f>SUMIF(Detailed!C$4:C$118,Summary!C90,Detailed!AD$4:AD$118)</f>
        <v>945.9</v>
      </c>
    </row>
    <row r="91" spans="1:6" x14ac:dyDescent="0.35">
      <c r="A91" s="11" t="s">
        <v>125</v>
      </c>
      <c r="B91" s="10" t="s">
        <v>147</v>
      </c>
      <c r="C91" s="10" t="s">
        <v>148</v>
      </c>
      <c r="D91" s="20">
        <f>VLOOKUP(B91,Detailed!$B:$P,15,FALSE)</f>
        <v>499.23</v>
      </c>
      <c r="E91" s="20">
        <f>VLOOKUP(B91,Detailed!$B:$AD,29,FALSE)</f>
        <v>577.37</v>
      </c>
      <c r="F91" s="21">
        <f>SUMIF(Detailed!C$4:C$118,Summary!C91,Detailed!AD$4:AD$118)</f>
        <v>577.37</v>
      </c>
    </row>
    <row r="92" spans="1:6" x14ac:dyDescent="0.35">
      <c r="A92" s="11" t="s">
        <v>125</v>
      </c>
      <c r="B92" s="10" t="s">
        <v>212</v>
      </c>
      <c r="C92" s="10" t="s">
        <v>149</v>
      </c>
      <c r="D92" s="20">
        <f>VLOOKUP(B92,Detailed!$B:$P,15,FALSE)</f>
        <v>457.7</v>
      </c>
      <c r="E92" s="20">
        <f>VLOOKUP(B92,Detailed!$B:$AD,29,FALSE)</f>
        <v>480.77</v>
      </c>
      <c r="F92" s="21">
        <f>SUMIF(Detailed!C$4:C$118,Summary!C92,Detailed!AD$4:AD$118)</f>
        <v>480.77</v>
      </c>
    </row>
    <row r="93" spans="1:6" x14ac:dyDescent="0.35">
      <c r="A93" s="11" t="s">
        <v>125</v>
      </c>
      <c r="B93" s="10" t="s">
        <v>150</v>
      </c>
      <c r="C93" s="10" t="s">
        <v>151</v>
      </c>
      <c r="D93" s="20">
        <f>VLOOKUP(B93,Detailed!$B:$P,15,FALSE)</f>
        <v>436.6</v>
      </c>
      <c r="E93" s="20">
        <f>VLOOKUP(B93,Detailed!$B:$AD,29,FALSE)</f>
        <v>458.85</v>
      </c>
      <c r="F93" s="21">
        <f>SUMIF(Detailed!C$4:C$118,Summary!C93,Detailed!AD$4:AD$118)</f>
        <v>458.85</v>
      </c>
    </row>
    <row r="94" spans="1:6" x14ac:dyDescent="0.35">
      <c r="A94" s="11" t="s">
        <v>125</v>
      </c>
      <c r="B94" s="10" t="s">
        <v>152</v>
      </c>
      <c r="C94" s="10" t="s">
        <v>153</v>
      </c>
      <c r="D94" s="20">
        <f>VLOOKUP(B94,Detailed!$B:$P,15,FALSE)</f>
        <v>376.22</v>
      </c>
      <c r="E94" s="20">
        <f>VLOOKUP(B94,Detailed!$B:$AD,29,FALSE)</f>
        <v>376</v>
      </c>
      <c r="F94" s="21">
        <f>SUMIF(Detailed!C$4:C$118,Summary!C94,Detailed!AD$4:AD$118)</f>
        <v>376</v>
      </c>
    </row>
    <row r="95" spans="1:6" x14ac:dyDescent="0.35">
      <c r="A95" s="11" t="s">
        <v>125</v>
      </c>
      <c r="B95" s="10" t="s">
        <v>154</v>
      </c>
      <c r="C95" s="10" t="s">
        <v>155</v>
      </c>
      <c r="D95" s="20">
        <f>VLOOKUP(B95,Detailed!$B:$P,15,FALSE)</f>
        <v>467.97</v>
      </c>
      <c r="E95" s="20">
        <f>VLOOKUP(B95,Detailed!$B:$AD,29,FALSE)</f>
        <v>507.67</v>
      </c>
      <c r="F95" s="21">
        <f>SUMIF(Detailed!C$4:C$118,Summary!C95,Detailed!AD$4:AD$118)</f>
        <v>507.67</v>
      </c>
    </row>
    <row r="96" spans="1:6" x14ac:dyDescent="0.35">
      <c r="A96" s="11" t="s">
        <v>125</v>
      </c>
      <c r="B96" s="10" t="s">
        <v>156</v>
      </c>
      <c r="C96" s="10" t="s">
        <v>157</v>
      </c>
      <c r="D96" s="20">
        <f>VLOOKUP(B96,Detailed!$B:$P,15,FALSE)</f>
        <v>242.36</v>
      </c>
      <c r="E96" s="20">
        <f>VLOOKUP(B96,Detailed!$B:$AD,29,FALSE)</f>
        <v>266.33</v>
      </c>
      <c r="F96" s="21">
        <f>SUMIF(Detailed!C$4:C$118,Summary!C96,Detailed!AD$4:AD$118)</f>
        <v>266.33</v>
      </c>
    </row>
    <row r="97" spans="1:6" x14ac:dyDescent="0.35">
      <c r="A97" s="11" t="s">
        <v>125</v>
      </c>
      <c r="B97" s="10" t="s">
        <v>211</v>
      </c>
      <c r="C97" s="10" t="s">
        <v>158</v>
      </c>
      <c r="D97" s="20">
        <f>VLOOKUP(B97,Detailed!$B:$P,15,FALSE)</f>
        <v>519.91999999999996</v>
      </c>
      <c r="E97" s="20">
        <f>VLOOKUP(B97,Detailed!$B:$AD,29,FALSE)</f>
        <v>572.07000000000005</v>
      </c>
      <c r="F97" s="21">
        <f>SUMIF(Detailed!C$4:C$118,Summary!C97,Detailed!AD$4:AD$118)</f>
        <v>572.07000000000005</v>
      </c>
    </row>
    <row r="98" spans="1:6" x14ac:dyDescent="0.35">
      <c r="A98" s="11" t="s">
        <v>125</v>
      </c>
      <c r="B98" s="10" t="s">
        <v>159</v>
      </c>
      <c r="C98" s="10" t="s">
        <v>160</v>
      </c>
      <c r="D98" s="20">
        <f>VLOOKUP(B98,Detailed!$B:$P,15,FALSE)</f>
        <v>425.31</v>
      </c>
      <c r="E98" s="20">
        <f>VLOOKUP(B98,Detailed!$B:$AD,29,FALSE)</f>
        <v>549.27</v>
      </c>
      <c r="F98" s="21">
        <f>SUMIF(Detailed!C$4:C$118,Summary!C98,Detailed!AD$4:AD$118)</f>
        <v>549.27</v>
      </c>
    </row>
    <row r="99" spans="1:6" ht="15" thickBot="1" x14ac:dyDescent="0.4">
      <c r="A99" s="12" t="s">
        <v>125</v>
      </c>
      <c r="B99" s="13" t="s">
        <v>209</v>
      </c>
      <c r="C99" s="13" t="s">
        <v>161</v>
      </c>
      <c r="D99" s="22">
        <f>VLOOKUP(B99,Detailed!$B:$P,15,FALSE)</f>
        <v>-4.8600000000000003</v>
      </c>
      <c r="E99" s="22">
        <f>VLOOKUP(B99,Detailed!$B:$AD,29,FALSE)</f>
        <v>-3.29</v>
      </c>
      <c r="F99" s="23">
        <f>SUMIF(Detailed!C$4:C$118,Summary!C99,Detailed!AD$4:AD$118)</f>
        <v>-3.29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7E6D9-D370-4172-9E15-FCDC51662F47}">
  <dimension ref="A1:BF130"/>
  <sheetViews>
    <sheetView zoomScale="70" zoomScaleNormal="70" workbookViewId="0">
      <pane xSplit="3" ySplit="4" topLeftCell="D71" activePane="bottomRight" state="frozen"/>
      <selection pane="topRight" activeCell="C1" sqref="C1"/>
      <selection pane="bottomLeft" activeCell="A5" sqref="A5"/>
      <selection pane="bottomRight" activeCell="A99" sqref="A99:C118"/>
    </sheetView>
  </sheetViews>
  <sheetFormatPr defaultColWidth="8.7265625" defaultRowHeight="14" x14ac:dyDescent="0.3"/>
  <cols>
    <col min="1" max="1" width="12" style="3" customWidth="1"/>
    <col min="2" max="2" width="62.81640625" style="3" customWidth="1"/>
    <col min="3" max="3" width="11.453125" style="3" customWidth="1"/>
    <col min="4" max="15" width="12.26953125" style="3" customWidth="1"/>
    <col min="16" max="16" width="15" style="3" bestFit="1" customWidth="1"/>
    <col min="17" max="17" width="8.7265625" style="3"/>
    <col min="18" max="29" width="12" style="3" customWidth="1"/>
    <col min="30" max="30" width="15" style="3" bestFit="1" customWidth="1"/>
    <col min="31" max="31" width="8.7265625" style="3"/>
    <col min="32" max="43" width="11.54296875" style="3" customWidth="1"/>
    <col min="44" max="44" width="15" style="3" bestFit="1" customWidth="1"/>
    <col min="45" max="45" width="8.7265625" style="3"/>
    <col min="46" max="57" width="12.26953125" style="3" bestFit="1" customWidth="1"/>
    <col min="58" max="58" width="15" style="3" bestFit="1" customWidth="1"/>
    <col min="59" max="16384" width="8.7265625" style="3"/>
  </cols>
  <sheetData>
    <row r="1" spans="1:58" s="2" customFormat="1" ht="14.5" customHeight="1" x14ac:dyDescent="0.3">
      <c r="D1" s="18" t="s">
        <v>171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R1" s="18" t="s">
        <v>172</v>
      </c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F1" s="18" t="s">
        <v>162</v>
      </c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T1" s="18" t="s">
        <v>176</v>
      </c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</row>
    <row r="2" spans="1:58" x14ac:dyDescent="0.3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x14ac:dyDescent="0.3">
      <c r="B3" s="2"/>
      <c r="C3" s="2"/>
    </row>
    <row r="4" spans="1:58" s="2" customFormat="1" x14ac:dyDescent="0.3">
      <c r="A4" s="5" t="s">
        <v>0</v>
      </c>
      <c r="B4" s="5" t="s">
        <v>1</v>
      </c>
      <c r="C4" s="5" t="s">
        <v>2</v>
      </c>
      <c r="D4" s="8">
        <v>44743</v>
      </c>
      <c r="E4" s="8">
        <v>44774</v>
      </c>
      <c r="F4" s="8">
        <v>44805</v>
      </c>
      <c r="G4" s="8">
        <v>44835</v>
      </c>
      <c r="H4" s="8">
        <v>44866</v>
      </c>
      <c r="I4" s="8">
        <v>44896</v>
      </c>
      <c r="J4" s="8">
        <v>44927</v>
      </c>
      <c r="K4" s="8">
        <v>44958</v>
      </c>
      <c r="L4" s="8">
        <v>44986</v>
      </c>
      <c r="M4" s="8">
        <v>45017</v>
      </c>
      <c r="N4" s="8">
        <v>45047</v>
      </c>
      <c r="O4" s="8">
        <v>45078</v>
      </c>
      <c r="P4" s="5" t="s">
        <v>163</v>
      </c>
      <c r="R4" s="8">
        <v>45474</v>
      </c>
      <c r="S4" s="8">
        <v>45505</v>
      </c>
      <c r="T4" s="8">
        <v>45536</v>
      </c>
      <c r="U4" s="8">
        <v>45566</v>
      </c>
      <c r="V4" s="8">
        <v>45597</v>
      </c>
      <c r="W4" s="8">
        <v>45627</v>
      </c>
      <c r="X4" s="8">
        <v>45658</v>
      </c>
      <c r="Y4" s="8">
        <v>45689</v>
      </c>
      <c r="Z4" s="8">
        <v>45716</v>
      </c>
      <c r="AA4" s="8">
        <v>45747</v>
      </c>
      <c r="AB4" s="8">
        <v>45777</v>
      </c>
      <c r="AC4" s="8">
        <v>45808</v>
      </c>
      <c r="AD4" s="5" t="s">
        <v>163</v>
      </c>
      <c r="AF4" s="8">
        <v>45474</v>
      </c>
      <c r="AG4" s="8">
        <v>45505</v>
      </c>
      <c r="AH4" s="8">
        <v>45536</v>
      </c>
      <c r="AI4" s="8">
        <v>45566</v>
      </c>
      <c r="AJ4" s="8">
        <v>45597</v>
      </c>
      <c r="AK4" s="8">
        <v>45627</v>
      </c>
      <c r="AL4" s="8">
        <v>45658</v>
      </c>
      <c r="AM4" s="8">
        <v>45689</v>
      </c>
      <c r="AN4" s="8">
        <v>45716</v>
      </c>
      <c r="AO4" s="8">
        <v>45747</v>
      </c>
      <c r="AP4" s="8">
        <v>45777</v>
      </c>
      <c r="AQ4" s="8">
        <v>45808</v>
      </c>
      <c r="AR4" s="5" t="s">
        <v>163</v>
      </c>
      <c r="AT4" s="8">
        <v>45474</v>
      </c>
      <c r="AU4" s="8">
        <v>45505</v>
      </c>
      <c r="AV4" s="8">
        <v>45536</v>
      </c>
      <c r="AW4" s="8">
        <v>45566</v>
      </c>
      <c r="AX4" s="8">
        <v>45597</v>
      </c>
      <c r="AY4" s="8">
        <v>45627</v>
      </c>
      <c r="AZ4" s="8">
        <v>45658</v>
      </c>
      <c r="BA4" s="8">
        <v>45689</v>
      </c>
      <c r="BB4" s="8">
        <v>45716</v>
      </c>
      <c r="BC4" s="8">
        <v>45747</v>
      </c>
      <c r="BD4" s="8">
        <v>45777</v>
      </c>
      <c r="BE4" s="8">
        <v>45808</v>
      </c>
      <c r="BF4" s="5" t="s">
        <v>163</v>
      </c>
    </row>
    <row r="5" spans="1:58" x14ac:dyDescent="0.3">
      <c r="A5" s="5" t="s">
        <v>3</v>
      </c>
      <c r="B5" s="5" t="s">
        <v>4</v>
      </c>
      <c r="C5" s="5" t="s">
        <v>5</v>
      </c>
      <c r="D5" s="19">
        <v>0.62</v>
      </c>
      <c r="E5" s="19">
        <v>0.23</v>
      </c>
      <c r="F5" s="19">
        <v>0.12</v>
      </c>
      <c r="G5" s="19">
        <v>-0.02</v>
      </c>
      <c r="H5" s="19">
        <v>0.13</v>
      </c>
      <c r="I5" s="19">
        <v>0.05</v>
      </c>
      <c r="J5" s="19">
        <v>0.28999999999999998</v>
      </c>
      <c r="K5" s="19">
        <v>0.46</v>
      </c>
      <c r="L5" s="19">
        <v>1.01</v>
      </c>
      <c r="M5" s="19">
        <v>0.54</v>
      </c>
      <c r="N5" s="19">
        <v>0.7</v>
      </c>
      <c r="O5" s="19">
        <v>0.53</v>
      </c>
      <c r="P5" s="19">
        <v>4.6500000000000004</v>
      </c>
      <c r="Q5" s="6"/>
      <c r="R5" s="19">
        <v>0.54</v>
      </c>
      <c r="S5" s="19">
        <v>0.2</v>
      </c>
      <c r="T5" s="19">
        <v>0.09</v>
      </c>
      <c r="U5" s="19">
        <v>-0.02</v>
      </c>
      <c r="V5" s="19">
        <v>0.1</v>
      </c>
      <c r="W5" s="19">
        <v>0.06</v>
      </c>
      <c r="X5" s="19">
        <v>0.24</v>
      </c>
      <c r="Y5" s="19">
        <v>0.4</v>
      </c>
      <c r="Z5" s="19">
        <v>0.84</v>
      </c>
      <c r="AA5" s="19">
        <v>0.44</v>
      </c>
      <c r="AB5" s="19">
        <v>0.57999999999999996</v>
      </c>
      <c r="AC5" s="19">
        <v>0.44</v>
      </c>
      <c r="AD5" s="19">
        <v>3.9</v>
      </c>
      <c r="AE5" s="6"/>
      <c r="AF5" s="19">
        <f>R5-D5</f>
        <v>-7.999999999999996E-2</v>
      </c>
      <c r="AG5" s="19">
        <f t="shared" ref="AG5:AQ5" si="0">S5-E5</f>
        <v>-0.03</v>
      </c>
      <c r="AH5" s="19">
        <f t="shared" si="0"/>
        <v>-0.03</v>
      </c>
      <c r="AI5" s="19">
        <f t="shared" si="0"/>
        <v>0</v>
      </c>
      <c r="AJ5" s="19">
        <f t="shared" si="0"/>
        <v>-0.03</v>
      </c>
      <c r="AK5" s="19">
        <f t="shared" si="0"/>
        <v>9.999999999999995E-3</v>
      </c>
      <c r="AL5" s="19">
        <f t="shared" si="0"/>
        <v>-4.9999999999999989E-2</v>
      </c>
      <c r="AM5" s="19">
        <f t="shared" si="0"/>
        <v>-0.06</v>
      </c>
      <c r="AN5" s="19">
        <f t="shared" si="0"/>
        <v>-0.17000000000000004</v>
      </c>
      <c r="AO5" s="19">
        <f t="shared" si="0"/>
        <v>-0.10000000000000003</v>
      </c>
      <c r="AP5" s="19">
        <f t="shared" si="0"/>
        <v>-0.12</v>
      </c>
      <c r="AQ5" s="19">
        <f t="shared" si="0"/>
        <v>-9.0000000000000024E-2</v>
      </c>
      <c r="AR5" s="19">
        <f t="shared" ref="AR5:AR29" si="1">AD5-P5</f>
        <v>-0.75000000000000044</v>
      </c>
      <c r="AS5" s="6"/>
      <c r="AT5" s="7">
        <f>IFERROR(AF5/ROUND(D5,0),0)</f>
        <v>-7.999999999999996E-2</v>
      </c>
      <c r="AU5" s="7">
        <f t="shared" ref="AU5:BF5" si="2">IFERROR(AG5/ROUND(E5,0),0)</f>
        <v>0</v>
      </c>
      <c r="AV5" s="7">
        <f t="shared" si="2"/>
        <v>0</v>
      </c>
      <c r="AW5" s="7">
        <f t="shared" si="2"/>
        <v>0</v>
      </c>
      <c r="AX5" s="7">
        <f t="shared" si="2"/>
        <v>0</v>
      </c>
      <c r="AY5" s="7">
        <f t="shared" si="2"/>
        <v>0</v>
      </c>
      <c r="AZ5" s="7">
        <f t="shared" si="2"/>
        <v>0</v>
      </c>
      <c r="BA5" s="7">
        <f t="shared" si="2"/>
        <v>0</v>
      </c>
      <c r="BB5" s="7">
        <f t="shared" si="2"/>
        <v>-0.17000000000000004</v>
      </c>
      <c r="BC5" s="7">
        <f t="shared" si="2"/>
        <v>-0.10000000000000003</v>
      </c>
      <c r="BD5" s="7">
        <f t="shared" si="2"/>
        <v>-0.12</v>
      </c>
      <c r="BE5" s="7">
        <f t="shared" si="2"/>
        <v>-9.0000000000000024E-2</v>
      </c>
      <c r="BF5" s="7">
        <f t="shared" si="2"/>
        <v>-0.15000000000000008</v>
      </c>
    </row>
    <row r="6" spans="1:58" x14ac:dyDescent="0.3">
      <c r="A6" s="5" t="s">
        <v>3</v>
      </c>
      <c r="B6" s="5" t="s">
        <v>7</v>
      </c>
      <c r="C6" s="5" t="s">
        <v>8</v>
      </c>
      <c r="D6" s="19">
        <v>31.74</v>
      </c>
      <c r="E6" s="19">
        <v>22.33</v>
      </c>
      <c r="F6" s="19">
        <v>19.96</v>
      </c>
      <c r="G6" s="19">
        <v>16.25</v>
      </c>
      <c r="H6" s="19">
        <v>11.67</v>
      </c>
      <c r="I6" s="19">
        <v>6.5</v>
      </c>
      <c r="J6" s="19">
        <v>44.4</v>
      </c>
      <c r="K6" s="19">
        <v>40.28</v>
      </c>
      <c r="L6" s="19">
        <v>45.66</v>
      </c>
      <c r="M6" s="19">
        <v>43.98</v>
      </c>
      <c r="N6" s="19">
        <v>26.26</v>
      </c>
      <c r="O6" s="19">
        <v>24.79</v>
      </c>
      <c r="P6" s="19">
        <v>333.82</v>
      </c>
      <c r="Q6" s="6"/>
      <c r="R6" s="19">
        <v>31.12</v>
      </c>
      <c r="S6" s="19">
        <v>22.29</v>
      </c>
      <c r="T6" s="19">
        <v>19.59</v>
      </c>
      <c r="U6" s="19">
        <v>16.010000000000002</v>
      </c>
      <c r="V6" s="19">
        <v>11.61</v>
      </c>
      <c r="W6" s="19">
        <v>6.61</v>
      </c>
      <c r="X6" s="19">
        <v>42.77</v>
      </c>
      <c r="Y6" s="19">
        <v>38.67</v>
      </c>
      <c r="Z6" s="19">
        <v>43.86</v>
      </c>
      <c r="AA6" s="19">
        <v>42.22</v>
      </c>
      <c r="AB6" s="19">
        <v>26.04</v>
      </c>
      <c r="AC6" s="19">
        <v>24.74</v>
      </c>
      <c r="AD6" s="19">
        <v>325.52999999999997</v>
      </c>
      <c r="AE6" s="6"/>
      <c r="AF6" s="19">
        <f t="shared" ref="AF6:AF29" si="3">R6-D6</f>
        <v>-0.61999999999999744</v>
      </c>
      <c r="AG6" s="19">
        <f t="shared" ref="AG6:AG29" si="4">S6-E6</f>
        <v>-3.9999999999999147E-2</v>
      </c>
      <c r="AH6" s="19">
        <f t="shared" ref="AH6:AH29" si="5">T6-F6</f>
        <v>-0.37000000000000099</v>
      </c>
      <c r="AI6" s="19">
        <f t="shared" ref="AI6:AI29" si="6">U6-G6</f>
        <v>-0.23999999999999844</v>
      </c>
      <c r="AJ6" s="19">
        <f t="shared" ref="AJ6:AJ29" si="7">V6-H6</f>
        <v>-6.0000000000000497E-2</v>
      </c>
      <c r="AK6" s="19">
        <f t="shared" ref="AK6:AK29" si="8">W6-I6</f>
        <v>0.11000000000000032</v>
      </c>
      <c r="AL6" s="19">
        <f t="shared" ref="AL6:AL29" si="9">X6-J6</f>
        <v>-1.6299999999999955</v>
      </c>
      <c r="AM6" s="19">
        <f t="shared" ref="AM6:AM29" si="10">Y6-K6</f>
        <v>-1.6099999999999994</v>
      </c>
      <c r="AN6" s="19">
        <f t="shared" ref="AN6:AN29" si="11">Z6-L6</f>
        <v>-1.7999999999999972</v>
      </c>
      <c r="AO6" s="19">
        <f t="shared" ref="AO6:AO29" si="12">AA6-M6</f>
        <v>-1.759999999999998</v>
      </c>
      <c r="AP6" s="19">
        <f t="shared" ref="AP6:AP29" si="13">AB6-N6</f>
        <v>-0.22000000000000242</v>
      </c>
      <c r="AQ6" s="19">
        <f t="shared" ref="AQ6:AQ29" si="14">AC6-O6</f>
        <v>-5.0000000000000711E-2</v>
      </c>
      <c r="AR6" s="19">
        <f t="shared" si="1"/>
        <v>-8.2900000000000205</v>
      </c>
      <c r="AS6" s="6"/>
      <c r="AT6" s="7">
        <f t="shared" ref="AT6:AT29" si="15">IFERROR(AF6/ROUND(D6,0),0)</f>
        <v>-1.937499999999992E-2</v>
      </c>
      <c r="AU6" s="7">
        <f t="shared" ref="AU6:AU29" si="16">IFERROR(AG6/ROUND(E6,0),0)</f>
        <v>-1.8181818181817794E-3</v>
      </c>
      <c r="AV6" s="7">
        <f t="shared" ref="AV6:AV29" si="17">IFERROR(AH6/ROUND(F6,0),0)</f>
        <v>-1.8500000000000051E-2</v>
      </c>
      <c r="AW6" s="7">
        <f t="shared" ref="AW6:AW29" si="18">IFERROR(AI6/ROUND(G6,0),0)</f>
        <v>-1.4999999999999902E-2</v>
      </c>
      <c r="AX6" s="7">
        <f t="shared" ref="AX6:AX29" si="19">IFERROR(AJ6/ROUND(H6,0),0)</f>
        <v>-5.0000000000000417E-3</v>
      </c>
      <c r="AY6" s="7">
        <f t="shared" ref="AY6:AY29" si="20">IFERROR(AK6/ROUND(I6,0),0)</f>
        <v>1.571428571428576E-2</v>
      </c>
      <c r="AZ6" s="7">
        <f t="shared" ref="AZ6:AZ29" si="21">IFERROR(AL6/ROUND(J6,0),0)</f>
        <v>-3.7045454545454444E-2</v>
      </c>
      <c r="BA6" s="7">
        <f t="shared" ref="BA6:BA29" si="22">IFERROR(AM6/ROUND(K6,0),0)</f>
        <v>-4.0249999999999987E-2</v>
      </c>
      <c r="BB6" s="7">
        <f t="shared" ref="BB6:BB29" si="23">IFERROR(AN6/ROUND(L6,0),0)</f>
        <v>-3.9130434782608636E-2</v>
      </c>
      <c r="BC6" s="7">
        <f t="shared" ref="BC6:BC29" si="24">IFERROR(AO6/ROUND(M6,0),0)</f>
        <v>-3.9999999999999952E-2</v>
      </c>
      <c r="BD6" s="7">
        <f t="shared" ref="BD6:BD29" si="25">IFERROR(AP6/ROUND(N6,0),0)</f>
        <v>-8.461538461538555E-3</v>
      </c>
      <c r="BE6" s="7">
        <f t="shared" ref="BE6:BE29" si="26">IFERROR(AQ6/ROUND(O6,0),0)</f>
        <v>-2.0000000000000282E-3</v>
      </c>
      <c r="BF6" s="7">
        <f t="shared" ref="BF6:BF29" si="27">IFERROR(AR6/ROUND(P6,0),0)</f>
        <v>-2.4820359281437186E-2</v>
      </c>
    </row>
    <row r="7" spans="1:58" x14ac:dyDescent="0.3">
      <c r="A7" s="5" t="s">
        <v>3</v>
      </c>
      <c r="B7" s="5" t="s">
        <v>183</v>
      </c>
      <c r="C7" s="5" t="s">
        <v>9</v>
      </c>
      <c r="D7" s="19">
        <v>258.77</v>
      </c>
      <c r="E7" s="19">
        <v>181.5</v>
      </c>
      <c r="F7" s="19">
        <v>97.06</v>
      </c>
      <c r="G7" s="19">
        <v>33.090000000000003</v>
      </c>
      <c r="H7" s="19">
        <v>22.34</v>
      </c>
      <c r="I7" s="19">
        <v>23.3</v>
      </c>
      <c r="J7" s="19">
        <v>60.79</v>
      </c>
      <c r="K7" s="19">
        <v>86.05</v>
      </c>
      <c r="L7" s="19">
        <v>157.1</v>
      </c>
      <c r="M7" s="19">
        <v>140.51</v>
      </c>
      <c r="N7" s="19">
        <v>169.24</v>
      </c>
      <c r="O7" s="19">
        <v>131.5</v>
      </c>
      <c r="P7" s="19">
        <v>1361.25</v>
      </c>
      <c r="Q7" s="6"/>
      <c r="R7" s="19">
        <v>219.29</v>
      </c>
      <c r="S7" s="19">
        <v>162.30000000000001</v>
      </c>
      <c r="T7" s="19">
        <v>91.56</v>
      </c>
      <c r="U7" s="19">
        <v>28.39</v>
      </c>
      <c r="V7" s="19">
        <v>17</v>
      </c>
      <c r="W7" s="19">
        <v>17.63</v>
      </c>
      <c r="X7" s="19">
        <v>53.57</v>
      </c>
      <c r="Y7" s="19">
        <v>76.34</v>
      </c>
      <c r="Z7" s="19">
        <v>130.56</v>
      </c>
      <c r="AA7" s="19">
        <v>112.88</v>
      </c>
      <c r="AB7" s="19">
        <v>140.38999999999999</v>
      </c>
      <c r="AC7" s="19">
        <v>107.58</v>
      </c>
      <c r="AD7" s="19">
        <v>1157.48</v>
      </c>
      <c r="AE7" s="6"/>
      <c r="AF7" s="19">
        <f t="shared" si="3"/>
        <v>-39.47999999999999</v>
      </c>
      <c r="AG7" s="19">
        <f t="shared" si="4"/>
        <v>-19.199999999999989</v>
      </c>
      <c r="AH7" s="19">
        <f t="shared" si="5"/>
        <v>-5.5</v>
      </c>
      <c r="AI7" s="19">
        <f t="shared" si="6"/>
        <v>-4.7000000000000028</v>
      </c>
      <c r="AJ7" s="19">
        <f t="shared" si="7"/>
        <v>-5.34</v>
      </c>
      <c r="AK7" s="19">
        <f t="shared" si="8"/>
        <v>-5.6700000000000017</v>
      </c>
      <c r="AL7" s="19">
        <f t="shared" si="9"/>
        <v>-7.2199999999999989</v>
      </c>
      <c r="AM7" s="19">
        <f t="shared" si="10"/>
        <v>-9.7099999999999937</v>
      </c>
      <c r="AN7" s="19">
        <f t="shared" si="11"/>
        <v>-26.539999999999992</v>
      </c>
      <c r="AO7" s="19">
        <f t="shared" si="12"/>
        <v>-27.629999999999995</v>
      </c>
      <c r="AP7" s="19">
        <f t="shared" si="13"/>
        <v>-28.850000000000023</v>
      </c>
      <c r="AQ7" s="19">
        <f t="shared" si="14"/>
        <v>-23.92</v>
      </c>
      <c r="AR7" s="19">
        <f t="shared" si="1"/>
        <v>-203.76999999999998</v>
      </c>
      <c r="AS7" s="6"/>
      <c r="AT7" s="7">
        <f t="shared" si="15"/>
        <v>-0.1524324324324324</v>
      </c>
      <c r="AU7" s="7">
        <f t="shared" si="16"/>
        <v>-0.10549450549450544</v>
      </c>
      <c r="AV7" s="7">
        <f t="shared" si="17"/>
        <v>-5.6701030927835051E-2</v>
      </c>
      <c r="AW7" s="7">
        <f t="shared" si="18"/>
        <v>-0.14242424242424251</v>
      </c>
      <c r="AX7" s="7">
        <f t="shared" si="19"/>
        <v>-0.24272727272727271</v>
      </c>
      <c r="AY7" s="7">
        <f t="shared" si="20"/>
        <v>-0.24652173913043485</v>
      </c>
      <c r="AZ7" s="7">
        <f t="shared" si="21"/>
        <v>-0.11836065573770491</v>
      </c>
      <c r="BA7" s="7">
        <f t="shared" si="22"/>
        <v>-0.11290697674418597</v>
      </c>
      <c r="BB7" s="7">
        <f t="shared" si="23"/>
        <v>-0.1690445859872611</v>
      </c>
      <c r="BC7" s="7">
        <f t="shared" si="24"/>
        <v>-0.1959574468085106</v>
      </c>
      <c r="BD7" s="7">
        <f t="shared" si="25"/>
        <v>-0.17071005917159776</v>
      </c>
      <c r="BE7" s="7">
        <f t="shared" si="26"/>
        <v>-0.18121212121212121</v>
      </c>
      <c r="BF7" s="7">
        <f t="shared" si="27"/>
        <v>-0.14972079353416604</v>
      </c>
    </row>
    <row r="8" spans="1:58" x14ac:dyDescent="0.3">
      <c r="A8" s="5" t="s">
        <v>3</v>
      </c>
      <c r="B8" s="5" t="s">
        <v>182</v>
      </c>
      <c r="C8" s="5" t="s">
        <v>9</v>
      </c>
      <c r="D8" s="19">
        <v>58.03</v>
      </c>
      <c r="E8" s="19">
        <v>35.26</v>
      </c>
      <c r="F8" s="19">
        <v>24.52</v>
      </c>
      <c r="G8" s="19">
        <v>21.43</v>
      </c>
      <c r="H8" s="19">
        <v>26.54</v>
      </c>
      <c r="I8" s="19">
        <v>16.5</v>
      </c>
      <c r="J8" s="19">
        <v>15.81</v>
      </c>
      <c r="K8" s="19">
        <v>9.7100000000000009</v>
      </c>
      <c r="L8" s="19">
        <v>20.010000000000002</v>
      </c>
      <c r="M8" s="19">
        <v>26.49</v>
      </c>
      <c r="N8" s="19">
        <v>33.700000000000003</v>
      </c>
      <c r="O8" s="19">
        <v>28.31</v>
      </c>
      <c r="P8" s="19">
        <v>316.31</v>
      </c>
      <c r="Q8" s="6"/>
      <c r="R8" s="19">
        <v>50.31</v>
      </c>
      <c r="S8" s="19">
        <v>32.47</v>
      </c>
      <c r="T8" s="19">
        <v>23.42</v>
      </c>
      <c r="U8" s="19">
        <v>18.3</v>
      </c>
      <c r="V8" s="19">
        <v>21.73</v>
      </c>
      <c r="W8" s="19">
        <v>13.12</v>
      </c>
      <c r="X8" s="19">
        <v>14</v>
      </c>
      <c r="Y8" s="19">
        <v>8.89</v>
      </c>
      <c r="Z8" s="19">
        <v>17.059999999999999</v>
      </c>
      <c r="AA8" s="19">
        <v>21.79</v>
      </c>
      <c r="AB8" s="19">
        <v>28.43</v>
      </c>
      <c r="AC8" s="19">
        <v>23.65</v>
      </c>
      <c r="AD8" s="19">
        <v>273.16000000000003</v>
      </c>
      <c r="AE8" s="6"/>
      <c r="AF8" s="19">
        <f t="shared" si="3"/>
        <v>-7.7199999999999989</v>
      </c>
      <c r="AG8" s="19">
        <f t="shared" si="4"/>
        <v>-2.7899999999999991</v>
      </c>
      <c r="AH8" s="19">
        <f t="shared" si="5"/>
        <v>-1.0999999999999979</v>
      </c>
      <c r="AI8" s="19">
        <f t="shared" si="6"/>
        <v>-3.129999999999999</v>
      </c>
      <c r="AJ8" s="19">
        <f t="shared" si="7"/>
        <v>-4.8099999999999987</v>
      </c>
      <c r="AK8" s="19">
        <f t="shared" si="8"/>
        <v>-3.3800000000000008</v>
      </c>
      <c r="AL8" s="19">
        <f t="shared" si="9"/>
        <v>-1.8100000000000005</v>
      </c>
      <c r="AM8" s="19">
        <f t="shared" si="10"/>
        <v>-0.82000000000000028</v>
      </c>
      <c r="AN8" s="19">
        <f t="shared" si="11"/>
        <v>-2.9500000000000028</v>
      </c>
      <c r="AO8" s="19">
        <f t="shared" si="12"/>
        <v>-4.6999999999999993</v>
      </c>
      <c r="AP8" s="19">
        <f t="shared" si="13"/>
        <v>-5.2700000000000031</v>
      </c>
      <c r="AQ8" s="19">
        <f t="shared" si="14"/>
        <v>-4.66</v>
      </c>
      <c r="AR8" s="19">
        <f t="shared" si="1"/>
        <v>-43.149999999999977</v>
      </c>
      <c r="AS8" s="6"/>
      <c r="AT8" s="7">
        <f t="shared" si="15"/>
        <v>-0.13310344827586204</v>
      </c>
      <c r="AU8" s="7">
        <f t="shared" si="16"/>
        <v>-7.9714285714285696E-2</v>
      </c>
      <c r="AV8" s="7">
        <f t="shared" si="17"/>
        <v>-4.3999999999999914E-2</v>
      </c>
      <c r="AW8" s="7">
        <f t="shared" si="18"/>
        <v>-0.14904761904761901</v>
      </c>
      <c r="AX8" s="7">
        <f t="shared" si="19"/>
        <v>-0.17814814814814811</v>
      </c>
      <c r="AY8" s="7">
        <f t="shared" si="20"/>
        <v>-0.19882352941176476</v>
      </c>
      <c r="AZ8" s="7">
        <f t="shared" si="21"/>
        <v>-0.11312500000000003</v>
      </c>
      <c r="BA8" s="7">
        <f t="shared" si="22"/>
        <v>-8.2000000000000031E-2</v>
      </c>
      <c r="BB8" s="7">
        <f t="shared" si="23"/>
        <v>-0.14750000000000013</v>
      </c>
      <c r="BC8" s="7">
        <f t="shared" si="24"/>
        <v>-0.18076923076923074</v>
      </c>
      <c r="BD8" s="7">
        <f t="shared" si="25"/>
        <v>-0.15500000000000008</v>
      </c>
      <c r="BE8" s="7">
        <f t="shared" si="26"/>
        <v>-0.16642857142857143</v>
      </c>
      <c r="BF8" s="7">
        <f t="shared" si="27"/>
        <v>-0.13655063291139233</v>
      </c>
    </row>
    <row r="9" spans="1:58" x14ac:dyDescent="0.3">
      <c r="A9" s="5" t="s">
        <v>3</v>
      </c>
      <c r="B9" s="5" t="s">
        <v>184</v>
      </c>
      <c r="C9" s="5" t="s">
        <v>9</v>
      </c>
      <c r="D9" s="19">
        <v>73.78</v>
      </c>
      <c r="E9" s="19">
        <v>52.06</v>
      </c>
      <c r="F9" s="19">
        <v>34.299999999999997</v>
      </c>
      <c r="G9" s="19">
        <v>56.17</v>
      </c>
      <c r="H9" s="19">
        <v>51.26</v>
      </c>
      <c r="I9" s="19">
        <v>43.22</v>
      </c>
      <c r="J9" s="19">
        <v>36.49</v>
      </c>
      <c r="K9" s="19">
        <v>19.239999999999998</v>
      </c>
      <c r="L9" s="19">
        <v>50.38</v>
      </c>
      <c r="M9" s="19">
        <v>46.15</v>
      </c>
      <c r="N9" s="19">
        <v>38.97</v>
      </c>
      <c r="O9" s="19">
        <v>38.89</v>
      </c>
      <c r="P9" s="19">
        <v>540.91</v>
      </c>
      <c r="Q9" s="6"/>
      <c r="R9" s="19">
        <v>50.81</v>
      </c>
      <c r="S9" s="19">
        <v>46.35</v>
      </c>
      <c r="T9" s="19">
        <v>32.93</v>
      </c>
      <c r="U9" s="19">
        <v>50.23</v>
      </c>
      <c r="V9" s="19">
        <v>42.15</v>
      </c>
      <c r="W9" s="19">
        <v>33.96</v>
      </c>
      <c r="X9" s="19">
        <v>32.14</v>
      </c>
      <c r="Y9" s="19">
        <v>17.489999999999998</v>
      </c>
      <c r="Z9" s="19">
        <v>42.99</v>
      </c>
      <c r="AA9" s="19">
        <v>37.96</v>
      </c>
      <c r="AB9" s="19">
        <v>32.61</v>
      </c>
      <c r="AC9" s="19">
        <v>32.42</v>
      </c>
      <c r="AD9" s="19">
        <v>452.03</v>
      </c>
      <c r="AE9" s="6"/>
      <c r="AF9" s="19">
        <f t="shared" si="3"/>
        <v>-22.97</v>
      </c>
      <c r="AG9" s="19">
        <f t="shared" si="4"/>
        <v>-5.7100000000000009</v>
      </c>
      <c r="AH9" s="19">
        <f t="shared" si="5"/>
        <v>-1.3699999999999974</v>
      </c>
      <c r="AI9" s="19">
        <f t="shared" si="6"/>
        <v>-5.9400000000000048</v>
      </c>
      <c r="AJ9" s="19">
        <f t="shared" si="7"/>
        <v>-9.11</v>
      </c>
      <c r="AK9" s="19">
        <f t="shared" si="8"/>
        <v>-9.259999999999998</v>
      </c>
      <c r="AL9" s="19">
        <f t="shared" si="9"/>
        <v>-4.3500000000000014</v>
      </c>
      <c r="AM9" s="19">
        <f t="shared" si="10"/>
        <v>-1.75</v>
      </c>
      <c r="AN9" s="19">
        <f t="shared" si="11"/>
        <v>-7.3900000000000006</v>
      </c>
      <c r="AO9" s="19">
        <f t="shared" si="12"/>
        <v>-8.1899999999999977</v>
      </c>
      <c r="AP9" s="19">
        <f t="shared" si="13"/>
        <v>-6.3599999999999994</v>
      </c>
      <c r="AQ9" s="19">
        <f t="shared" si="14"/>
        <v>-6.4699999999999989</v>
      </c>
      <c r="AR9" s="19">
        <f t="shared" si="1"/>
        <v>-88.88</v>
      </c>
      <c r="AS9" s="6"/>
      <c r="AT9" s="7">
        <f t="shared" si="15"/>
        <v>-0.3104054054054054</v>
      </c>
      <c r="AU9" s="7">
        <f t="shared" si="16"/>
        <v>-0.10980769230769233</v>
      </c>
      <c r="AV9" s="7">
        <f t="shared" si="17"/>
        <v>-4.0294117647058751E-2</v>
      </c>
      <c r="AW9" s="7">
        <f t="shared" si="18"/>
        <v>-0.10607142857142866</v>
      </c>
      <c r="AX9" s="7">
        <f t="shared" si="19"/>
        <v>-0.17862745098039215</v>
      </c>
      <c r="AY9" s="7">
        <f t="shared" si="20"/>
        <v>-0.21534883720930229</v>
      </c>
      <c r="AZ9" s="7">
        <f t="shared" si="21"/>
        <v>-0.12083333333333338</v>
      </c>
      <c r="BA9" s="7">
        <f t="shared" si="22"/>
        <v>-9.2105263157894732E-2</v>
      </c>
      <c r="BB9" s="7">
        <f t="shared" si="23"/>
        <v>-0.14780000000000001</v>
      </c>
      <c r="BC9" s="7">
        <f t="shared" si="24"/>
        <v>-0.17804347826086953</v>
      </c>
      <c r="BD9" s="7">
        <f t="shared" si="25"/>
        <v>-0.16307692307692306</v>
      </c>
      <c r="BE9" s="7">
        <f t="shared" si="26"/>
        <v>-0.16589743589743586</v>
      </c>
      <c r="BF9" s="7">
        <f t="shared" si="27"/>
        <v>-0.1642883548983364</v>
      </c>
    </row>
    <row r="10" spans="1:58" x14ac:dyDescent="0.3">
      <c r="A10" s="5" t="s">
        <v>3</v>
      </c>
      <c r="B10" s="5" t="s">
        <v>188</v>
      </c>
      <c r="C10" s="5" t="s">
        <v>10</v>
      </c>
      <c r="D10" s="19">
        <v>263.67</v>
      </c>
      <c r="E10" s="19">
        <v>194.94</v>
      </c>
      <c r="F10" s="19">
        <v>371.51</v>
      </c>
      <c r="G10" s="19">
        <v>408.47</v>
      </c>
      <c r="H10" s="19">
        <v>281.56</v>
      </c>
      <c r="I10" s="19">
        <v>403.85</v>
      </c>
      <c r="J10" s="19">
        <v>274.54000000000002</v>
      </c>
      <c r="K10" s="19">
        <v>282.43</v>
      </c>
      <c r="L10" s="19">
        <v>416.78</v>
      </c>
      <c r="M10" s="19">
        <v>250.19</v>
      </c>
      <c r="N10" s="19">
        <v>319.19</v>
      </c>
      <c r="O10" s="19">
        <v>391.72</v>
      </c>
      <c r="P10" s="19">
        <v>3858.85</v>
      </c>
      <c r="Q10" s="6"/>
      <c r="R10" s="19">
        <v>218.42</v>
      </c>
      <c r="S10" s="19">
        <v>171.79</v>
      </c>
      <c r="T10" s="19">
        <v>333.15</v>
      </c>
      <c r="U10" s="19">
        <v>340.64</v>
      </c>
      <c r="V10" s="19">
        <v>205.71</v>
      </c>
      <c r="W10" s="19">
        <v>301.31</v>
      </c>
      <c r="X10" s="19">
        <v>232.86</v>
      </c>
      <c r="Y10" s="19">
        <v>247.35</v>
      </c>
      <c r="Z10" s="19">
        <v>346.65</v>
      </c>
      <c r="AA10" s="19">
        <v>202.67</v>
      </c>
      <c r="AB10" s="19">
        <v>261.33</v>
      </c>
      <c r="AC10" s="19">
        <v>314.11</v>
      </c>
      <c r="AD10" s="19">
        <v>3175.98</v>
      </c>
      <c r="AE10" s="6"/>
      <c r="AF10" s="19">
        <f t="shared" si="3"/>
        <v>-45.250000000000028</v>
      </c>
      <c r="AG10" s="19">
        <f t="shared" si="4"/>
        <v>-23.150000000000006</v>
      </c>
      <c r="AH10" s="19">
        <f t="shared" si="5"/>
        <v>-38.360000000000014</v>
      </c>
      <c r="AI10" s="19">
        <f t="shared" si="6"/>
        <v>-67.830000000000041</v>
      </c>
      <c r="AJ10" s="19">
        <f t="shared" si="7"/>
        <v>-75.849999999999994</v>
      </c>
      <c r="AK10" s="19">
        <f t="shared" si="8"/>
        <v>-102.54000000000002</v>
      </c>
      <c r="AL10" s="19">
        <f t="shared" si="9"/>
        <v>-41.680000000000007</v>
      </c>
      <c r="AM10" s="19">
        <f t="shared" si="10"/>
        <v>-35.080000000000013</v>
      </c>
      <c r="AN10" s="19">
        <f t="shared" si="11"/>
        <v>-70.13</v>
      </c>
      <c r="AO10" s="19">
        <f t="shared" si="12"/>
        <v>-47.52000000000001</v>
      </c>
      <c r="AP10" s="19">
        <f t="shared" si="13"/>
        <v>-57.860000000000014</v>
      </c>
      <c r="AQ10" s="19">
        <f t="shared" si="14"/>
        <v>-77.610000000000014</v>
      </c>
      <c r="AR10" s="19">
        <f t="shared" si="1"/>
        <v>-682.86999999999989</v>
      </c>
      <c r="AS10" s="6"/>
      <c r="AT10" s="7">
        <f t="shared" si="15"/>
        <v>-0.17140151515151525</v>
      </c>
      <c r="AU10" s="7">
        <f t="shared" si="16"/>
        <v>-0.11871794871794875</v>
      </c>
      <c r="AV10" s="7">
        <f t="shared" si="17"/>
        <v>-0.10311827956989252</v>
      </c>
      <c r="AW10" s="7">
        <f t="shared" si="18"/>
        <v>-0.16625000000000009</v>
      </c>
      <c r="AX10" s="7">
        <f t="shared" si="19"/>
        <v>-0.26897163120567374</v>
      </c>
      <c r="AY10" s="7">
        <f t="shared" si="20"/>
        <v>-0.25381188118811887</v>
      </c>
      <c r="AZ10" s="7">
        <f t="shared" si="21"/>
        <v>-0.1515636363636364</v>
      </c>
      <c r="BA10" s="7">
        <f t="shared" si="22"/>
        <v>-0.12439716312056742</v>
      </c>
      <c r="BB10" s="7">
        <f t="shared" si="23"/>
        <v>-0.16817745803357312</v>
      </c>
      <c r="BC10" s="7">
        <f t="shared" si="24"/>
        <v>-0.19008000000000005</v>
      </c>
      <c r="BD10" s="7">
        <f t="shared" si="25"/>
        <v>-0.18137931034482763</v>
      </c>
      <c r="BE10" s="7">
        <f t="shared" si="26"/>
        <v>-0.19798469387755105</v>
      </c>
      <c r="BF10" s="7">
        <f t="shared" si="27"/>
        <v>-0.17695516973309144</v>
      </c>
    </row>
    <row r="11" spans="1:58" x14ac:dyDescent="0.3">
      <c r="A11" s="5" t="s">
        <v>3</v>
      </c>
      <c r="B11" s="5" t="s">
        <v>185</v>
      </c>
      <c r="C11" s="5" t="s">
        <v>11</v>
      </c>
      <c r="D11" s="19">
        <v>531.82000000000005</v>
      </c>
      <c r="E11" s="19">
        <v>497.92</v>
      </c>
      <c r="F11" s="19">
        <v>471.58</v>
      </c>
      <c r="G11" s="19">
        <v>490.42</v>
      </c>
      <c r="H11" s="19">
        <v>497.85</v>
      </c>
      <c r="I11" s="19">
        <v>494.63</v>
      </c>
      <c r="J11" s="19">
        <v>504.84</v>
      </c>
      <c r="K11" s="19">
        <v>462.09</v>
      </c>
      <c r="L11" s="19">
        <v>535.02</v>
      </c>
      <c r="M11" s="19">
        <v>278.88</v>
      </c>
      <c r="N11" s="19">
        <v>393.46</v>
      </c>
      <c r="O11" s="19">
        <v>530.01</v>
      </c>
      <c r="P11" s="19">
        <v>5688.52</v>
      </c>
      <c r="Q11" s="6"/>
      <c r="R11" s="19">
        <v>442.1</v>
      </c>
      <c r="S11" s="19">
        <v>440.15</v>
      </c>
      <c r="T11" s="19">
        <v>420.37</v>
      </c>
      <c r="U11" s="19">
        <v>408.45</v>
      </c>
      <c r="V11" s="19">
        <v>367.4</v>
      </c>
      <c r="W11" s="19">
        <v>368.25</v>
      </c>
      <c r="X11" s="19">
        <v>433.27</v>
      </c>
      <c r="Y11" s="19">
        <v>404.1</v>
      </c>
      <c r="Z11" s="19">
        <v>446.29</v>
      </c>
      <c r="AA11" s="19">
        <v>226.86</v>
      </c>
      <c r="AB11" s="19">
        <v>320.35000000000002</v>
      </c>
      <c r="AC11" s="19">
        <v>423.45</v>
      </c>
      <c r="AD11" s="19">
        <v>4701.04</v>
      </c>
      <c r="AE11" s="6"/>
      <c r="AF11" s="19">
        <f t="shared" si="3"/>
        <v>-89.720000000000027</v>
      </c>
      <c r="AG11" s="19">
        <f t="shared" si="4"/>
        <v>-57.770000000000039</v>
      </c>
      <c r="AH11" s="19">
        <f t="shared" si="5"/>
        <v>-51.20999999999998</v>
      </c>
      <c r="AI11" s="19">
        <f t="shared" si="6"/>
        <v>-81.970000000000027</v>
      </c>
      <c r="AJ11" s="19">
        <f t="shared" si="7"/>
        <v>-130.45000000000005</v>
      </c>
      <c r="AK11" s="19">
        <f t="shared" si="8"/>
        <v>-126.38</v>
      </c>
      <c r="AL11" s="19">
        <f t="shared" si="9"/>
        <v>-71.569999999999993</v>
      </c>
      <c r="AM11" s="19">
        <f t="shared" si="10"/>
        <v>-57.989999999999952</v>
      </c>
      <c r="AN11" s="19">
        <f t="shared" si="11"/>
        <v>-88.729999999999961</v>
      </c>
      <c r="AO11" s="19">
        <f t="shared" si="12"/>
        <v>-52.019999999999982</v>
      </c>
      <c r="AP11" s="19">
        <f t="shared" si="13"/>
        <v>-73.109999999999957</v>
      </c>
      <c r="AQ11" s="19">
        <f t="shared" si="14"/>
        <v>-106.56</v>
      </c>
      <c r="AR11" s="19">
        <f t="shared" si="1"/>
        <v>-987.48000000000047</v>
      </c>
      <c r="AS11" s="6"/>
      <c r="AT11" s="7">
        <f t="shared" si="15"/>
        <v>-0.16864661654135343</v>
      </c>
      <c r="AU11" s="7">
        <f t="shared" si="16"/>
        <v>-0.1160040160642571</v>
      </c>
      <c r="AV11" s="7">
        <f t="shared" si="17"/>
        <v>-0.10849576271186437</v>
      </c>
      <c r="AW11" s="7">
        <f t="shared" si="18"/>
        <v>-0.16728571428571434</v>
      </c>
      <c r="AX11" s="7">
        <f t="shared" si="19"/>
        <v>-0.26194779116465872</v>
      </c>
      <c r="AY11" s="7">
        <f t="shared" si="20"/>
        <v>-0.25531313131313133</v>
      </c>
      <c r="AZ11" s="7">
        <f t="shared" si="21"/>
        <v>-0.14172277227722771</v>
      </c>
      <c r="BA11" s="7">
        <f t="shared" si="22"/>
        <v>-0.12551948051948042</v>
      </c>
      <c r="BB11" s="7">
        <f t="shared" si="23"/>
        <v>-0.16585046728971956</v>
      </c>
      <c r="BC11" s="7">
        <f t="shared" si="24"/>
        <v>-0.18645161290322573</v>
      </c>
      <c r="BD11" s="7">
        <f t="shared" si="25"/>
        <v>-0.18603053435114492</v>
      </c>
      <c r="BE11" s="7">
        <f t="shared" si="26"/>
        <v>-0.20105660377358492</v>
      </c>
      <c r="BF11" s="7">
        <f t="shared" si="27"/>
        <v>-0.1735770785726842</v>
      </c>
    </row>
    <row r="12" spans="1:58" x14ac:dyDescent="0.3">
      <c r="A12" s="5" t="s">
        <v>3</v>
      </c>
      <c r="B12" s="5" t="s">
        <v>12</v>
      </c>
      <c r="C12" s="5" t="s">
        <v>13</v>
      </c>
      <c r="D12" s="19">
        <v>40.81</v>
      </c>
      <c r="E12" s="19">
        <v>-0.64</v>
      </c>
      <c r="F12" s="19">
        <v>-0.5</v>
      </c>
      <c r="G12" s="19">
        <v>-0.39</v>
      </c>
      <c r="H12" s="19">
        <v>-0.32</v>
      </c>
      <c r="I12" s="19">
        <v>-0.45</v>
      </c>
      <c r="J12" s="19">
        <v>0.38</v>
      </c>
      <c r="K12" s="19">
        <v>0.82</v>
      </c>
      <c r="L12" s="19">
        <v>-0.09</v>
      </c>
      <c r="M12" s="19">
        <v>1.65</v>
      </c>
      <c r="N12" s="19">
        <v>26.27</v>
      </c>
      <c r="O12" s="19">
        <v>27.26</v>
      </c>
      <c r="P12" s="19">
        <v>94.82</v>
      </c>
      <c r="Q12" s="6"/>
      <c r="R12" s="19">
        <v>34.24</v>
      </c>
      <c r="S12" s="19">
        <v>-0.56999999999999995</v>
      </c>
      <c r="T12" s="19">
        <v>-0.44</v>
      </c>
      <c r="U12" s="19">
        <v>-0.32</v>
      </c>
      <c r="V12" s="19">
        <v>-0.27</v>
      </c>
      <c r="W12" s="19">
        <v>-0.35</v>
      </c>
      <c r="X12" s="19">
        <v>0.36</v>
      </c>
      <c r="Y12" s="19">
        <v>0.74</v>
      </c>
      <c r="Z12" s="19">
        <v>-7.0000000000000007E-2</v>
      </c>
      <c r="AA12" s="19">
        <v>1.35</v>
      </c>
      <c r="AB12" s="19">
        <v>21.91</v>
      </c>
      <c r="AC12" s="19">
        <v>22.34</v>
      </c>
      <c r="AD12" s="19">
        <v>78.92</v>
      </c>
      <c r="AE12" s="6"/>
      <c r="AF12" s="19">
        <f t="shared" si="3"/>
        <v>-6.57</v>
      </c>
      <c r="AG12" s="19">
        <f t="shared" si="4"/>
        <v>7.0000000000000062E-2</v>
      </c>
      <c r="AH12" s="19">
        <f t="shared" si="5"/>
        <v>0.06</v>
      </c>
      <c r="AI12" s="19">
        <f t="shared" si="6"/>
        <v>7.0000000000000007E-2</v>
      </c>
      <c r="AJ12" s="19">
        <f t="shared" si="7"/>
        <v>4.9999999999999989E-2</v>
      </c>
      <c r="AK12" s="19">
        <f t="shared" si="8"/>
        <v>0.10000000000000003</v>
      </c>
      <c r="AL12" s="19">
        <f t="shared" si="9"/>
        <v>-2.0000000000000018E-2</v>
      </c>
      <c r="AM12" s="19">
        <f t="shared" si="10"/>
        <v>-7.999999999999996E-2</v>
      </c>
      <c r="AN12" s="19">
        <f t="shared" si="11"/>
        <v>1.999999999999999E-2</v>
      </c>
      <c r="AO12" s="19">
        <f t="shared" si="12"/>
        <v>-0.29999999999999982</v>
      </c>
      <c r="AP12" s="19">
        <f t="shared" si="13"/>
        <v>-4.3599999999999994</v>
      </c>
      <c r="AQ12" s="19">
        <f t="shared" si="14"/>
        <v>-4.9200000000000017</v>
      </c>
      <c r="AR12" s="19">
        <f t="shared" si="1"/>
        <v>-15.899999999999991</v>
      </c>
      <c r="AS12" s="6"/>
      <c r="AT12" s="7">
        <f t="shared" si="15"/>
        <v>-0.16024390243902439</v>
      </c>
      <c r="AU12" s="7">
        <f t="shared" si="16"/>
        <v>-7.0000000000000062E-2</v>
      </c>
      <c r="AV12" s="7">
        <f t="shared" si="17"/>
        <v>-0.06</v>
      </c>
      <c r="AW12" s="7">
        <f t="shared" si="18"/>
        <v>0</v>
      </c>
      <c r="AX12" s="7">
        <f t="shared" si="19"/>
        <v>0</v>
      </c>
      <c r="AY12" s="7">
        <f t="shared" si="20"/>
        <v>0</v>
      </c>
      <c r="AZ12" s="7">
        <f t="shared" si="21"/>
        <v>0</v>
      </c>
      <c r="BA12" s="7">
        <f t="shared" si="22"/>
        <v>-7.999999999999996E-2</v>
      </c>
      <c r="BB12" s="7">
        <f t="shared" si="23"/>
        <v>0</v>
      </c>
      <c r="BC12" s="7">
        <f t="shared" si="24"/>
        <v>-0.14999999999999991</v>
      </c>
      <c r="BD12" s="7">
        <f t="shared" si="25"/>
        <v>-0.16769230769230767</v>
      </c>
      <c r="BE12" s="7">
        <f t="shared" si="26"/>
        <v>-0.18222222222222229</v>
      </c>
      <c r="BF12" s="7">
        <f t="shared" si="27"/>
        <v>-0.1673684210526315</v>
      </c>
    </row>
    <row r="13" spans="1:58" x14ac:dyDescent="0.3">
      <c r="A13" s="5" t="s">
        <v>3</v>
      </c>
      <c r="B13" s="5" t="s">
        <v>189</v>
      </c>
      <c r="C13" s="5" t="s">
        <v>14</v>
      </c>
      <c r="D13" s="19">
        <v>466.76</v>
      </c>
      <c r="E13" s="19">
        <v>244.56</v>
      </c>
      <c r="F13" s="19">
        <v>287.86</v>
      </c>
      <c r="G13" s="19">
        <v>338.95</v>
      </c>
      <c r="H13" s="19">
        <v>444.31</v>
      </c>
      <c r="I13" s="19">
        <v>404.53</v>
      </c>
      <c r="J13" s="19">
        <v>440.13</v>
      </c>
      <c r="K13" s="19">
        <v>417.52</v>
      </c>
      <c r="L13" s="19">
        <v>417.15</v>
      </c>
      <c r="M13" s="19">
        <v>245.73</v>
      </c>
      <c r="N13" s="19">
        <v>343.24</v>
      </c>
      <c r="O13" s="19">
        <v>287.73</v>
      </c>
      <c r="P13" s="19">
        <v>4338.4799999999996</v>
      </c>
      <c r="Q13" s="6"/>
      <c r="R13" s="19">
        <v>390.22</v>
      </c>
      <c r="S13" s="19">
        <v>213.93</v>
      </c>
      <c r="T13" s="19">
        <v>259.64</v>
      </c>
      <c r="U13" s="19">
        <v>282.64</v>
      </c>
      <c r="V13" s="19">
        <v>332.48</v>
      </c>
      <c r="W13" s="19">
        <v>298.7</v>
      </c>
      <c r="X13" s="19">
        <v>381.26</v>
      </c>
      <c r="Y13" s="19">
        <v>369.29</v>
      </c>
      <c r="Z13" s="19">
        <v>349.34</v>
      </c>
      <c r="AA13" s="19">
        <v>200.15</v>
      </c>
      <c r="AB13" s="19">
        <v>279.95</v>
      </c>
      <c r="AC13" s="19">
        <v>229.87</v>
      </c>
      <c r="AD13" s="19">
        <v>3587.48</v>
      </c>
      <c r="AE13" s="6"/>
      <c r="AF13" s="19">
        <f t="shared" si="3"/>
        <v>-76.539999999999964</v>
      </c>
      <c r="AG13" s="19">
        <f t="shared" si="4"/>
        <v>-30.629999999999995</v>
      </c>
      <c r="AH13" s="19">
        <f t="shared" si="5"/>
        <v>-28.220000000000027</v>
      </c>
      <c r="AI13" s="19">
        <f t="shared" si="6"/>
        <v>-56.31</v>
      </c>
      <c r="AJ13" s="19">
        <f t="shared" si="7"/>
        <v>-111.82999999999998</v>
      </c>
      <c r="AK13" s="19">
        <f t="shared" si="8"/>
        <v>-105.82999999999998</v>
      </c>
      <c r="AL13" s="19">
        <f t="shared" si="9"/>
        <v>-58.870000000000005</v>
      </c>
      <c r="AM13" s="19">
        <f t="shared" si="10"/>
        <v>-48.229999999999961</v>
      </c>
      <c r="AN13" s="19">
        <f t="shared" si="11"/>
        <v>-67.81</v>
      </c>
      <c r="AO13" s="19">
        <f t="shared" si="12"/>
        <v>-45.579999999999984</v>
      </c>
      <c r="AP13" s="19">
        <f t="shared" si="13"/>
        <v>-63.29000000000002</v>
      </c>
      <c r="AQ13" s="19">
        <f t="shared" si="14"/>
        <v>-57.860000000000014</v>
      </c>
      <c r="AR13" s="19">
        <f t="shared" si="1"/>
        <v>-750.99999999999955</v>
      </c>
      <c r="AS13" s="6"/>
      <c r="AT13" s="7">
        <f t="shared" si="15"/>
        <v>-0.16389721627408985</v>
      </c>
      <c r="AU13" s="7">
        <f t="shared" si="16"/>
        <v>-0.12502040816326529</v>
      </c>
      <c r="AV13" s="7">
        <f t="shared" si="17"/>
        <v>-9.7986111111111204E-2</v>
      </c>
      <c r="AW13" s="7">
        <f t="shared" si="18"/>
        <v>-0.1661061946902655</v>
      </c>
      <c r="AX13" s="7">
        <f t="shared" si="19"/>
        <v>-0.25186936936936932</v>
      </c>
      <c r="AY13" s="7">
        <f t="shared" si="20"/>
        <v>-0.26130864197530862</v>
      </c>
      <c r="AZ13" s="7">
        <f t="shared" si="21"/>
        <v>-0.13379545454545455</v>
      </c>
      <c r="BA13" s="7">
        <f t="shared" si="22"/>
        <v>-0.11538277511961713</v>
      </c>
      <c r="BB13" s="7">
        <f t="shared" si="23"/>
        <v>-0.1626139088729017</v>
      </c>
      <c r="BC13" s="7">
        <f t="shared" si="24"/>
        <v>-0.18528455284552839</v>
      </c>
      <c r="BD13" s="7">
        <f t="shared" si="25"/>
        <v>-0.18451895043731784</v>
      </c>
      <c r="BE13" s="7">
        <f t="shared" si="26"/>
        <v>-0.20090277777777782</v>
      </c>
      <c r="BF13" s="7">
        <f t="shared" si="27"/>
        <v>-0.17312125403411699</v>
      </c>
    </row>
    <row r="14" spans="1:58" x14ac:dyDescent="0.3">
      <c r="A14" s="5" t="s">
        <v>3</v>
      </c>
      <c r="B14" s="5" t="s">
        <v>197</v>
      </c>
      <c r="C14" s="5" t="s">
        <v>15</v>
      </c>
      <c r="D14" s="19">
        <v>233.76</v>
      </c>
      <c r="E14" s="19">
        <v>186.18</v>
      </c>
      <c r="F14" s="19">
        <v>180.76</v>
      </c>
      <c r="G14" s="19">
        <v>178.73</v>
      </c>
      <c r="H14" s="19">
        <v>167.64</v>
      </c>
      <c r="I14" s="19">
        <v>228.82</v>
      </c>
      <c r="J14" s="19">
        <v>203.1</v>
      </c>
      <c r="K14" s="19">
        <v>183.89</v>
      </c>
      <c r="L14" s="19">
        <v>165</v>
      </c>
      <c r="M14" s="19">
        <v>204.33</v>
      </c>
      <c r="N14" s="19">
        <v>220.18</v>
      </c>
      <c r="O14" s="19">
        <v>153.25</v>
      </c>
      <c r="P14" s="19">
        <v>2305.65</v>
      </c>
      <c r="Q14" s="6"/>
      <c r="R14" s="19">
        <v>194.96</v>
      </c>
      <c r="S14" s="19">
        <v>163.99</v>
      </c>
      <c r="T14" s="19">
        <v>162.91</v>
      </c>
      <c r="U14" s="19">
        <v>151.19</v>
      </c>
      <c r="V14" s="19">
        <v>126.01</v>
      </c>
      <c r="W14" s="19">
        <v>170.95</v>
      </c>
      <c r="X14" s="19">
        <v>176.44</v>
      </c>
      <c r="Y14" s="19">
        <v>163.18</v>
      </c>
      <c r="Z14" s="19">
        <v>138.4</v>
      </c>
      <c r="AA14" s="19">
        <v>166</v>
      </c>
      <c r="AB14" s="19">
        <v>180.32</v>
      </c>
      <c r="AC14" s="19">
        <v>123.9</v>
      </c>
      <c r="AD14" s="19">
        <v>1918.25</v>
      </c>
      <c r="AE14" s="6"/>
      <c r="AF14" s="19">
        <f t="shared" si="3"/>
        <v>-38.799999999999983</v>
      </c>
      <c r="AG14" s="19">
        <f t="shared" si="4"/>
        <v>-22.189999999999998</v>
      </c>
      <c r="AH14" s="19">
        <f t="shared" si="5"/>
        <v>-17.849999999999994</v>
      </c>
      <c r="AI14" s="19">
        <f t="shared" si="6"/>
        <v>-27.539999999999992</v>
      </c>
      <c r="AJ14" s="19">
        <f t="shared" si="7"/>
        <v>-41.629999999999981</v>
      </c>
      <c r="AK14" s="19">
        <f t="shared" si="8"/>
        <v>-57.870000000000005</v>
      </c>
      <c r="AL14" s="19">
        <f t="shared" si="9"/>
        <v>-26.659999999999997</v>
      </c>
      <c r="AM14" s="19">
        <f t="shared" si="10"/>
        <v>-20.70999999999998</v>
      </c>
      <c r="AN14" s="19">
        <f t="shared" si="11"/>
        <v>-26.599999999999994</v>
      </c>
      <c r="AO14" s="19">
        <f t="shared" si="12"/>
        <v>-38.330000000000013</v>
      </c>
      <c r="AP14" s="19">
        <f t="shared" si="13"/>
        <v>-39.860000000000014</v>
      </c>
      <c r="AQ14" s="19">
        <f t="shared" si="14"/>
        <v>-29.349999999999994</v>
      </c>
      <c r="AR14" s="19">
        <f t="shared" si="1"/>
        <v>-387.40000000000009</v>
      </c>
      <c r="AS14" s="6"/>
      <c r="AT14" s="7">
        <f t="shared" si="15"/>
        <v>-0.16581196581196575</v>
      </c>
      <c r="AU14" s="7">
        <f t="shared" si="16"/>
        <v>-0.1193010752688172</v>
      </c>
      <c r="AV14" s="7">
        <f t="shared" si="17"/>
        <v>-9.8618784530386708E-2</v>
      </c>
      <c r="AW14" s="7">
        <f t="shared" si="18"/>
        <v>-0.15385474860335191</v>
      </c>
      <c r="AX14" s="7">
        <f t="shared" si="19"/>
        <v>-0.24779761904761893</v>
      </c>
      <c r="AY14" s="7">
        <f t="shared" si="20"/>
        <v>-0.25270742358078607</v>
      </c>
      <c r="AZ14" s="7">
        <f t="shared" si="21"/>
        <v>-0.13133004926108371</v>
      </c>
      <c r="BA14" s="7">
        <f t="shared" si="22"/>
        <v>-0.11255434782608685</v>
      </c>
      <c r="BB14" s="7">
        <f t="shared" si="23"/>
        <v>-0.16121212121212117</v>
      </c>
      <c r="BC14" s="7">
        <f t="shared" si="24"/>
        <v>-0.18789215686274516</v>
      </c>
      <c r="BD14" s="7">
        <f t="shared" si="25"/>
        <v>-0.18118181818181825</v>
      </c>
      <c r="BE14" s="7">
        <f t="shared" si="26"/>
        <v>-0.19183006535947708</v>
      </c>
      <c r="BF14" s="7">
        <f t="shared" si="27"/>
        <v>-0.16799653078924548</v>
      </c>
    </row>
    <row r="15" spans="1:58" x14ac:dyDescent="0.3">
      <c r="A15" s="5" t="s">
        <v>3</v>
      </c>
      <c r="B15" s="5" t="s">
        <v>16</v>
      </c>
      <c r="C15" s="5" t="s">
        <v>17</v>
      </c>
      <c r="D15" s="19">
        <v>52.06</v>
      </c>
      <c r="E15" s="19">
        <v>21.48</v>
      </c>
      <c r="F15" s="19">
        <v>32.32</v>
      </c>
      <c r="G15" s="19">
        <v>15.1</v>
      </c>
      <c r="H15" s="19">
        <v>7.01</v>
      </c>
      <c r="I15" s="19">
        <v>8.68</v>
      </c>
      <c r="J15" s="19">
        <v>44.63</v>
      </c>
      <c r="K15" s="19">
        <v>36.520000000000003</v>
      </c>
      <c r="L15" s="19">
        <v>51.83</v>
      </c>
      <c r="M15" s="19">
        <v>47.7</v>
      </c>
      <c r="N15" s="19">
        <v>43.83</v>
      </c>
      <c r="O15" s="19">
        <v>20.41</v>
      </c>
      <c r="P15" s="19">
        <v>381.58</v>
      </c>
      <c r="Q15" s="6"/>
      <c r="R15" s="19">
        <v>52.05</v>
      </c>
      <c r="S15" s="19">
        <v>21.47</v>
      </c>
      <c r="T15" s="19">
        <v>32.32</v>
      </c>
      <c r="U15" s="19">
        <v>15.1</v>
      </c>
      <c r="V15" s="19">
        <v>7.06</v>
      </c>
      <c r="W15" s="19">
        <v>8.9</v>
      </c>
      <c r="X15" s="19">
        <v>44.62</v>
      </c>
      <c r="Y15" s="19">
        <v>36.520000000000003</v>
      </c>
      <c r="Z15" s="19">
        <v>51.82</v>
      </c>
      <c r="AA15" s="19">
        <v>47.66</v>
      </c>
      <c r="AB15" s="19">
        <v>43.83</v>
      </c>
      <c r="AC15" s="19">
        <v>20.41</v>
      </c>
      <c r="AD15" s="19">
        <v>381.78</v>
      </c>
      <c r="AE15" s="6"/>
      <c r="AF15" s="19">
        <f t="shared" si="3"/>
        <v>-1.0000000000005116E-2</v>
      </c>
      <c r="AG15" s="19">
        <f t="shared" si="4"/>
        <v>-1.0000000000001563E-2</v>
      </c>
      <c r="AH15" s="19">
        <f t="shared" si="5"/>
        <v>0</v>
      </c>
      <c r="AI15" s="19">
        <f t="shared" si="6"/>
        <v>0</v>
      </c>
      <c r="AJ15" s="19">
        <f t="shared" si="7"/>
        <v>4.9999999999999822E-2</v>
      </c>
      <c r="AK15" s="19">
        <f t="shared" si="8"/>
        <v>0.22000000000000064</v>
      </c>
      <c r="AL15" s="19">
        <f t="shared" si="9"/>
        <v>-1.0000000000005116E-2</v>
      </c>
      <c r="AM15" s="19">
        <f t="shared" si="10"/>
        <v>0</v>
      </c>
      <c r="AN15" s="19">
        <f t="shared" si="11"/>
        <v>-9.9999999999980105E-3</v>
      </c>
      <c r="AO15" s="19">
        <f t="shared" si="12"/>
        <v>-4.0000000000006253E-2</v>
      </c>
      <c r="AP15" s="19">
        <f t="shared" si="13"/>
        <v>0</v>
      </c>
      <c r="AQ15" s="19">
        <f t="shared" si="14"/>
        <v>0</v>
      </c>
      <c r="AR15" s="19">
        <f t="shared" si="1"/>
        <v>0.19999999999998863</v>
      </c>
      <c r="AS15" s="6"/>
      <c r="AT15" s="7">
        <f t="shared" si="15"/>
        <v>-1.923076923077907E-4</v>
      </c>
      <c r="AU15" s="7">
        <f t="shared" si="16"/>
        <v>-4.7619047619055062E-4</v>
      </c>
      <c r="AV15" s="7">
        <f t="shared" si="17"/>
        <v>0</v>
      </c>
      <c r="AW15" s="7">
        <f t="shared" si="18"/>
        <v>0</v>
      </c>
      <c r="AX15" s="7">
        <f t="shared" si="19"/>
        <v>7.1428571428571175E-3</v>
      </c>
      <c r="AY15" s="7">
        <f t="shared" si="20"/>
        <v>2.4444444444444515E-2</v>
      </c>
      <c r="AZ15" s="7">
        <f t="shared" si="21"/>
        <v>-2.2222222222233591E-4</v>
      </c>
      <c r="BA15" s="7">
        <f t="shared" si="22"/>
        <v>0</v>
      </c>
      <c r="BB15" s="7">
        <f t="shared" si="23"/>
        <v>-1.9230769230765404E-4</v>
      </c>
      <c r="BC15" s="7">
        <f t="shared" si="24"/>
        <v>-8.333333333334636E-4</v>
      </c>
      <c r="BD15" s="7">
        <f t="shared" si="25"/>
        <v>0</v>
      </c>
      <c r="BE15" s="7">
        <f t="shared" si="26"/>
        <v>0</v>
      </c>
      <c r="BF15" s="7">
        <f t="shared" si="27"/>
        <v>5.2356020942405401E-4</v>
      </c>
    </row>
    <row r="16" spans="1:58" x14ac:dyDescent="0.3">
      <c r="A16" s="5" t="s">
        <v>3</v>
      </c>
      <c r="B16" s="5" t="s">
        <v>194</v>
      </c>
      <c r="C16" s="5" t="s">
        <v>18</v>
      </c>
      <c r="D16" s="19">
        <v>513.23</v>
      </c>
      <c r="E16" s="19">
        <v>575.29999999999995</v>
      </c>
      <c r="F16" s="19">
        <v>397.86</v>
      </c>
      <c r="G16" s="19">
        <v>456.23</v>
      </c>
      <c r="H16" s="19">
        <v>510.92</v>
      </c>
      <c r="I16" s="19">
        <v>533.78</v>
      </c>
      <c r="J16" s="19">
        <v>425.23</v>
      </c>
      <c r="K16" s="19">
        <v>517.58000000000004</v>
      </c>
      <c r="L16" s="19">
        <v>521.76</v>
      </c>
      <c r="M16" s="19">
        <v>272.99</v>
      </c>
      <c r="N16" s="19">
        <v>331.59</v>
      </c>
      <c r="O16" s="19">
        <v>484.92</v>
      </c>
      <c r="P16" s="19">
        <v>5541.39</v>
      </c>
      <c r="Q16" s="6"/>
      <c r="R16" s="19">
        <v>417.37</v>
      </c>
      <c r="S16" s="19">
        <v>497.67</v>
      </c>
      <c r="T16" s="19">
        <v>350.66</v>
      </c>
      <c r="U16" s="19">
        <v>373.65</v>
      </c>
      <c r="V16" s="19">
        <v>369.5</v>
      </c>
      <c r="W16" s="19">
        <v>381.38</v>
      </c>
      <c r="X16" s="19">
        <v>350.53</v>
      </c>
      <c r="Y16" s="19">
        <v>435.05</v>
      </c>
      <c r="Z16" s="19">
        <v>416.76</v>
      </c>
      <c r="AA16" s="19">
        <v>217.57</v>
      </c>
      <c r="AB16" s="19">
        <v>262.33999999999997</v>
      </c>
      <c r="AC16" s="19">
        <v>382.49</v>
      </c>
      <c r="AD16" s="19">
        <v>4454.9799999999996</v>
      </c>
      <c r="AE16" s="6"/>
      <c r="AF16" s="19">
        <f t="shared" si="3"/>
        <v>-95.860000000000014</v>
      </c>
      <c r="AG16" s="19">
        <f t="shared" si="4"/>
        <v>-77.629999999999939</v>
      </c>
      <c r="AH16" s="19">
        <f t="shared" si="5"/>
        <v>-47.199999999999989</v>
      </c>
      <c r="AI16" s="19">
        <f t="shared" si="6"/>
        <v>-82.580000000000041</v>
      </c>
      <c r="AJ16" s="19">
        <f t="shared" si="7"/>
        <v>-141.42000000000002</v>
      </c>
      <c r="AK16" s="19">
        <f t="shared" si="8"/>
        <v>-152.39999999999998</v>
      </c>
      <c r="AL16" s="19">
        <f t="shared" si="9"/>
        <v>-74.700000000000045</v>
      </c>
      <c r="AM16" s="19">
        <f t="shared" si="10"/>
        <v>-82.53000000000003</v>
      </c>
      <c r="AN16" s="19">
        <f t="shared" si="11"/>
        <v>-105</v>
      </c>
      <c r="AO16" s="19">
        <f t="shared" si="12"/>
        <v>-55.420000000000016</v>
      </c>
      <c r="AP16" s="19">
        <f t="shared" si="13"/>
        <v>-69.25</v>
      </c>
      <c r="AQ16" s="19">
        <f t="shared" si="14"/>
        <v>-102.43</v>
      </c>
      <c r="AR16" s="19">
        <f t="shared" si="1"/>
        <v>-1086.4100000000008</v>
      </c>
      <c r="AS16" s="6"/>
      <c r="AT16" s="7">
        <f t="shared" si="15"/>
        <v>-0.18686159844054584</v>
      </c>
      <c r="AU16" s="7">
        <f t="shared" si="16"/>
        <v>-0.1350086956521738</v>
      </c>
      <c r="AV16" s="7">
        <f t="shared" si="17"/>
        <v>-0.11859296482412057</v>
      </c>
      <c r="AW16" s="7">
        <f t="shared" si="18"/>
        <v>-0.18109649122807026</v>
      </c>
      <c r="AX16" s="7">
        <f t="shared" si="19"/>
        <v>-0.27675146771037185</v>
      </c>
      <c r="AY16" s="7">
        <f t="shared" si="20"/>
        <v>-0.28539325842696622</v>
      </c>
      <c r="AZ16" s="7">
        <f t="shared" si="21"/>
        <v>-0.17576470588235305</v>
      </c>
      <c r="BA16" s="7">
        <f t="shared" si="22"/>
        <v>-0.15932432432432439</v>
      </c>
      <c r="BB16" s="7">
        <f t="shared" si="23"/>
        <v>-0.20114942528735633</v>
      </c>
      <c r="BC16" s="7">
        <f t="shared" si="24"/>
        <v>-0.20300366300366307</v>
      </c>
      <c r="BD16" s="7">
        <f t="shared" si="25"/>
        <v>-0.2085843373493976</v>
      </c>
      <c r="BE16" s="7">
        <f t="shared" si="26"/>
        <v>-0.2111958762886598</v>
      </c>
      <c r="BF16" s="7">
        <f t="shared" si="27"/>
        <v>-0.19606749684172545</v>
      </c>
    </row>
    <row r="17" spans="1:58" x14ac:dyDescent="0.3">
      <c r="A17" s="5" t="s">
        <v>3</v>
      </c>
      <c r="B17" s="5" t="s">
        <v>19</v>
      </c>
      <c r="C17" s="5" t="s">
        <v>20</v>
      </c>
      <c r="D17" s="19">
        <v>1.7</v>
      </c>
      <c r="E17" s="19">
        <v>-0.26</v>
      </c>
      <c r="F17" s="19">
        <v>0.11</v>
      </c>
      <c r="G17" s="19">
        <v>-0.19</v>
      </c>
      <c r="H17" s="19">
        <v>-0.26</v>
      </c>
      <c r="I17" s="19">
        <v>-0.15</v>
      </c>
      <c r="J17" s="19">
        <v>-0.27</v>
      </c>
      <c r="K17" s="19">
        <v>1.2</v>
      </c>
      <c r="L17" s="19">
        <v>1.05</v>
      </c>
      <c r="M17" s="19">
        <v>0.67</v>
      </c>
      <c r="N17" s="19">
        <v>0.42</v>
      </c>
      <c r="O17" s="19">
        <v>0.73</v>
      </c>
      <c r="P17" s="19">
        <v>4.75</v>
      </c>
      <c r="Q17" s="6"/>
      <c r="R17" s="19">
        <v>1.45</v>
      </c>
      <c r="S17" s="19">
        <v>-0.23</v>
      </c>
      <c r="T17" s="19">
        <v>0.12</v>
      </c>
      <c r="U17" s="19">
        <v>-0.18</v>
      </c>
      <c r="V17" s="19">
        <v>-0.19</v>
      </c>
      <c r="W17" s="19">
        <v>-0.11</v>
      </c>
      <c r="X17" s="19">
        <v>-0.23</v>
      </c>
      <c r="Y17" s="19">
        <v>1.06</v>
      </c>
      <c r="Z17" s="19">
        <v>0.88</v>
      </c>
      <c r="AA17" s="19">
        <v>0.56999999999999995</v>
      </c>
      <c r="AB17" s="19">
        <v>0.36</v>
      </c>
      <c r="AC17" s="19">
        <v>0.59</v>
      </c>
      <c r="AD17" s="19">
        <v>4.09</v>
      </c>
      <c r="AE17" s="6"/>
      <c r="AF17" s="19">
        <f t="shared" si="3"/>
        <v>-0.25</v>
      </c>
      <c r="AG17" s="19">
        <f t="shared" si="4"/>
        <v>0.03</v>
      </c>
      <c r="AH17" s="19">
        <f t="shared" si="5"/>
        <v>9.999999999999995E-3</v>
      </c>
      <c r="AI17" s="19">
        <f t="shared" si="6"/>
        <v>1.0000000000000009E-2</v>
      </c>
      <c r="AJ17" s="19">
        <f t="shared" si="7"/>
        <v>7.0000000000000007E-2</v>
      </c>
      <c r="AK17" s="19">
        <f t="shared" si="8"/>
        <v>3.9999999999999994E-2</v>
      </c>
      <c r="AL17" s="19">
        <f t="shared" si="9"/>
        <v>4.0000000000000008E-2</v>
      </c>
      <c r="AM17" s="19">
        <f t="shared" si="10"/>
        <v>-0.1399999999999999</v>
      </c>
      <c r="AN17" s="19">
        <f t="shared" si="11"/>
        <v>-0.17000000000000004</v>
      </c>
      <c r="AO17" s="19">
        <f t="shared" si="12"/>
        <v>-0.10000000000000009</v>
      </c>
      <c r="AP17" s="19">
        <f t="shared" si="13"/>
        <v>-0.06</v>
      </c>
      <c r="AQ17" s="19">
        <f t="shared" si="14"/>
        <v>-0.14000000000000001</v>
      </c>
      <c r="AR17" s="19">
        <f t="shared" si="1"/>
        <v>-0.66000000000000014</v>
      </c>
      <c r="AS17" s="6"/>
      <c r="AT17" s="7">
        <f t="shared" si="15"/>
        <v>-0.125</v>
      </c>
      <c r="AU17" s="7">
        <f t="shared" si="16"/>
        <v>0</v>
      </c>
      <c r="AV17" s="7">
        <f t="shared" si="17"/>
        <v>0</v>
      </c>
      <c r="AW17" s="7">
        <f t="shared" si="18"/>
        <v>0</v>
      </c>
      <c r="AX17" s="7">
        <f t="shared" si="19"/>
        <v>0</v>
      </c>
      <c r="AY17" s="7">
        <f t="shared" si="20"/>
        <v>0</v>
      </c>
      <c r="AZ17" s="7">
        <f t="shared" si="21"/>
        <v>0</v>
      </c>
      <c r="BA17" s="7">
        <f t="shared" si="22"/>
        <v>-0.1399999999999999</v>
      </c>
      <c r="BB17" s="7">
        <f t="shared" si="23"/>
        <v>-0.17000000000000004</v>
      </c>
      <c r="BC17" s="7">
        <f t="shared" si="24"/>
        <v>-0.10000000000000009</v>
      </c>
      <c r="BD17" s="7">
        <f t="shared" si="25"/>
        <v>0</v>
      </c>
      <c r="BE17" s="7">
        <f t="shared" si="26"/>
        <v>-0.14000000000000001</v>
      </c>
      <c r="BF17" s="7">
        <f t="shared" si="27"/>
        <v>-0.13200000000000003</v>
      </c>
    </row>
    <row r="18" spans="1:58" x14ac:dyDescent="0.3">
      <c r="A18" s="5" t="s">
        <v>3</v>
      </c>
      <c r="B18" s="5" t="s">
        <v>21</v>
      </c>
      <c r="C18" s="5" t="s">
        <v>20</v>
      </c>
      <c r="D18" s="19">
        <v>-0.05</v>
      </c>
      <c r="E18" s="19">
        <v>-0.06</v>
      </c>
      <c r="F18" s="19">
        <v>-0.05</v>
      </c>
      <c r="G18" s="19">
        <v>-0.08</v>
      </c>
      <c r="H18" s="19">
        <v>0</v>
      </c>
      <c r="I18" s="19">
        <v>0.23</v>
      </c>
      <c r="J18" s="19">
        <v>-0.19</v>
      </c>
      <c r="K18" s="19">
        <v>1.06</v>
      </c>
      <c r="L18" s="19">
        <v>1.04</v>
      </c>
      <c r="M18" s="19">
        <v>1.98</v>
      </c>
      <c r="N18" s="19">
        <v>2.63</v>
      </c>
      <c r="O18" s="19">
        <v>1.33</v>
      </c>
      <c r="P18" s="19">
        <v>7.83</v>
      </c>
      <c r="Q18" s="6"/>
      <c r="R18" s="19">
        <v>-0.04</v>
      </c>
      <c r="S18" s="19">
        <v>-0.06</v>
      </c>
      <c r="T18" s="19">
        <v>-0.05</v>
      </c>
      <c r="U18" s="19">
        <v>-7.0000000000000007E-2</v>
      </c>
      <c r="V18" s="19">
        <v>0</v>
      </c>
      <c r="W18" s="19">
        <v>0.13</v>
      </c>
      <c r="X18" s="19">
        <v>-0.16</v>
      </c>
      <c r="Y18" s="19">
        <v>0.95</v>
      </c>
      <c r="Z18" s="19">
        <v>0.89</v>
      </c>
      <c r="AA18" s="19">
        <v>1.63</v>
      </c>
      <c r="AB18" s="19">
        <v>2.25</v>
      </c>
      <c r="AC18" s="19">
        <v>1.07</v>
      </c>
      <c r="AD18" s="19">
        <v>6.55</v>
      </c>
      <c r="AE18" s="6"/>
      <c r="AF18" s="19">
        <f t="shared" si="3"/>
        <v>1.0000000000000002E-2</v>
      </c>
      <c r="AG18" s="19">
        <f t="shared" si="4"/>
        <v>0</v>
      </c>
      <c r="AH18" s="19">
        <f t="shared" si="5"/>
        <v>0</v>
      </c>
      <c r="AI18" s="19">
        <f t="shared" si="6"/>
        <v>9.999999999999995E-3</v>
      </c>
      <c r="AJ18" s="19">
        <f t="shared" si="7"/>
        <v>0</v>
      </c>
      <c r="AK18" s="19">
        <f t="shared" si="8"/>
        <v>-0.1</v>
      </c>
      <c r="AL18" s="19">
        <f t="shared" si="9"/>
        <v>0.03</v>
      </c>
      <c r="AM18" s="19">
        <f t="shared" si="10"/>
        <v>-0.1100000000000001</v>
      </c>
      <c r="AN18" s="19">
        <f t="shared" si="11"/>
        <v>-0.15000000000000002</v>
      </c>
      <c r="AO18" s="19">
        <f t="shared" si="12"/>
        <v>-0.35000000000000009</v>
      </c>
      <c r="AP18" s="19">
        <f t="shared" si="13"/>
        <v>-0.37999999999999989</v>
      </c>
      <c r="AQ18" s="19">
        <f t="shared" si="14"/>
        <v>-0.26</v>
      </c>
      <c r="AR18" s="19">
        <f t="shared" si="1"/>
        <v>-1.2800000000000002</v>
      </c>
      <c r="AS18" s="6"/>
      <c r="AT18" s="7">
        <f t="shared" si="15"/>
        <v>0</v>
      </c>
      <c r="AU18" s="7">
        <f t="shared" si="16"/>
        <v>0</v>
      </c>
      <c r="AV18" s="7">
        <f t="shared" si="17"/>
        <v>0</v>
      </c>
      <c r="AW18" s="7">
        <f t="shared" si="18"/>
        <v>0</v>
      </c>
      <c r="AX18" s="7">
        <f t="shared" si="19"/>
        <v>0</v>
      </c>
      <c r="AY18" s="7">
        <f t="shared" si="20"/>
        <v>0</v>
      </c>
      <c r="AZ18" s="7">
        <f t="shared" si="21"/>
        <v>0</v>
      </c>
      <c r="BA18" s="7">
        <f t="shared" si="22"/>
        <v>-0.1100000000000001</v>
      </c>
      <c r="BB18" s="7">
        <f t="shared" si="23"/>
        <v>-0.15000000000000002</v>
      </c>
      <c r="BC18" s="7">
        <f t="shared" si="24"/>
        <v>-0.17500000000000004</v>
      </c>
      <c r="BD18" s="7">
        <f t="shared" si="25"/>
        <v>-0.12666666666666662</v>
      </c>
      <c r="BE18" s="7">
        <f t="shared" si="26"/>
        <v>-0.26</v>
      </c>
      <c r="BF18" s="7">
        <f t="shared" si="27"/>
        <v>-0.16000000000000003</v>
      </c>
    </row>
    <row r="19" spans="1:58" x14ac:dyDescent="0.3">
      <c r="A19" s="5" t="s">
        <v>3</v>
      </c>
      <c r="B19" s="5" t="s">
        <v>22</v>
      </c>
      <c r="C19" s="5" t="s">
        <v>23</v>
      </c>
      <c r="D19" s="19">
        <v>11.84</v>
      </c>
      <c r="E19" s="19">
        <v>12.68</v>
      </c>
      <c r="F19" s="19">
        <v>11.74</v>
      </c>
      <c r="G19" s="19">
        <v>4.58</v>
      </c>
      <c r="H19" s="19">
        <v>4.5</v>
      </c>
      <c r="I19" s="19">
        <v>5.34</v>
      </c>
      <c r="J19" s="19">
        <v>9.58</v>
      </c>
      <c r="K19" s="19">
        <v>4.0999999999999996</v>
      </c>
      <c r="L19" s="19">
        <v>9.4700000000000006</v>
      </c>
      <c r="M19" s="19">
        <v>20.6</v>
      </c>
      <c r="N19" s="19">
        <v>8.19</v>
      </c>
      <c r="O19" s="19">
        <v>4.26</v>
      </c>
      <c r="P19" s="19">
        <v>106.88</v>
      </c>
      <c r="Q19" s="6"/>
      <c r="R19" s="19">
        <v>10.24</v>
      </c>
      <c r="S19" s="19">
        <v>11.77</v>
      </c>
      <c r="T19" s="19">
        <v>11.17</v>
      </c>
      <c r="U19" s="19">
        <v>4.0599999999999996</v>
      </c>
      <c r="V19" s="19">
        <v>3.6</v>
      </c>
      <c r="W19" s="19">
        <v>4.2</v>
      </c>
      <c r="X19" s="19">
        <v>8.34</v>
      </c>
      <c r="Y19" s="19">
        <v>3.72</v>
      </c>
      <c r="Z19" s="19">
        <v>8.09</v>
      </c>
      <c r="AA19" s="19">
        <v>16.899999999999999</v>
      </c>
      <c r="AB19" s="19">
        <v>7.05</v>
      </c>
      <c r="AC19" s="19">
        <v>3.64</v>
      </c>
      <c r="AD19" s="19">
        <v>92.76</v>
      </c>
      <c r="AE19" s="6"/>
      <c r="AF19" s="19">
        <f t="shared" si="3"/>
        <v>-1.5999999999999996</v>
      </c>
      <c r="AG19" s="19">
        <f t="shared" si="4"/>
        <v>-0.91000000000000014</v>
      </c>
      <c r="AH19" s="19">
        <f t="shared" si="5"/>
        <v>-0.57000000000000028</v>
      </c>
      <c r="AI19" s="19">
        <f t="shared" si="6"/>
        <v>-0.52000000000000046</v>
      </c>
      <c r="AJ19" s="19">
        <f t="shared" si="7"/>
        <v>-0.89999999999999991</v>
      </c>
      <c r="AK19" s="19">
        <f t="shared" si="8"/>
        <v>-1.1399999999999997</v>
      </c>
      <c r="AL19" s="19">
        <f t="shared" si="9"/>
        <v>-1.2400000000000002</v>
      </c>
      <c r="AM19" s="19">
        <f t="shared" si="10"/>
        <v>-0.37999999999999945</v>
      </c>
      <c r="AN19" s="19">
        <f t="shared" si="11"/>
        <v>-1.3800000000000008</v>
      </c>
      <c r="AO19" s="19">
        <f t="shared" si="12"/>
        <v>-3.7000000000000028</v>
      </c>
      <c r="AP19" s="19">
        <f t="shared" si="13"/>
        <v>-1.1399999999999997</v>
      </c>
      <c r="AQ19" s="19">
        <f t="shared" si="14"/>
        <v>-0.61999999999999966</v>
      </c>
      <c r="AR19" s="19">
        <f t="shared" si="1"/>
        <v>-14.11999999999999</v>
      </c>
      <c r="AS19" s="6"/>
      <c r="AT19" s="7">
        <f t="shared" si="15"/>
        <v>-0.1333333333333333</v>
      </c>
      <c r="AU19" s="7">
        <f t="shared" si="16"/>
        <v>-7.0000000000000007E-2</v>
      </c>
      <c r="AV19" s="7">
        <f t="shared" si="17"/>
        <v>-4.7500000000000021E-2</v>
      </c>
      <c r="AW19" s="7">
        <f t="shared" si="18"/>
        <v>-0.10400000000000009</v>
      </c>
      <c r="AX19" s="7">
        <f t="shared" si="19"/>
        <v>-0.18</v>
      </c>
      <c r="AY19" s="7">
        <f t="shared" si="20"/>
        <v>-0.22799999999999992</v>
      </c>
      <c r="AZ19" s="7">
        <f t="shared" si="21"/>
        <v>-0.12400000000000003</v>
      </c>
      <c r="BA19" s="7">
        <f t="shared" si="22"/>
        <v>-9.4999999999999862E-2</v>
      </c>
      <c r="BB19" s="7">
        <f t="shared" si="23"/>
        <v>-0.15333333333333343</v>
      </c>
      <c r="BC19" s="7">
        <f t="shared" si="24"/>
        <v>-0.17619047619047631</v>
      </c>
      <c r="BD19" s="7">
        <f t="shared" si="25"/>
        <v>-0.14249999999999996</v>
      </c>
      <c r="BE19" s="7">
        <f t="shared" si="26"/>
        <v>-0.15499999999999992</v>
      </c>
      <c r="BF19" s="7">
        <f t="shared" si="27"/>
        <v>-0.13196261682242982</v>
      </c>
    </row>
    <row r="20" spans="1:58" x14ac:dyDescent="0.3">
      <c r="A20" s="5" t="s">
        <v>3</v>
      </c>
      <c r="B20" s="5" t="s">
        <v>24</v>
      </c>
      <c r="C20" s="5" t="s">
        <v>25</v>
      </c>
      <c r="D20" s="19">
        <v>2.98</v>
      </c>
      <c r="E20" s="19">
        <v>4.53</v>
      </c>
      <c r="F20" s="19">
        <v>0.28999999999999998</v>
      </c>
      <c r="G20" s="19">
        <v>0.17</v>
      </c>
      <c r="H20" s="19">
        <v>0.37</v>
      </c>
      <c r="I20" s="19">
        <v>0.42</v>
      </c>
      <c r="J20" s="19">
        <v>0.89</v>
      </c>
      <c r="K20" s="19">
        <v>1.32</v>
      </c>
      <c r="L20" s="19">
        <v>2.06</v>
      </c>
      <c r="M20" s="19">
        <v>2.63</v>
      </c>
      <c r="N20" s="19">
        <v>1.5</v>
      </c>
      <c r="O20" s="19">
        <v>3.28</v>
      </c>
      <c r="P20" s="19">
        <v>20.43</v>
      </c>
      <c r="Q20" s="6"/>
      <c r="R20" s="19">
        <v>2.2200000000000002</v>
      </c>
      <c r="S20" s="19">
        <v>3.64</v>
      </c>
      <c r="T20" s="19">
        <v>0.23</v>
      </c>
      <c r="U20" s="19">
        <v>0.15</v>
      </c>
      <c r="V20" s="19">
        <v>0.27</v>
      </c>
      <c r="W20" s="19">
        <v>0.31</v>
      </c>
      <c r="X20" s="19">
        <v>0.67</v>
      </c>
      <c r="Y20" s="19">
        <v>1.05</v>
      </c>
      <c r="Z20" s="19">
        <v>1.57</v>
      </c>
      <c r="AA20" s="19">
        <v>2.08</v>
      </c>
      <c r="AB20" s="19">
        <v>1.08</v>
      </c>
      <c r="AC20" s="19">
        <v>2.57</v>
      </c>
      <c r="AD20" s="19">
        <v>15.85</v>
      </c>
      <c r="AE20" s="6"/>
      <c r="AF20" s="19">
        <f t="shared" si="3"/>
        <v>-0.75999999999999979</v>
      </c>
      <c r="AG20" s="19">
        <f t="shared" si="4"/>
        <v>-0.89000000000000012</v>
      </c>
      <c r="AH20" s="19">
        <f t="shared" si="5"/>
        <v>-5.999999999999997E-2</v>
      </c>
      <c r="AI20" s="19">
        <f t="shared" si="6"/>
        <v>-2.0000000000000018E-2</v>
      </c>
      <c r="AJ20" s="19">
        <f t="shared" si="7"/>
        <v>-9.9999999999999978E-2</v>
      </c>
      <c r="AK20" s="19">
        <f t="shared" si="8"/>
        <v>-0.10999999999999999</v>
      </c>
      <c r="AL20" s="19">
        <f t="shared" si="9"/>
        <v>-0.21999999999999997</v>
      </c>
      <c r="AM20" s="19">
        <f t="shared" si="10"/>
        <v>-0.27</v>
      </c>
      <c r="AN20" s="19">
        <f t="shared" si="11"/>
        <v>-0.49</v>
      </c>
      <c r="AO20" s="19">
        <f t="shared" si="12"/>
        <v>-0.54999999999999982</v>
      </c>
      <c r="AP20" s="19">
        <f t="shared" si="13"/>
        <v>-0.41999999999999993</v>
      </c>
      <c r="AQ20" s="19">
        <f t="shared" si="14"/>
        <v>-0.71</v>
      </c>
      <c r="AR20" s="19">
        <f t="shared" si="1"/>
        <v>-4.58</v>
      </c>
      <c r="AS20" s="6"/>
      <c r="AT20" s="7">
        <f t="shared" si="15"/>
        <v>-0.25333333333333324</v>
      </c>
      <c r="AU20" s="7">
        <f t="shared" si="16"/>
        <v>-0.17800000000000002</v>
      </c>
      <c r="AV20" s="7">
        <f t="shared" si="17"/>
        <v>0</v>
      </c>
      <c r="AW20" s="7">
        <f t="shared" si="18"/>
        <v>0</v>
      </c>
      <c r="AX20" s="7">
        <f t="shared" si="19"/>
        <v>0</v>
      </c>
      <c r="AY20" s="7">
        <f t="shared" si="20"/>
        <v>0</v>
      </c>
      <c r="AZ20" s="7">
        <f t="shared" si="21"/>
        <v>-0.21999999999999997</v>
      </c>
      <c r="BA20" s="7">
        <f t="shared" si="22"/>
        <v>-0.27</v>
      </c>
      <c r="BB20" s="7">
        <f t="shared" si="23"/>
        <v>-0.245</v>
      </c>
      <c r="BC20" s="7">
        <f t="shared" si="24"/>
        <v>-0.18333333333333326</v>
      </c>
      <c r="BD20" s="7">
        <f t="shared" si="25"/>
        <v>-0.20999999999999996</v>
      </c>
      <c r="BE20" s="7">
        <f t="shared" si="26"/>
        <v>-0.23666666666666666</v>
      </c>
      <c r="BF20" s="7">
        <f t="shared" si="27"/>
        <v>-0.22900000000000001</v>
      </c>
    </row>
    <row r="21" spans="1:58" x14ac:dyDescent="0.3">
      <c r="A21" s="5" t="s">
        <v>3</v>
      </c>
      <c r="B21" s="5" t="s">
        <v>195</v>
      </c>
      <c r="C21" s="5" t="s">
        <v>26</v>
      </c>
      <c r="D21" s="19">
        <v>690.23</v>
      </c>
      <c r="E21" s="19">
        <v>637.46</v>
      </c>
      <c r="F21" s="19">
        <v>686.02</v>
      </c>
      <c r="G21" s="19">
        <v>865.64</v>
      </c>
      <c r="H21" s="19">
        <v>799.97</v>
      </c>
      <c r="I21" s="19">
        <v>627.23</v>
      </c>
      <c r="J21" s="19">
        <v>705.31</v>
      </c>
      <c r="K21" s="19">
        <v>690.55</v>
      </c>
      <c r="L21" s="19">
        <v>770.02</v>
      </c>
      <c r="M21" s="19">
        <v>766</v>
      </c>
      <c r="N21" s="19">
        <v>757.63</v>
      </c>
      <c r="O21" s="19">
        <v>709.95</v>
      </c>
      <c r="P21" s="19">
        <v>8706</v>
      </c>
      <c r="Q21" s="6"/>
      <c r="R21" s="19">
        <v>574.15</v>
      </c>
      <c r="S21" s="19">
        <v>565.25</v>
      </c>
      <c r="T21" s="19">
        <v>613.11</v>
      </c>
      <c r="U21" s="19">
        <v>724.57</v>
      </c>
      <c r="V21" s="19">
        <v>592.47</v>
      </c>
      <c r="W21" s="19">
        <v>468.01</v>
      </c>
      <c r="X21" s="19">
        <v>607.9</v>
      </c>
      <c r="Y21" s="19">
        <v>606.61</v>
      </c>
      <c r="Z21" s="19">
        <v>642.41</v>
      </c>
      <c r="AA21" s="19">
        <v>621.62</v>
      </c>
      <c r="AB21" s="19">
        <v>618.21</v>
      </c>
      <c r="AC21" s="19">
        <v>570.07000000000005</v>
      </c>
      <c r="AD21" s="19">
        <v>7204.39</v>
      </c>
      <c r="AE21" s="6"/>
      <c r="AF21" s="19">
        <f t="shared" si="3"/>
        <v>-116.08000000000004</v>
      </c>
      <c r="AG21" s="19">
        <f t="shared" si="4"/>
        <v>-72.210000000000036</v>
      </c>
      <c r="AH21" s="19">
        <f t="shared" si="5"/>
        <v>-72.909999999999968</v>
      </c>
      <c r="AI21" s="19">
        <f t="shared" si="6"/>
        <v>-141.06999999999994</v>
      </c>
      <c r="AJ21" s="19">
        <f t="shared" si="7"/>
        <v>-207.5</v>
      </c>
      <c r="AK21" s="19">
        <f t="shared" si="8"/>
        <v>-159.22000000000003</v>
      </c>
      <c r="AL21" s="19">
        <f t="shared" si="9"/>
        <v>-97.409999999999968</v>
      </c>
      <c r="AM21" s="19">
        <f t="shared" si="10"/>
        <v>-83.939999999999941</v>
      </c>
      <c r="AN21" s="19">
        <f t="shared" si="11"/>
        <v>-127.61000000000001</v>
      </c>
      <c r="AO21" s="19">
        <f t="shared" si="12"/>
        <v>-144.38</v>
      </c>
      <c r="AP21" s="19">
        <f t="shared" si="13"/>
        <v>-139.41999999999996</v>
      </c>
      <c r="AQ21" s="19">
        <f t="shared" si="14"/>
        <v>-139.88</v>
      </c>
      <c r="AR21" s="19">
        <f t="shared" si="1"/>
        <v>-1501.6099999999997</v>
      </c>
      <c r="AS21" s="6"/>
      <c r="AT21" s="7">
        <f t="shared" si="15"/>
        <v>-0.16823188405797107</v>
      </c>
      <c r="AU21" s="7">
        <f t="shared" si="16"/>
        <v>-0.11335949764521198</v>
      </c>
      <c r="AV21" s="7">
        <f t="shared" si="17"/>
        <v>-0.10628279883381919</v>
      </c>
      <c r="AW21" s="7">
        <f t="shared" si="18"/>
        <v>-0.16289838337182441</v>
      </c>
      <c r="AX21" s="7">
        <f t="shared" si="19"/>
        <v>-0.25937500000000002</v>
      </c>
      <c r="AY21" s="7">
        <f t="shared" si="20"/>
        <v>-0.25393939393939396</v>
      </c>
      <c r="AZ21" s="7">
        <f t="shared" si="21"/>
        <v>-0.1381702127659574</v>
      </c>
      <c r="BA21" s="7">
        <f t="shared" si="22"/>
        <v>-0.12147612156295216</v>
      </c>
      <c r="BB21" s="7">
        <f t="shared" si="23"/>
        <v>-0.16572727272727275</v>
      </c>
      <c r="BC21" s="7">
        <f t="shared" si="24"/>
        <v>-0.18848563968668405</v>
      </c>
      <c r="BD21" s="7">
        <f t="shared" si="25"/>
        <v>-0.18393139841688649</v>
      </c>
      <c r="BE21" s="7">
        <f t="shared" si="26"/>
        <v>-0.19701408450704225</v>
      </c>
      <c r="BF21" s="7">
        <f t="shared" si="27"/>
        <v>-0.17247989892028481</v>
      </c>
    </row>
    <row r="22" spans="1:58" x14ac:dyDescent="0.3">
      <c r="A22" s="5" t="s">
        <v>3</v>
      </c>
      <c r="B22" s="5" t="s">
        <v>193</v>
      </c>
      <c r="C22" s="5" t="s">
        <v>27</v>
      </c>
      <c r="D22" s="19">
        <v>91.18</v>
      </c>
      <c r="E22" s="19">
        <v>2.64</v>
      </c>
      <c r="F22" s="19">
        <v>15.48</v>
      </c>
      <c r="G22" s="19">
        <v>89.69</v>
      </c>
      <c r="H22" s="19">
        <v>88.34</v>
      </c>
      <c r="I22" s="19">
        <v>70.19</v>
      </c>
      <c r="J22" s="19">
        <v>115.14</v>
      </c>
      <c r="K22" s="19">
        <v>87.61</v>
      </c>
      <c r="L22" s="19">
        <v>94.13</v>
      </c>
      <c r="M22" s="19">
        <v>68.3</v>
      </c>
      <c r="N22" s="19">
        <v>108.73</v>
      </c>
      <c r="O22" s="19">
        <v>90.96</v>
      </c>
      <c r="P22" s="19">
        <v>922.4</v>
      </c>
      <c r="Q22" s="6"/>
      <c r="R22" s="19">
        <v>91</v>
      </c>
      <c r="S22" s="19">
        <v>2.64</v>
      </c>
      <c r="T22" s="19">
        <v>15.16</v>
      </c>
      <c r="U22" s="19">
        <v>89.56</v>
      </c>
      <c r="V22" s="19">
        <v>88.64</v>
      </c>
      <c r="W22" s="19">
        <v>71.41</v>
      </c>
      <c r="X22" s="19">
        <v>115.09</v>
      </c>
      <c r="Y22" s="19">
        <v>87.54</v>
      </c>
      <c r="Z22" s="19">
        <v>94.12</v>
      </c>
      <c r="AA22" s="19">
        <v>68.3</v>
      </c>
      <c r="AB22" s="19">
        <v>108.72</v>
      </c>
      <c r="AC22" s="19">
        <v>90.96</v>
      </c>
      <c r="AD22" s="19">
        <v>923.13</v>
      </c>
      <c r="AE22" s="6"/>
      <c r="AF22" s="19">
        <f t="shared" si="3"/>
        <v>-0.18000000000000682</v>
      </c>
      <c r="AG22" s="19">
        <f t="shared" si="4"/>
        <v>0</v>
      </c>
      <c r="AH22" s="19">
        <f t="shared" si="5"/>
        <v>-0.32000000000000028</v>
      </c>
      <c r="AI22" s="19">
        <f t="shared" si="6"/>
        <v>-0.12999999999999545</v>
      </c>
      <c r="AJ22" s="19">
        <f t="shared" si="7"/>
        <v>0.29999999999999716</v>
      </c>
      <c r="AK22" s="19">
        <f t="shared" si="8"/>
        <v>1.2199999999999989</v>
      </c>
      <c r="AL22" s="19">
        <f t="shared" si="9"/>
        <v>-4.9999999999997158E-2</v>
      </c>
      <c r="AM22" s="19">
        <f t="shared" si="10"/>
        <v>-6.9999999999993179E-2</v>
      </c>
      <c r="AN22" s="19">
        <f t="shared" si="11"/>
        <v>-9.9999999999909051E-3</v>
      </c>
      <c r="AO22" s="19">
        <f t="shared" si="12"/>
        <v>0</v>
      </c>
      <c r="AP22" s="19">
        <f t="shared" si="13"/>
        <v>-1.0000000000005116E-2</v>
      </c>
      <c r="AQ22" s="19">
        <f t="shared" si="14"/>
        <v>0</v>
      </c>
      <c r="AR22" s="19">
        <f t="shared" si="1"/>
        <v>0.73000000000001819</v>
      </c>
      <c r="AS22" s="6"/>
      <c r="AT22" s="7">
        <f t="shared" si="15"/>
        <v>-1.978021978022053E-3</v>
      </c>
      <c r="AU22" s="7">
        <f t="shared" si="16"/>
        <v>0</v>
      </c>
      <c r="AV22" s="7">
        <f t="shared" si="17"/>
        <v>-2.1333333333333353E-2</v>
      </c>
      <c r="AW22" s="7">
        <f t="shared" si="18"/>
        <v>-1.4444444444443939E-3</v>
      </c>
      <c r="AX22" s="7">
        <f t="shared" si="19"/>
        <v>3.4090909090908768E-3</v>
      </c>
      <c r="AY22" s="7">
        <f t="shared" si="20"/>
        <v>1.7428571428571411E-2</v>
      </c>
      <c r="AZ22" s="7">
        <f t="shared" si="21"/>
        <v>-4.3478260869562747E-4</v>
      </c>
      <c r="BA22" s="7">
        <f t="shared" si="22"/>
        <v>-7.9545454545446796E-4</v>
      </c>
      <c r="BB22" s="7">
        <f t="shared" si="23"/>
        <v>-1.063829787233075E-4</v>
      </c>
      <c r="BC22" s="7">
        <f t="shared" si="24"/>
        <v>0</v>
      </c>
      <c r="BD22" s="7">
        <f t="shared" si="25"/>
        <v>-9.1743119266101978E-5</v>
      </c>
      <c r="BE22" s="7">
        <f t="shared" si="26"/>
        <v>0</v>
      </c>
      <c r="BF22" s="7">
        <f t="shared" si="27"/>
        <v>7.9175704989155988E-4</v>
      </c>
    </row>
    <row r="23" spans="1:58" x14ac:dyDescent="0.3">
      <c r="A23" s="5" t="s">
        <v>3</v>
      </c>
      <c r="B23" s="5" t="s">
        <v>190</v>
      </c>
      <c r="C23" s="5" t="s">
        <v>28</v>
      </c>
      <c r="D23" s="19">
        <v>250.19</v>
      </c>
      <c r="E23" s="19">
        <v>248.44</v>
      </c>
      <c r="F23" s="19">
        <v>263.55</v>
      </c>
      <c r="G23" s="19">
        <v>251.01</v>
      </c>
      <c r="H23" s="19">
        <v>244.6</v>
      </c>
      <c r="I23" s="19">
        <v>225.55</v>
      </c>
      <c r="J23" s="19">
        <v>191.35</v>
      </c>
      <c r="K23" s="19">
        <v>130.71</v>
      </c>
      <c r="L23" s="19">
        <v>114.76</v>
      </c>
      <c r="M23" s="19">
        <v>15.66</v>
      </c>
      <c r="N23" s="19">
        <v>0</v>
      </c>
      <c r="O23" s="19">
        <v>255.73</v>
      </c>
      <c r="P23" s="19">
        <v>2191.56</v>
      </c>
      <c r="Q23" s="6"/>
      <c r="R23" s="19">
        <v>206.8</v>
      </c>
      <c r="S23" s="19">
        <v>218.52</v>
      </c>
      <c r="T23" s="19">
        <v>232.19</v>
      </c>
      <c r="U23" s="19">
        <v>208.12</v>
      </c>
      <c r="V23" s="19">
        <v>179.3</v>
      </c>
      <c r="W23" s="19">
        <v>169.03</v>
      </c>
      <c r="X23" s="19">
        <v>163.27000000000001</v>
      </c>
      <c r="Y23" s="19">
        <v>113.9</v>
      </c>
      <c r="Z23" s="19">
        <v>95.18</v>
      </c>
      <c r="AA23" s="19">
        <v>12.86</v>
      </c>
      <c r="AB23" s="19">
        <v>0</v>
      </c>
      <c r="AC23" s="19">
        <v>204.32</v>
      </c>
      <c r="AD23" s="19">
        <v>1803.49</v>
      </c>
      <c r="AE23" s="6"/>
      <c r="AF23" s="19">
        <f t="shared" si="3"/>
        <v>-43.389999999999986</v>
      </c>
      <c r="AG23" s="19">
        <f t="shared" si="4"/>
        <v>-29.919999999999987</v>
      </c>
      <c r="AH23" s="19">
        <f t="shared" si="5"/>
        <v>-31.360000000000014</v>
      </c>
      <c r="AI23" s="19">
        <f t="shared" si="6"/>
        <v>-42.889999999999986</v>
      </c>
      <c r="AJ23" s="19">
        <f t="shared" si="7"/>
        <v>-65.299999999999983</v>
      </c>
      <c r="AK23" s="19">
        <f t="shared" si="8"/>
        <v>-56.52000000000001</v>
      </c>
      <c r="AL23" s="19">
        <f t="shared" si="9"/>
        <v>-28.079999999999984</v>
      </c>
      <c r="AM23" s="19">
        <f t="shared" si="10"/>
        <v>-16.810000000000002</v>
      </c>
      <c r="AN23" s="19">
        <f t="shared" si="11"/>
        <v>-19.579999999999998</v>
      </c>
      <c r="AO23" s="19">
        <f t="shared" si="12"/>
        <v>-2.8000000000000007</v>
      </c>
      <c r="AP23" s="19">
        <f t="shared" si="13"/>
        <v>0</v>
      </c>
      <c r="AQ23" s="19">
        <f t="shared" si="14"/>
        <v>-51.41</v>
      </c>
      <c r="AR23" s="19">
        <f t="shared" si="1"/>
        <v>-388.06999999999994</v>
      </c>
      <c r="AS23" s="6"/>
      <c r="AT23" s="7">
        <f t="shared" si="15"/>
        <v>-0.17355999999999994</v>
      </c>
      <c r="AU23" s="7">
        <f t="shared" si="16"/>
        <v>-0.12064516129032253</v>
      </c>
      <c r="AV23" s="7">
        <f t="shared" si="17"/>
        <v>-0.11878787878787885</v>
      </c>
      <c r="AW23" s="7">
        <f t="shared" si="18"/>
        <v>-0.17087649402390434</v>
      </c>
      <c r="AX23" s="7">
        <f t="shared" si="19"/>
        <v>-0.26653061224489788</v>
      </c>
      <c r="AY23" s="7">
        <f t="shared" si="20"/>
        <v>-0.25008849557522128</v>
      </c>
      <c r="AZ23" s="7">
        <f t="shared" si="21"/>
        <v>-0.14701570680628265</v>
      </c>
      <c r="BA23" s="7">
        <f t="shared" si="22"/>
        <v>-0.12832061068702291</v>
      </c>
      <c r="BB23" s="7">
        <f t="shared" si="23"/>
        <v>-0.17026086956521738</v>
      </c>
      <c r="BC23" s="7">
        <f t="shared" si="24"/>
        <v>-0.17500000000000004</v>
      </c>
      <c r="BD23" s="7">
        <f t="shared" si="25"/>
        <v>0</v>
      </c>
      <c r="BE23" s="7">
        <f t="shared" si="26"/>
        <v>-0.20082031249999999</v>
      </c>
      <c r="BF23" s="7">
        <f t="shared" si="27"/>
        <v>-0.17703923357664231</v>
      </c>
    </row>
    <row r="24" spans="1:58" x14ac:dyDescent="0.3">
      <c r="A24" s="5" t="s">
        <v>3</v>
      </c>
      <c r="B24" s="5" t="s">
        <v>192</v>
      </c>
      <c r="C24" s="5" t="s">
        <v>29</v>
      </c>
      <c r="D24" s="19">
        <v>754.71</v>
      </c>
      <c r="E24" s="19">
        <v>601.30999999999995</v>
      </c>
      <c r="F24" s="19">
        <v>578.97</v>
      </c>
      <c r="G24" s="19">
        <v>552.39</v>
      </c>
      <c r="H24" s="19">
        <v>754.93</v>
      </c>
      <c r="I24" s="19">
        <v>757.97</v>
      </c>
      <c r="J24" s="19">
        <v>825.19</v>
      </c>
      <c r="K24" s="19">
        <v>783.11</v>
      </c>
      <c r="L24" s="19">
        <v>891.44</v>
      </c>
      <c r="M24" s="19">
        <v>817.01</v>
      </c>
      <c r="N24" s="19">
        <v>860.44</v>
      </c>
      <c r="O24" s="19">
        <v>671.94</v>
      </c>
      <c r="P24" s="19">
        <v>8849.42</v>
      </c>
      <c r="Q24" s="6"/>
      <c r="R24" s="19">
        <v>627.04</v>
      </c>
      <c r="S24" s="19">
        <v>529.59</v>
      </c>
      <c r="T24" s="19">
        <v>516.70000000000005</v>
      </c>
      <c r="U24" s="19">
        <v>457.97</v>
      </c>
      <c r="V24" s="19">
        <v>554.64</v>
      </c>
      <c r="W24" s="19">
        <v>566.38</v>
      </c>
      <c r="X24" s="19">
        <v>710.73</v>
      </c>
      <c r="Y24" s="19">
        <v>686.72</v>
      </c>
      <c r="Z24" s="19">
        <v>742.37</v>
      </c>
      <c r="AA24" s="19">
        <v>658.81</v>
      </c>
      <c r="AB24" s="19">
        <v>697.43</v>
      </c>
      <c r="AC24" s="19">
        <v>534.66</v>
      </c>
      <c r="AD24" s="19">
        <v>7283.03</v>
      </c>
      <c r="AE24" s="6"/>
      <c r="AF24" s="19">
        <f t="shared" si="3"/>
        <v>-127.67000000000007</v>
      </c>
      <c r="AG24" s="19">
        <f t="shared" si="4"/>
        <v>-71.719999999999914</v>
      </c>
      <c r="AH24" s="19">
        <f t="shared" si="5"/>
        <v>-62.269999999999982</v>
      </c>
      <c r="AI24" s="19">
        <f t="shared" si="6"/>
        <v>-94.419999999999959</v>
      </c>
      <c r="AJ24" s="19">
        <f t="shared" si="7"/>
        <v>-200.28999999999996</v>
      </c>
      <c r="AK24" s="19">
        <f t="shared" si="8"/>
        <v>-191.59000000000003</v>
      </c>
      <c r="AL24" s="19">
        <f t="shared" si="9"/>
        <v>-114.46000000000004</v>
      </c>
      <c r="AM24" s="19">
        <f t="shared" si="10"/>
        <v>-96.389999999999986</v>
      </c>
      <c r="AN24" s="19">
        <f t="shared" si="11"/>
        <v>-149.07000000000005</v>
      </c>
      <c r="AO24" s="19">
        <f t="shared" si="12"/>
        <v>-158.20000000000005</v>
      </c>
      <c r="AP24" s="19">
        <f t="shared" si="13"/>
        <v>-163.0100000000001</v>
      </c>
      <c r="AQ24" s="19">
        <f t="shared" si="14"/>
        <v>-137.28000000000009</v>
      </c>
      <c r="AR24" s="19">
        <f t="shared" si="1"/>
        <v>-1566.3900000000003</v>
      </c>
      <c r="AS24" s="6"/>
      <c r="AT24" s="7">
        <f t="shared" si="15"/>
        <v>-0.16909933774834446</v>
      </c>
      <c r="AU24" s="7">
        <f t="shared" si="16"/>
        <v>-0.11933444259567373</v>
      </c>
      <c r="AV24" s="7">
        <f t="shared" si="17"/>
        <v>-0.10754749568221067</v>
      </c>
      <c r="AW24" s="7">
        <f t="shared" si="18"/>
        <v>-0.17105072463768109</v>
      </c>
      <c r="AX24" s="7">
        <f t="shared" si="19"/>
        <v>-0.26528476821192049</v>
      </c>
      <c r="AY24" s="7">
        <f t="shared" si="20"/>
        <v>-0.25275725593667553</v>
      </c>
      <c r="AZ24" s="7">
        <f t="shared" si="21"/>
        <v>-0.138739393939394</v>
      </c>
      <c r="BA24" s="7">
        <f t="shared" si="22"/>
        <v>-0.12310344827586205</v>
      </c>
      <c r="BB24" s="7">
        <f t="shared" si="23"/>
        <v>-0.16730639730639738</v>
      </c>
      <c r="BC24" s="7">
        <f t="shared" si="24"/>
        <v>-0.19363525091799272</v>
      </c>
      <c r="BD24" s="7">
        <f t="shared" si="25"/>
        <v>-0.18954651162790709</v>
      </c>
      <c r="BE24" s="7">
        <f t="shared" si="26"/>
        <v>-0.2042857142857144</v>
      </c>
      <c r="BF24" s="7">
        <f t="shared" si="27"/>
        <v>-0.17701322183297552</v>
      </c>
    </row>
    <row r="25" spans="1:58" x14ac:dyDescent="0.3">
      <c r="A25" s="5" t="s">
        <v>3</v>
      </c>
      <c r="B25" s="5" t="s">
        <v>30</v>
      </c>
      <c r="C25" s="5" t="s">
        <v>31</v>
      </c>
      <c r="D25" s="19">
        <v>8.01</v>
      </c>
      <c r="E25" s="19">
        <v>11.31</v>
      </c>
      <c r="F25" s="19">
        <v>8.0500000000000007</v>
      </c>
      <c r="G25" s="19">
        <v>0.71</v>
      </c>
      <c r="H25" s="19">
        <v>2.87</v>
      </c>
      <c r="I25" s="19">
        <v>15.89</v>
      </c>
      <c r="J25" s="19">
        <v>11.59</v>
      </c>
      <c r="K25" s="19">
        <v>15.01</v>
      </c>
      <c r="L25" s="19">
        <v>18.739999999999998</v>
      </c>
      <c r="M25" s="19">
        <v>8.34</v>
      </c>
      <c r="N25" s="19">
        <v>11.89</v>
      </c>
      <c r="O25" s="19">
        <v>5.49</v>
      </c>
      <c r="P25" s="19">
        <v>117.89</v>
      </c>
      <c r="Q25" s="6"/>
      <c r="R25" s="19">
        <v>7</v>
      </c>
      <c r="S25" s="19">
        <v>10.62</v>
      </c>
      <c r="T25" s="19">
        <v>7.89</v>
      </c>
      <c r="U25" s="19">
        <v>0.68</v>
      </c>
      <c r="V25" s="19">
        <v>2.21</v>
      </c>
      <c r="W25" s="19">
        <v>12.4</v>
      </c>
      <c r="X25" s="19">
        <v>10.24</v>
      </c>
      <c r="Y25" s="19">
        <v>13.51</v>
      </c>
      <c r="Z25" s="19">
        <v>16.11</v>
      </c>
      <c r="AA25" s="19">
        <v>6.91</v>
      </c>
      <c r="AB25" s="19">
        <v>10.16</v>
      </c>
      <c r="AC25" s="19">
        <v>4.63</v>
      </c>
      <c r="AD25" s="19">
        <v>102.39</v>
      </c>
      <c r="AE25" s="6"/>
      <c r="AF25" s="19">
        <f t="shared" si="3"/>
        <v>-1.0099999999999998</v>
      </c>
      <c r="AG25" s="19">
        <f t="shared" si="4"/>
        <v>-0.69000000000000128</v>
      </c>
      <c r="AH25" s="19">
        <f t="shared" si="5"/>
        <v>-0.16000000000000103</v>
      </c>
      <c r="AI25" s="19">
        <f t="shared" si="6"/>
        <v>-2.9999999999999916E-2</v>
      </c>
      <c r="AJ25" s="19">
        <f t="shared" si="7"/>
        <v>-0.66000000000000014</v>
      </c>
      <c r="AK25" s="19">
        <f t="shared" si="8"/>
        <v>-3.49</v>
      </c>
      <c r="AL25" s="19">
        <f t="shared" si="9"/>
        <v>-1.3499999999999996</v>
      </c>
      <c r="AM25" s="19">
        <f t="shared" si="10"/>
        <v>-1.5</v>
      </c>
      <c r="AN25" s="19">
        <f t="shared" si="11"/>
        <v>-2.629999999999999</v>
      </c>
      <c r="AO25" s="19">
        <f t="shared" si="12"/>
        <v>-1.4299999999999997</v>
      </c>
      <c r="AP25" s="19">
        <f t="shared" si="13"/>
        <v>-1.7300000000000004</v>
      </c>
      <c r="AQ25" s="19">
        <f t="shared" si="14"/>
        <v>-0.86000000000000032</v>
      </c>
      <c r="AR25" s="19">
        <f t="shared" si="1"/>
        <v>-15.5</v>
      </c>
      <c r="AS25" s="6"/>
      <c r="AT25" s="7">
        <f t="shared" si="15"/>
        <v>-0.12624999999999997</v>
      </c>
      <c r="AU25" s="7">
        <f t="shared" si="16"/>
        <v>-6.272727272727284E-2</v>
      </c>
      <c r="AV25" s="7">
        <f t="shared" si="17"/>
        <v>-2.0000000000000129E-2</v>
      </c>
      <c r="AW25" s="7">
        <f t="shared" si="18"/>
        <v>-2.9999999999999916E-2</v>
      </c>
      <c r="AX25" s="7">
        <f t="shared" si="19"/>
        <v>-0.22000000000000006</v>
      </c>
      <c r="AY25" s="7">
        <f t="shared" si="20"/>
        <v>-0.21812500000000001</v>
      </c>
      <c r="AZ25" s="7">
        <f t="shared" si="21"/>
        <v>-0.11249999999999998</v>
      </c>
      <c r="BA25" s="7">
        <f t="shared" si="22"/>
        <v>-0.1</v>
      </c>
      <c r="BB25" s="7">
        <f t="shared" si="23"/>
        <v>-0.13842105263157889</v>
      </c>
      <c r="BC25" s="7">
        <f t="shared" si="24"/>
        <v>-0.17874999999999996</v>
      </c>
      <c r="BD25" s="7">
        <f t="shared" si="25"/>
        <v>-0.14416666666666669</v>
      </c>
      <c r="BE25" s="7">
        <f t="shared" si="26"/>
        <v>-0.17200000000000007</v>
      </c>
      <c r="BF25" s="7">
        <f t="shared" si="27"/>
        <v>-0.13135593220338984</v>
      </c>
    </row>
    <row r="26" spans="1:58" x14ac:dyDescent="0.3">
      <c r="A26" s="5" t="s">
        <v>3</v>
      </c>
      <c r="B26" s="5" t="s">
        <v>196</v>
      </c>
      <c r="C26" s="5" t="s">
        <v>32</v>
      </c>
      <c r="D26" s="19">
        <v>469.78</v>
      </c>
      <c r="E26" s="19">
        <v>440.33</v>
      </c>
      <c r="F26" s="19">
        <v>453.14</v>
      </c>
      <c r="G26" s="19">
        <v>481.77</v>
      </c>
      <c r="H26" s="19">
        <v>433.13</v>
      </c>
      <c r="I26" s="19">
        <v>477.59</v>
      </c>
      <c r="J26" s="19">
        <v>477.96</v>
      </c>
      <c r="K26" s="19">
        <v>404.35</v>
      </c>
      <c r="L26" s="19">
        <v>490.11</v>
      </c>
      <c r="M26" s="19">
        <v>470.89</v>
      </c>
      <c r="N26" s="19">
        <v>472.62</v>
      </c>
      <c r="O26" s="19">
        <v>460.97</v>
      </c>
      <c r="P26" s="19">
        <v>5532.63</v>
      </c>
      <c r="Q26" s="6"/>
      <c r="R26" s="19">
        <v>388.97</v>
      </c>
      <c r="S26" s="19">
        <v>388.03</v>
      </c>
      <c r="T26" s="19">
        <v>401.76</v>
      </c>
      <c r="U26" s="19">
        <v>398.03</v>
      </c>
      <c r="V26" s="19">
        <v>313.45999999999998</v>
      </c>
      <c r="W26" s="19">
        <v>348.05</v>
      </c>
      <c r="X26" s="19">
        <v>409.3</v>
      </c>
      <c r="Y26" s="19">
        <v>350.15</v>
      </c>
      <c r="Z26" s="19">
        <v>401.05</v>
      </c>
      <c r="AA26" s="19">
        <v>380.48</v>
      </c>
      <c r="AB26" s="19">
        <v>379.56</v>
      </c>
      <c r="AC26" s="19">
        <v>364.8</v>
      </c>
      <c r="AD26" s="19">
        <v>4523.6400000000003</v>
      </c>
      <c r="AE26" s="6"/>
      <c r="AF26" s="19">
        <f t="shared" si="3"/>
        <v>-80.809999999999945</v>
      </c>
      <c r="AG26" s="19">
        <f t="shared" si="4"/>
        <v>-52.300000000000011</v>
      </c>
      <c r="AH26" s="19">
        <f t="shared" si="5"/>
        <v>-51.379999999999995</v>
      </c>
      <c r="AI26" s="19">
        <f t="shared" si="6"/>
        <v>-83.740000000000009</v>
      </c>
      <c r="AJ26" s="19">
        <f t="shared" si="7"/>
        <v>-119.67000000000002</v>
      </c>
      <c r="AK26" s="19">
        <f t="shared" si="8"/>
        <v>-129.53999999999996</v>
      </c>
      <c r="AL26" s="19">
        <f t="shared" si="9"/>
        <v>-68.659999999999968</v>
      </c>
      <c r="AM26" s="19">
        <f t="shared" si="10"/>
        <v>-54.200000000000045</v>
      </c>
      <c r="AN26" s="19">
        <f t="shared" si="11"/>
        <v>-89.06</v>
      </c>
      <c r="AO26" s="19">
        <f t="shared" si="12"/>
        <v>-90.409999999999968</v>
      </c>
      <c r="AP26" s="19">
        <f t="shared" si="13"/>
        <v>-93.06</v>
      </c>
      <c r="AQ26" s="19">
        <f t="shared" si="14"/>
        <v>-96.170000000000016</v>
      </c>
      <c r="AR26" s="19">
        <f t="shared" si="1"/>
        <v>-1008.9899999999998</v>
      </c>
      <c r="AS26" s="6"/>
      <c r="AT26" s="7">
        <f t="shared" si="15"/>
        <v>-0.17193617021276583</v>
      </c>
      <c r="AU26" s="7">
        <f t="shared" si="16"/>
        <v>-0.11886363636363639</v>
      </c>
      <c r="AV26" s="7">
        <f t="shared" si="17"/>
        <v>-0.11342163355408387</v>
      </c>
      <c r="AW26" s="7">
        <f t="shared" si="18"/>
        <v>-0.17373443983402492</v>
      </c>
      <c r="AX26" s="7">
        <f t="shared" si="19"/>
        <v>-0.27637413394919175</v>
      </c>
      <c r="AY26" s="7">
        <f t="shared" si="20"/>
        <v>-0.27100418410041832</v>
      </c>
      <c r="AZ26" s="7">
        <f t="shared" si="21"/>
        <v>-0.14364016736401666</v>
      </c>
      <c r="BA26" s="7">
        <f t="shared" si="22"/>
        <v>-0.13415841584158428</v>
      </c>
      <c r="BB26" s="7">
        <f t="shared" si="23"/>
        <v>-0.18175510204081632</v>
      </c>
      <c r="BC26" s="7">
        <f t="shared" si="24"/>
        <v>-0.19195329087048826</v>
      </c>
      <c r="BD26" s="7">
        <f t="shared" si="25"/>
        <v>-0.19674418604651164</v>
      </c>
      <c r="BE26" s="7">
        <f t="shared" si="26"/>
        <v>-0.20861171366594364</v>
      </c>
      <c r="BF26" s="7">
        <f t="shared" si="27"/>
        <v>-0.18235857581782031</v>
      </c>
    </row>
    <row r="27" spans="1:58" x14ac:dyDescent="0.3">
      <c r="A27" s="5" t="s">
        <v>3</v>
      </c>
      <c r="B27" s="5" t="s">
        <v>33</v>
      </c>
      <c r="C27" s="5" t="s">
        <v>34</v>
      </c>
      <c r="D27" s="19">
        <v>-86.83</v>
      </c>
      <c r="E27" s="19">
        <v>-81.95</v>
      </c>
      <c r="F27" s="19">
        <v>-78.290000000000006</v>
      </c>
      <c r="G27" s="19">
        <v>-54.23</v>
      </c>
      <c r="H27" s="19">
        <v>-66.44</v>
      </c>
      <c r="I27" s="19">
        <v>-75.180000000000007</v>
      </c>
      <c r="J27" s="19">
        <v>-68.52</v>
      </c>
      <c r="K27" s="19">
        <v>-60.42</v>
      </c>
      <c r="L27" s="19">
        <v>-49.25</v>
      </c>
      <c r="M27" s="19">
        <v>-57.92</v>
      </c>
      <c r="N27" s="19">
        <v>-46.09</v>
      </c>
      <c r="O27" s="19">
        <v>-38.049999999999997</v>
      </c>
      <c r="P27" s="19">
        <v>-763.15</v>
      </c>
      <c r="Q27" s="6"/>
      <c r="R27" s="19">
        <v>-86.83</v>
      </c>
      <c r="S27" s="19">
        <v>-81.95</v>
      </c>
      <c r="T27" s="19">
        <v>-78.290000000000006</v>
      </c>
      <c r="U27" s="19">
        <v>-54.23</v>
      </c>
      <c r="V27" s="19">
        <v>-66.91</v>
      </c>
      <c r="W27" s="19">
        <v>-75.42</v>
      </c>
      <c r="X27" s="19">
        <v>-68.52</v>
      </c>
      <c r="Y27" s="19">
        <v>-60.42</v>
      </c>
      <c r="Z27" s="19">
        <v>-49.25</v>
      </c>
      <c r="AA27" s="19">
        <v>-57.92</v>
      </c>
      <c r="AB27" s="19">
        <v>-46.09</v>
      </c>
      <c r="AC27" s="19">
        <v>-38.049999999999997</v>
      </c>
      <c r="AD27" s="19">
        <v>-763.87</v>
      </c>
      <c r="AE27" s="6"/>
      <c r="AF27" s="19">
        <f t="shared" si="3"/>
        <v>0</v>
      </c>
      <c r="AG27" s="19">
        <f t="shared" si="4"/>
        <v>0</v>
      </c>
      <c r="AH27" s="19">
        <f t="shared" si="5"/>
        <v>0</v>
      </c>
      <c r="AI27" s="19">
        <f t="shared" si="6"/>
        <v>0</v>
      </c>
      <c r="AJ27" s="19">
        <f t="shared" si="7"/>
        <v>-0.46999999999999886</v>
      </c>
      <c r="AK27" s="19">
        <f t="shared" si="8"/>
        <v>-0.23999999999999488</v>
      </c>
      <c r="AL27" s="19">
        <f t="shared" si="9"/>
        <v>0</v>
      </c>
      <c r="AM27" s="19">
        <f t="shared" si="10"/>
        <v>0</v>
      </c>
      <c r="AN27" s="19">
        <f t="shared" si="11"/>
        <v>0</v>
      </c>
      <c r="AO27" s="19">
        <f t="shared" si="12"/>
        <v>0</v>
      </c>
      <c r="AP27" s="19">
        <f t="shared" si="13"/>
        <v>0</v>
      </c>
      <c r="AQ27" s="19">
        <f t="shared" si="14"/>
        <v>0</v>
      </c>
      <c r="AR27" s="19">
        <f t="shared" si="1"/>
        <v>-0.72000000000002728</v>
      </c>
      <c r="AS27" s="6"/>
      <c r="AT27" s="7">
        <f t="shared" si="15"/>
        <v>0</v>
      </c>
      <c r="AU27" s="7">
        <f t="shared" si="16"/>
        <v>0</v>
      </c>
      <c r="AV27" s="7">
        <f t="shared" si="17"/>
        <v>0</v>
      </c>
      <c r="AW27" s="7">
        <f t="shared" si="18"/>
        <v>0</v>
      </c>
      <c r="AX27" s="7">
        <f t="shared" si="19"/>
        <v>7.1212121212121038E-3</v>
      </c>
      <c r="AY27" s="7">
        <f t="shared" si="20"/>
        <v>3.1999999999999316E-3</v>
      </c>
      <c r="AZ27" s="7">
        <f t="shared" si="21"/>
        <v>0</v>
      </c>
      <c r="BA27" s="7">
        <f t="shared" si="22"/>
        <v>0</v>
      </c>
      <c r="BB27" s="7">
        <f t="shared" si="23"/>
        <v>0</v>
      </c>
      <c r="BC27" s="7">
        <f t="shared" si="24"/>
        <v>0</v>
      </c>
      <c r="BD27" s="7">
        <f t="shared" si="25"/>
        <v>0</v>
      </c>
      <c r="BE27" s="7">
        <f t="shared" si="26"/>
        <v>0</v>
      </c>
      <c r="BF27" s="7">
        <f t="shared" si="27"/>
        <v>9.4364351245088769E-4</v>
      </c>
    </row>
    <row r="28" spans="1:58" x14ac:dyDescent="0.3">
      <c r="A28" s="5" t="s">
        <v>3</v>
      </c>
      <c r="B28" s="5" t="s">
        <v>35</v>
      </c>
      <c r="C28" s="5" t="s">
        <v>36</v>
      </c>
      <c r="D28" s="19">
        <v>57.03</v>
      </c>
      <c r="E28" s="19">
        <v>54.06</v>
      </c>
      <c r="F28" s="19">
        <v>50.3</v>
      </c>
      <c r="G28" s="19">
        <v>35.42</v>
      </c>
      <c r="H28" s="19">
        <v>44.2</v>
      </c>
      <c r="I28" s="19">
        <v>50.08</v>
      </c>
      <c r="J28" s="19">
        <v>46.1</v>
      </c>
      <c r="K28" s="19">
        <v>38.51</v>
      </c>
      <c r="L28" s="19">
        <v>30.77</v>
      </c>
      <c r="M28" s="19">
        <v>39.159999999999997</v>
      </c>
      <c r="N28" s="19">
        <v>28.84</v>
      </c>
      <c r="O28" s="19">
        <v>25.6</v>
      </c>
      <c r="P28" s="19">
        <v>500.08</v>
      </c>
      <c r="Q28" s="6"/>
      <c r="R28" s="19">
        <v>56.9</v>
      </c>
      <c r="S28" s="19">
        <v>53.94</v>
      </c>
      <c r="T28" s="19">
        <v>50.21</v>
      </c>
      <c r="U28" s="19">
        <v>35.340000000000003</v>
      </c>
      <c r="V28" s="19">
        <v>44.12</v>
      </c>
      <c r="W28" s="19">
        <v>50.59</v>
      </c>
      <c r="X28" s="19">
        <v>46.03</v>
      </c>
      <c r="Y28" s="19">
        <v>38.450000000000003</v>
      </c>
      <c r="Z28" s="19">
        <v>30.67</v>
      </c>
      <c r="AA28" s="19">
        <v>39.03</v>
      </c>
      <c r="AB28" s="19">
        <v>28.72</v>
      </c>
      <c r="AC28" s="19">
        <v>25.49</v>
      </c>
      <c r="AD28" s="19">
        <v>499.5</v>
      </c>
      <c r="AE28" s="6"/>
      <c r="AF28" s="19">
        <f t="shared" si="3"/>
        <v>-0.13000000000000256</v>
      </c>
      <c r="AG28" s="19">
        <f t="shared" si="4"/>
        <v>-0.12000000000000455</v>
      </c>
      <c r="AH28" s="19">
        <f t="shared" si="5"/>
        <v>-8.9999999999996305E-2</v>
      </c>
      <c r="AI28" s="19">
        <f t="shared" si="6"/>
        <v>-7.9999999999998295E-2</v>
      </c>
      <c r="AJ28" s="19">
        <f t="shared" si="7"/>
        <v>-8.00000000000054E-2</v>
      </c>
      <c r="AK28" s="19">
        <f t="shared" si="8"/>
        <v>0.51000000000000512</v>
      </c>
      <c r="AL28" s="19">
        <f t="shared" si="9"/>
        <v>-7.0000000000000284E-2</v>
      </c>
      <c r="AM28" s="19">
        <f t="shared" si="10"/>
        <v>-5.9999999999995168E-2</v>
      </c>
      <c r="AN28" s="19">
        <f t="shared" si="11"/>
        <v>-9.9999999999997868E-2</v>
      </c>
      <c r="AO28" s="19">
        <f t="shared" si="12"/>
        <v>-0.12999999999999545</v>
      </c>
      <c r="AP28" s="19">
        <f t="shared" si="13"/>
        <v>-0.12000000000000099</v>
      </c>
      <c r="AQ28" s="19">
        <f t="shared" si="14"/>
        <v>-0.11000000000000298</v>
      </c>
      <c r="AR28" s="19">
        <f t="shared" si="1"/>
        <v>-0.57999999999998408</v>
      </c>
      <c r="AS28" s="6"/>
      <c r="AT28" s="7">
        <f t="shared" si="15"/>
        <v>-2.2807017543860098E-3</v>
      </c>
      <c r="AU28" s="7">
        <f t="shared" si="16"/>
        <v>-2.2222222222223064E-3</v>
      </c>
      <c r="AV28" s="7">
        <f t="shared" si="17"/>
        <v>-1.799999999999926E-3</v>
      </c>
      <c r="AW28" s="7">
        <f t="shared" si="18"/>
        <v>-2.2857142857142369E-3</v>
      </c>
      <c r="AX28" s="7">
        <f t="shared" si="19"/>
        <v>-1.8181818181819409E-3</v>
      </c>
      <c r="AY28" s="7">
        <f t="shared" si="20"/>
        <v>1.0200000000000103E-2</v>
      </c>
      <c r="AZ28" s="7">
        <f t="shared" si="21"/>
        <v>-1.5217391304347889E-3</v>
      </c>
      <c r="BA28" s="7">
        <f t="shared" si="22"/>
        <v>-1.5384615384614146E-3</v>
      </c>
      <c r="BB28" s="7">
        <f t="shared" si="23"/>
        <v>-3.2258064516128343E-3</v>
      </c>
      <c r="BC28" s="7">
        <f t="shared" si="24"/>
        <v>-3.3333333333332169E-3</v>
      </c>
      <c r="BD28" s="7">
        <f t="shared" si="25"/>
        <v>-4.1379310344827926E-3</v>
      </c>
      <c r="BE28" s="7">
        <f t="shared" si="26"/>
        <v>-4.2307692307693451E-3</v>
      </c>
      <c r="BF28" s="7">
        <f t="shared" si="27"/>
        <v>-1.1599999999999681E-3</v>
      </c>
    </row>
    <row r="29" spans="1:58" x14ac:dyDescent="0.3">
      <c r="A29" s="5" t="s">
        <v>3</v>
      </c>
      <c r="B29" s="5" t="s">
        <v>191</v>
      </c>
      <c r="C29" s="5" t="s">
        <v>37</v>
      </c>
      <c r="D29" s="19">
        <v>-0.08</v>
      </c>
      <c r="E29" s="19">
        <v>-0.08</v>
      </c>
      <c r="F29" s="19">
        <v>-0.06</v>
      </c>
      <c r="G29" s="19">
        <v>-0.14000000000000001</v>
      </c>
      <c r="H29" s="19">
        <v>-0.1</v>
      </c>
      <c r="I29" s="19">
        <v>0.78</v>
      </c>
      <c r="J29" s="19">
        <v>-0.11</v>
      </c>
      <c r="K29" s="19">
        <v>2.62</v>
      </c>
      <c r="L29" s="19">
        <v>-0.15</v>
      </c>
      <c r="M29" s="19">
        <v>-0.14000000000000001</v>
      </c>
      <c r="N29" s="19">
        <v>-0.14000000000000001</v>
      </c>
      <c r="O29" s="19">
        <v>-0.14000000000000001</v>
      </c>
      <c r="P29" s="19">
        <v>2.25</v>
      </c>
      <c r="Q29" s="6"/>
      <c r="R29" s="19">
        <v>-7.0000000000000007E-2</v>
      </c>
      <c r="S29" s="19">
        <v>-7.0000000000000007E-2</v>
      </c>
      <c r="T29" s="19">
        <v>-0.06</v>
      </c>
      <c r="U29" s="19">
        <v>-0.12</v>
      </c>
      <c r="V29" s="19">
        <v>-7.0000000000000007E-2</v>
      </c>
      <c r="W29" s="19">
        <v>0.59</v>
      </c>
      <c r="X29" s="19">
        <v>-0.09</v>
      </c>
      <c r="Y29" s="19">
        <v>2.33</v>
      </c>
      <c r="Z29" s="19">
        <v>-0.12</v>
      </c>
      <c r="AA29" s="19">
        <v>-0.12</v>
      </c>
      <c r="AB29" s="19">
        <v>-0.12</v>
      </c>
      <c r="AC29" s="19">
        <v>-0.11</v>
      </c>
      <c r="AD29" s="19">
        <v>1.97</v>
      </c>
      <c r="AE29" s="6"/>
      <c r="AF29" s="19">
        <f t="shared" si="3"/>
        <v>9.999999999999995E-3</v>
      </c>
      <c r="AG29" s="19">
        <f t="shared" si="4"/>
        <v>9.999999999999995E-3</v>
      </c>
      <c r="AH29" s="19">
        <f t="shared" si="5"/>
        <v>0</v>
      </c>
      <c r="AI29" s="19">
        <f t="shared" si="6"/>
        <v>2.0000000000000018E-2</v>
      </c>
      <c r="AJ29" s="19">
        <f t="shared" si="7"/>
        <v>0.03</v>
      </c>
      <c r="AK29" s="19">
        <f t="shared" si="8"/>
        <v>-0.19000000000000006</v>
      </c>
      <c r="AL29" s="19">
        <f t="shared" si="9"/>
        <v>2.0000000000000004E-2</v>
      </c>
      <c r="AM29" s="19">
        <f t="shared" si="10"/>
        <v>-0.29000000000000004</v>
      </c>
      <c r="AN29" s="19">
        <f t="shared" si="11"/>
        <v>0.03</v>
      </c>
      <c r="AO29" s="19">
        <f t="shared" si="12"/>
        <v>2.0000000000000018E-2</v>
      </c>
      <c r="AP29" s="19">
        <f t="shared" si="13"/>
        <v>2.0000000000000018E-2</v>
      </c>
      <c r="AQ29" s="19">
        <f t="shared" si="14"/>
        <v>3.0000000000000013E-2</v>
      </c>
      <c r="AR29" s="19">
        <f t="shared" si="1"/>
        <v>-0.28000000000000003</v>
      </c>
      <c r="AS29" s="6"/>
      <c r="AT29" s="7">
        <f t="shared" si="15"/>
        <v>0</v>
      </c>
      <c r="AU29" s="7">
        <f t="shared" si="16"/>
        <v>0</v>
      </c>
      <c r="AV29" s="7">
        <f t="shared" si="17"/>
        <v>0</v>
      </c>
      <c r="AW29" s="7">
        <f t="shared" si="18"/>
        <v>0</v>
      </c>
      <c r="AX29" s="7">
        <f t="shared" si="19"/>
        <v>0</v>
      </c>
      <c r="AY29" s="7">
        <f t="shared" si="20"/>
        <v>-0.19000000000000006</v>
      </c>
      <c r="AZ29" s="7">
        <f t="shared" si="21"/>
        <v>0</v>
      </c>
      <c r="BA29" s="7">
        <f t="shared" si="22"/>
        <v>-9.6666666666666679E-2</v>
      </c>
      <c r="BB29" s="7">
        <f t="shared" si="23"/>
        <v>0</v>
      </c>
      <c r="BC29" s="7">
        <f t="shared" si="24"/>
        <v>0</v>
      </c>
      <c r="BD29" s="7">
        <f t="shared" si="25"/>
        <v>0</v>
      </c>
      <c r="BE29" s="7">
        <f t="shared" si="26"/>
        <v>0</v>
      </c>
      <c r="BF29" s="7">
        <f t="shared" si="27"/>
        <v>-0.14000000000000001</v>
      </c>
    </row>
    <row r="32" spans="1:58" x14ac:dyDescent="0.3">
      <c r="B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8" s="2" customFormat="1" x14ac:dyDescent="0.3">
      <c r="A33" s="5" t="s">
        <v>0</v>
      </c>
      <c r="B33" s="5" t="s">
        <v>1</v>
      </c>
      <c r="C33" s="5" t="s">
        <v>2</v>
      </c>
      <c r="D33" s="8">
        <v>44743</v>
      </c>
      <c r="E33" s="8">
        <v>44774</v>
      </c>
      <c r="F33" s="8">
        <v>44805</v>
      </c>
      <c r="G33" s="8">
        <v>44835</v>
      </c>
      <c r="H33" s="8">
        <v>44866</v>
      </c>
      <c r="I33" s="8">
        <v>44896</v>
      </c>
      <c r="J33" s="8">
        <v>44927</v>
      </c>
      <c r="K33" s="8">
        <v>44958</v>
      </c>
      <c r="L33" s="8">
        <v>44986</v>
      </c>
      <c r="M33" s="8">
        <v>45017</v>
      </c>
      <c r="N33" s="8">
        <v>45047</v>
      </c>
      <c r="O33" s="8">
        <v>45078</v>
      </c>
      <c r="P33" s="5" t="s">
        <v>163</v>
      </c>
      <c r="R33" s="8">
        <v>45474</v>
      </c>
      <c r="S33" s="8">
        <v>45505</v>
      </c>
      <c r="T33" s="8">
        <v>45536</v>
      </c>
      <c r="U33" s="8">
        <v>45566</v>
      </c>
      <c r="V33" s="8">
        <v>45597</v>
      </c>
      <c r="W33" s="8">
        <v>45627</v>
      </c>
      <c r="X33" s="8">
        <v>45658</v>
      </c>
      <c r="Y33" s="8">
        <v>45689</v>
      </c>
      <c r="Z33" s="8">
        <v>45716</v>
      </c>
      <c r="AA33" s="8">
        <v>45747</v>
      </c>
      <c r="AB33" s="8">
        <v>45777</v>
      </c>
      <c r="AC33" s="8">
        <v>45808</v>
      </c>
      <c r="AD33" s="5" t="s">
        <v>163</v>
      </c>
      <c r="AF33" s="8">
        <v>45474</v>
      </c>
      <c r="AG33" s="8">
        <v>45505</v>
      </c>
      <c r="AH33" s="8">
        <v>45536</v>
      </c>
      <c r="AI33" s="8">
        <v>45566</v>
      </c>
      <c r="AJ33" s="8">
        <v>45597</v>
      </c>
      <c r="AK33" s="8">
        <v>45627</v>
      </c>
      <c r="AL33" s="8">
        <v>45658</v>
      </c>
      <c r="AM33" s="8">
        <v>45689</v>
      </c>
      <c r="AN33" s="8">
        <v>45716</v>
      </c>
      <c r="AO33" s="8">
        <v>45747</v>
      </c>
      <c r="AP33" s="8">
        <v>45777</v>
      </c>
      <c r="AQ33" s="8">
        <v>45808</v>
      </c>
      <c r="AR33" s="5" t="s">
        <v>163</v>
      </c>
      <c r="AT33" s="8">
        <v>45474</v>
      </c>
      <c r="AU33" s="8">
        <v>45505</v>
      </c>
      <c r="AV33" s="8">
        <v>45536</v>
      </c>
      <c r="AW33" s="8">
        <v>45566</v>
      </c>
      <c r="AX33" s="8">
        <v>45597</v>
      </c>
      <c r="AY33" s="8">
        <v>45627</v>
      </c>
      <c r="AZ33" s="8">
        <v>45658</v>
      </c>
      <c r="BA33" s="8">
        <v>45689</v>
      </c>
      <c r="BB33" s="8">
        <v>45716</v>
      </c>
      <c r="BC33" s="8">
        <v>45747</v>
      </c>
      <c r="BD33" s="8">
        <v>45777</v>
      </c>
      <c r="BE33" s="8">
        <v>45808</v>
      </c>
      <c r="BF33" s="5" t="s">
        <v>163</v>
      </c>
    </row>
    <row r="34" spans="1:58" x14ac:dyDescent="0.3">
      <c r="A34" s="5" t="s">
        <v>38</v>
      </c>
      <c r="B34" s="5" t="s">
        <v>200</v>
      </c>
      <c r="C34" s="5" t="s">
        <v>39</v>
      </c>
      <c r="D34" s="19">
        <v>710.66</v>
      </c>
      <c r="E34" s="19">
        <v>644.26</v>
      </c>
      <c r="F34" s="19">
        <v>131.43</v>
      </c>
      <c r="G34" s="19">
        <v>356.95</v>
      </c>
      <c r="H34" s="19">
        <v>361.19</v>
      </c>
      <c r="I34" s="19">
        <v>562.66</v>
      </c>
      <c r="J34" s="19">
        <v>526.33000000000004</v>
      </c>
      <c r="K34" s="19">
        <v>529.51</v>
      </c>
      <c r="L34" s="19">
        <v>666.37</v>
      </c>
      <c r="M34" s="19">
        <v>483.13</v>
      </c>
      <c r="N34" s="19">
        <v>631.92999999999995</v>
      </c>
      <c r="O34" s="19">
        <v>706.73</v>
      </c>
      <c r="P34" s="19">
        <v>6311.15</v>
      </c>
      <c r="R34" s="19">
        <v>603.16</v>
      </c>
      <c r="S34" s="19">
        <v>580.14</v>
      </c>
      <c r="T34" s="19">
        <v>126.48</v>
      </c>
      <c r="U34" s="19">
        <v>310.24</v>
      </c>
      <c r="V34" s="19">
        <v>280.87</v>
      </c>
      <c r="W34" s="19">
        <v>428.6</v>
      </c>
      <c r="X34" s="19">
        <v>459.71</v>
      </c>
      <c r="Y34" s="19">
        <v>478.48</v>
      </c>
      <c r="Z34" s="19">
        <v>558.57000000000005</v>
      </c>
      <c r="AA34" s="19">
        <v>391.19</v>
      </c>
      <c r="AB34" s="19">
        <v>516.05999999999995</v>
      </c>
      <c r="AC34" s="19">
        <v>570.28</v>
      </c>
      <c r="AD34" s="19">
        <v>5303.78</v>
      </c>
      <c r="AE34" s="6"/>
      <c r="AF34" s="19">
        <f>R34-D34</f>
        <v>-107.5</v>
      </c>
      <c r="AG34" s="19">
        <f t="shared" ref="AG34" si="28">S34-E34</f>
        <v>-64.12</v>
      </c>
      <c r="AH34" s="19">
        <f t="shared" ref="AH34" si="29">T34-F34</f>
        <v>-4.9500000000000028</v>
      </c>
      <c r="AI34" s="19">
        <f t="shared" ref="AI34" si="30">U34-G34</f>
        <v>-46.70999999999998</v>
      </c>
      <c r="AJ34" s="19">
        <f t="shared" ref="AJ34" si="31">V34-H34</f>
        <v>-80.319999999999993</v>
      </c>
      <c r="AK34" s="19">
        <f t="shared" ref="AK34" si="32">W34-I34</f>
        <v>-134.05999999999995</v>
      </c>
      <c r="AL34" s="19">
        <f t="shared" ref="AL34" si="33">X34-J34</f>
        <v>-66.620000000000061</v>
      </c>
      <c r="AM34" s="19">
        <f t="shared" ref="AM34" si="34">Y34-K34</f>
        <v>-51.029999999999973</v>
      </c>
      <c r="AN34" s="19">
        <f t="shared" ref="AN34" si="35">Z34-L34</f>
        <v>-107.79999999999995</v>
      </c>
      <c r="AO34" s="19">
        <f t="shared" ref="AO34" si="36">AA34-M34</f>
        <v>-91.94</v>
      </c>
      <c r="AP34" s="19">
        <f t="shared" ref="AP34" si="37">AB34-N34</f>
        <v>-115.87</v>
      </c>
      <c r="AQ34" s="19">
        <f t="shared" ref="AQ34" si="38">AC34-O34</f>
        <v>-136.45000000000005</v>
      </c>
      <c r="AR34" s="19">
        <f t="shared" ref="AR34" si="39">AD34-P34</f>
        <v>-1007.3699999999999</v>
      </c>
      <c r="AS34" s="6"/>
      <c r="AT34" s="7">
        <f>IFERROR(AF34/ROUND(D34,0),0)</f>
        <v>-0.15119549929676512</v>
      </c>
      <c r="AU34" s="7">
        <f t="shared" ref="AU34" si="40">IFERROR(AG34/ROUND(E34,0),0)</f>
        <v>-9.9565217391304361E-2</v>
      </c>
      <c r="AV34" s="7">
        <f t="shared" ref="AV34" si="41">IFERROR(AH34/ROUND(F34,0),0)</f>
        <v>-3.7786259541984751E-2</v>
      </c>
      <c r="AW34" s="7">
        <f t="shared" ref="AW34" si="42">IFERROR(AI34/ROUND(G34,0),0)</f>
        <v>-0.13084033613445373</v>
      </c>
      <c r="AX34" s="7">
        <f t="shared" ref="AX34" si="43">IFERROR(AJ34/ROUND(H34,0),0)</f>
        <v>-0.22249307479224376</v>
      </c>
      <c r="AY34" s="7">
        <f t="shared" ref="AY34" si="44">IFERROR(AK34/ROUND(I34,0),0)</f>
        <v>-0.23811722912966243</v>
      </c>
      <c r="AZ34" s="7">
        <f t="shared" ref="AZ34" si="45">IFERROR(AL34/ROUND(J34,0),0)</f>
        <v>-0.12665399239543737</v>
      </c>
      <c r="BA34" s="7">
        <f t="shared" ref="BA34" si="46">IFERROR(AM34/ROUND(K34,0),0)</f>
        <v>-9.628301886792448E-2</v>
      </c>
      <c r="BB34" s="7">
        <f t="shared" ref="BB34" si="47">IFERROR(AN34/ROUND(L34,0),0)</f>
        <v>-0.1618618618618618</v>
      </c>
      <c r="BC34" s="7">
        <f t="shared" ref="BC34" si="48">IFERROR(AO34/ROUND(M34,0),0)</f>
        <v>-0.19035196687370601</v>
      </c>
      <c r="BD34" s="7">
        <f t="shared" ref="BD34" si="49">IFERROR(AP34/ROUND(N34,0),0)</f>
        <v>-0.18333860759493673</v>
      </c>
      <c r="BE34" s="7">
        <f t="shared" ref="BE34" si="50">IFERROR(AQ34/ROUND(O34,0),0)</f>
        <v>-0.19299858557284305</v>
      </c>
      <c r="BF34" s="7">
        <f t="shared" ref="BF34" si="51">IFERROR(AR34/ROUND(P34,0),0)</f>
        <v>-0.15962129614958009</v>
      </c>
    </row>
    <row r="35" spans="1:58" x14ac:dyDescent="0.3">
      <c r="A35" s="5" t="s">
        <v>38</v>
      </c>
      <c r="B35" s="5" t="s">
        <v>41</v>
      </c>
      <c r="C35" s="5" t="s">
        <v>42</v>
      </c>
      <c r="D35" s="19">
        <v>52.05</v>
      </c>
      <c r="E35" s="19">
        <v>8.85</v>
      </c>
      <c r="F35" s="19">
        <v>0.81</v>
      </c>
      <c r="G35" s="19">
        <v>19.46</v>
      </c>
      <c r="H35" s="19">
        <v>0.18</v>
      </c>
      <c r="I35" s="19">
        <v>45.38</v>
      </c>
      <c r="J35" s="19">
        <v>50.76</v>
      </c>
      <c r="K35" s="19">
        <v>41.49</v>
      </c>
      <c r="L35" s="19">
        <v>19.05</v>
      </c>
      <c r="M35" s="19">
        <v>0</v>
      </c>
      <c r="N35" s="19">
        <v>24.31</v>
      </c>
      <c r="O35" s="19">
        <v>22</v>
      </c>
      <c r="P35" s="19">
        <v>284.33999999999997</v>
      </c>
      <c r="R35" s="19">
        <v>50.66</v>
      </c>
      <c r="S35" s="19">
        <v>8.85</v>
      </c>
      <c r="T35" s="19">
        <v>0.81</v>
      </c>
      <c r="U35" s="19">
        <v>19.46</v>
      </c>
      <c r="V35" s="19">
        <v>0.18</v>
      </c>
      <c r="W35" s="19">
        <v>45.87</v>
      </c>
      <c r="X35" s="19">
        <v>50</v>
      </c>
      <c r="Y35" s="19">
        <v>41.39</v>
      </c>
      <c r="Z35" s="19">
        <v>19.05</v>
      </c>
      <c r="AA35" s="19">
        <v>0</v>
      </c>
      <c r="AB35" s="19">
        <v>24.04</v>
      </c>
      <c r="AC35" s="19">
        <v>21.95</v>
      </c>
      <c r="AD35" s="19">
        <v>282.25</v>
      </c>
      <c r="AE35" s="6"/>
      <c r="AF35" s="19">
        <f t="shared" ref="AF35:AF50" si="52">R35-D35</f>
        <v>-1.3900000000000006</v>
      </c>
      <c r="AG35" s="19">
        <f t="shared" ref="AG35:AG50" si="53">S35-E35</f>
        <v>0</v>
      </c>
      <c r="AH35" s="19">
        <f t="shared" ref="AH35:AH50" si="54">T35-F35</f>
        <v>0</v>
      </c>
      <c r="AI35" s="19">
        <f t="shared" ref="AI35:AI50" si="55">U35-G35</f>
        <v>0</v>
      </c>
      <c r="AJ35" s="19">
        <f t="shared" ref="AJ35:AJ50" si="56">V35-H35</f>
        <v>0</v>
      </c>
      <c r="AK35" s="19">
        <f t="shared" ref="AK35:AK50" si="57">W35-I35</f>
        <v>0.48999999999999488</v>
      </c>
      <c r="AL35" s="19">
        <f t="shared" ref="AL35:AL50" si="58">X35-J35</f>
        <v>-0.75999999999999801</v>
      </c>
      <c r="AM35" s="19">
        <f t="shared" ref="AM35:AM50" si="59">Y35-K35</f>
        <v>-0.10000000000000142</v>
      </c>
      <c r="AN35" s="19">
        <f t="shared" ref="AN35:AN50" si="60">Z35-L35</f>
        <v>0</v>
      </c>
      <c r="AO35" s="19">
        <f t="shared" ref="AO35:AO50" si="61">AA35-M35</f>
        <v>0</v>
      </c>
      <c r="AP35" s="19">
        <f t="shared" ref="AP35:AP50" si="62">AB35-N35</f>
        <v>-0.26999999999999957</v>
      </c>
      <c r="AQ35" s="19">
        <f t="shared" ref="AQ35:AQ50" si="63">AC35-O35</f>
        <v>-5.0000000000000711E-2</v>
      </c>
      <c r="AR35" s="19">
        <f t="shared" ref="AR35:AR50" si="64">AD35-P35</f>
        <v>-2.089999999999975</v>
      </c>
      <c r="AS35" s="6"/>
      <c r="AT35" s="7">
        <f t="shared" ref="AT35:AT50" si="65">IFERROR(AF35/ROUND(D35,0),0)</f>
        <v>-2.6730769230769242E-2</v>
      </c>
      <c r="AU35" s="7">
        <f t="shared" ref="AU35:AU50" si="66">IFERROR(AG35/ROUND(E35,0),0)</f>
        <v>0</v>
      </c>
      <c r="AV35" s="7">
        <f t="shared" ref="AV35:AV50" si="67">IFERROR(AH35/ROUND(F35,0),0)</f>
        <v>0</v>
      </c>
      <c r="AW35" s="7">
        <f t="shared" ref="AW35:AW50" si="68">IFERROR(AI35/ROUND(G35,0),0)</f>
        <v>0</v>
      </c>
      <c r="AX35" s="7">
        <f t="shared" ref="AX35:AX50" si="69">IFERROR(AJ35/ROUND(H35,0),0)</f>
        <v>0</v>
      </c>
      <c r="AY35" s="7">
        <f t="shared" ref="AY35:AY50" si="70">IFERROR(AK35/ROUND(I35,0),0)</f>
        <v>1.0888888888888774E-2</v>
      </c>
      <c r="AZ35" s="7">
        <f t="shared" ref="AZ35:AZ50" si="71">IFERROR(AL35/ROUND(J35,0),0)</f>
        <v>-1.4901960784313686E-2</v>
      </c>
      <c r="BA35" s="7">
        <f t="shared" ref="BA35:BA50" si="72">IFERROR(AM35/ROUND(K35,0),0)</f>
        <v>-2.4390243902439371E-3</v>
      </c>
      <c r="BB35" s="7">
        <f t="shared" ref="BB35:BB50" si="73">IFERROR(AN35/ROUND(L35,0),0)</f>
        <v>0</v>
      </c>
      <c r="BC35" s="7">
        <f t="shared" ref="BC35:BC50" si="74">IFERROR(AO35/ROUND(M35,0),0)</f>
        <v>0</v>
      </c>
      <c r="BD35" s="7">
        <f t="shared" ref="BD35:BD50" si="75">IFERROR(AP35/ROUND(N35,0),0)</f>
        <v>-1.1249999999999982E-2</v>
      </c>
      <c r="BE35" s="7">
        <f t="shared" ref="BE35:BE50" si="76">IFERROR(AQ35/ROUND(O35,0),0)</f>
        <v>-2.2727272727273051E-3</v>
      </c>
      <c r="BF35" s="7">
        <f t="shared" ref="BF35:BF50" si="77">IFERROR(AR35/ROUND(P35,0),0)</f>
        <v>-7.3591549295773766E-3</v>
      </c>
    </row>
    <row r="36" spans="1:58" x14ac:dyDescent="0.3">
      <c r="A36" s="5" t="s">
        <v>38</v>
      </c>
      <c r="B36" s="5" t="s">
        <v>202</v>
      </c>
      <c r="C36" s="5" t="s">
        <v>40</v>
      </c>
      <c r="D36" s="19">
        <v>493.23</v>
      </c>
      <c r="E36" s="19">
        <v>679.95</v>
      </c>
      <c r="F36" s="19">
        <v>670.14</v>
      </c>
      <c r="G36" s="19">
        <v>687.27</v>
      </c>
      <c r="H36" s="19">
        <v>535</v>
      </c>
      <c r="I36" s="19">
        <v>644.84</v>
      </c>
      <c r="J36" s="19">
        <v>414.87</v>
      </c>
      <c r="K36" s="19">
        <v>509.48</v>
      </c>
      <c r="L36" s="19">
        <v>351.04</v>
      </c>
      <c r="M36" s="19">
        <v>677.25</v>
      </c>
      <c r="N36" s="19">
        <v>813.29</v>
      </c>
      <c r="O36" s="19">
        <v>678.21</v>
      </c>
      <c r="P36" s="19">
        <v>7154.56</v>
      </c>
      <c r="R36" s="19">
        <v>424.93</v>
      </c>
      <c r="S36" s="19">
        <v>608.44000000000005</v>
      </c>
      <c r="T36" s="19">
        <v>623.42999999999995</v>
      </c>
      <c r="U36" s="19">
        <v>598.01</v>
      </c>
      <c r="V36" s="19">
        <v>417.22</v>
      </c>
      <c r="W36" s="19">
        <v>487.45</v>
      </c>
      <c r="X36" s="19">
        <v>360.63</v>
      </c>
      <c r="Y36" s="19">
        <v>459.47</v>
      </c>
      <c r="Z36" s="19">
        <v>295.54000000000002</v>
      </c>
      <c r="AA36" s="19">
        <v>552.72</v>
      </c>
      <c r="AB36" s="19">
        <v>662.09</v>
      </c>
      <c r="AC36" s="19">
        <v>546.97</v>
      </c>
      <c r="AD36" s="19">
        <v>6036.92</v>
      </c>
      <c r="AE36" s="6"/>
      <c r="AF36" s="19">
        <f t="shared" si="52"/>
        <v>-68.300000000000011</v>
      </c>
      <c r="AG36" s="19">
        <f t="shared" si="53"/>
        <v>-71.509999999999991</v>
      </c>
      <c r="AH36" s="19">
        <f t="shared" si="54"/>
        <v>-46.710000000000036</v>
      </c>
      <c r="AI36" s="19">
        <f t="shared" si="55"/>
        <v>-89.259999999999991</v>
      </c>
      <c r="AJ36" s="19">
        <f t="shared" si="56"/>
        <v>-117.77999999999997</v>
      </c>
      <c r="AK36" s="19">
        <f t="shared" si="57"/>
        <v>-157.39000000000004</v>
      </c>
      <c r="AL36" s="19">
        <f t="shared" si="58"/>
        <v>-54.240000000000009</v>
      </c>
      <c r="AM36" s="19">
        <f t="shared" si="59"/>
        <v>-50.009999999999991</v>
      </c>
      <c r="AN36" s="19">
        <f t="shared" si="60"/>
        <v>-55.5</v>
      </c>
      <c r="AO36" s="19">
        <f t="shared" si="61"/>
        <v>-124.52999999999997</v>
      </c>
      <c r="AP36" s="19">
        <f t="shared" si="62"/>
        <v>-151.19999999999993</v>
      </c>
      <c r="AQ36" s="19">
        <f t="shared" si="63"/>
        <v>-131.24</v>
      </c>
      <c r="AR36" s="19">
        <f t="shared" si="64"/>
        <v>-1117.6400000000003</v>
      </c>
      <c r="AS36" s="6"/>
      <c r="AT36" s="7">
        <f t="shared" si="65"/>
        <v>-0.13853955375253552</v>
      </c>
      <c r="AU36" s="7">
        <f t="shared" si="66"/>
        <v>-0.10516176470588234</v>
      </c>
      <c r="AV36" s="7">
        <f t="shared" si="67"/>
        <v>-6.9716417910447817E-2</v>
      </c>
      <c r="AW36" s="7">
        <f t="shared" si="68"/>
        <v>-0.12992721979621541</v>
      </c>
      <c r="AX36" s="7">
        <f t="shared" si="69"/>
        <v>-0.22014953271028032</v>
      </c>
      <c r="AY36" s="7">
        <f t="shared" si="70"/>
        <v>-0.24401550387596907</v>
      </c>
      <c r="AZ36" s="7">
        <f t="shared" si="71"/>
        <v>-0.13069879518072292</v>
      </c>
      <c r="BA36" s="7">
        <f t="shared" si="72"/>
        <v>-9.8251473477406662E-2</v>
      </c>
      <c r="BB36" s="7">
        <f t="shared" si="73"/>
        <v>-0.15811965811965811</v>
      </c>
      <c r="BC36" s="7">
        <f t="shared" si="74"/>
        <v>-0.183943870014771</v>
      </c>
      <c r="BD36" s="7">
        <f t="shared" si="75"/>
        <v>-0.18597785977859771</v>
      </c>
      <c r="BE36" s="7">
        <f t="shared" si="76"/>
        <v>-0.19356932153392331</v>
      </c>
      <c r="BF36" s="7">
        <f t="shared" si="77"/>
        <v>-0.15620405310971353</v>
      </c>
    </row>
    <row r="37" spans="1:58" x14ac:dyDescent="0.3">
      <c r="A37" s="5" t="s">
        <v>38</v>
      </c>
      <c r="B37" s="5" t="s">
        <v>43</v>
      </c>
      <c r="C37" s="5" t="s">
        <v>44</v>
      </c>
      <c r="D37" s="19">
        <v>138.01</v>
      </c>
      <c r="E37" s="19">
        <v>0.74</v>
      </c>
      <c r="F37" s="19">
        <v>1.38</v>
      </c>
      <c r="G37" s="19">
        <v>5.86</v>
      </c>
      <c r="H37" s="19">
        <v>4.5</v>
      </c>
      <c r="I37" s="19">
        <v>2.14</v>
      </c>
      <c r="J37" s="19">
        <v>5.9</v>
      </c>
      <c r="K37" s="19">
        <v>6.42</v>
      </c>
      <c r="L37" s="19">
        <v>13.87</v>
      </c>
      <c r="M37" s="19">
        <v>6.25</v>
      </c>
      <c r="N37" s="19">
        <v>17.66</v>
      </c>
      <c r="O37" s="19">
        <v>0.56999999999999995</v>
      </c>
      <c r="P37" s="19">
        <v>203.32</v>
      </c>
      <c r="R37" s="19">
        <v>119.54</v>
      </c>
      <c r="S37" s="19">
        <v>0.69</v>
      </c>
      <c r="T37" s="19">
        <v>1.35</v>
      </c>
      <c r="U37" s="19">
        <v>4.95</v>
      </c>
      <c r="V37" s="19">
        <v>3.71</v>
      </c>
      <c r="W37" s="19">
        <v>1.81</v>
      </c>
      <c r="X37" s="19">
        <v>5.21</v>
      </c>
      <c r="Y37" s="19">
        <v>5.5</v>
      </c>
      <c r="Z37" s="19">
        <v>11.73</v>
      </c>
      <c r="AA37" s="19">
        <v>5.15</v>
      </c>
      <c r="AB37" s="19">
        <v>14.94</v>
      </c>
      <c r="AC37" s="19">
        <v>0.52</v>
      </c>
      <c r="AD37" s="19">
        <v>175.09</v>
      </c>
      <c r="AE37" s="6"/>
      <c r="AF37" s="19">
        <f t="shared" si="52"/>
        <v>-18.469999999999985</v>
      </c>
      <c r="AG37" s="19">
        <f t="shared" si="53"/>
        <v>-5.0000000000000044E-2</v>
      </c>
      <c r="AH37" s="19">
        <f t="shared" si="54"/>
        <v>-2.9999999999999805E-2</v>
      </c>
      <c r="AI37" s="19">
        <f t="shared" si="55"/>
        <v>-0.91000000000000014</v>
      </c>
      <c r="AJ37" s="19">
        <f t="shared" si="56"/>
        <v>-0.79</v>
      </c>
      <c r="AK37" s="19">
        <f t="shared" si="57"/>
        <v>-0.33000000000000007</v>
      </c>
      <c r="AL37" s="19">
        <f t="shared" si="58"/>
        <v>-0.69000000000000039</v>
      </c>
      <c r="AM37" s="19">
        <f t="shared" si="59"/>
        <v>-0.91999999999999993</v>
      </c>
      <c r="AN37" s="19">
        <f t="shared" si="60"/>
        <v>-2.1399999999999988</v>
      </c>
      <c r="AO37" s="19">
        <f t="shared" si="61"/>
        <v>-1.0999999999999996</v>
      </c>
      <c r="AP37" s="19">
        <f t="shared" si="62"/>
        <v>-2.7200000000000006</v>
      </c>
      <c r="AQ37" s="19">
        <f t="shared" si="63"/>
        <v>-4.9999999999999933E-2</v>
      </c>
      <c r="AR37" s="19">
        <f t="shared" si="64"/>
        <v>-28.22999999999999</v>
      </c>
      <c r="AS37" s="6"/>
      <c r="AT37" s="7">
        <f t="shared" si="65"/>
        <v>-0.13384057971014482</v>
      </c>
      <c r="AU37" s="7">
        <f t="shared" si="66"/>
        <v>-5.0000000000000044E-2</v>
      </c>
      <c r="AV37" s="7">
        <f t="shared" si="67"/>
        <v>-2.9999999999999805E-2</v>
      </c>
      <c r="AW37" s="7">
        <f t="shared" si="68"/>
        <v>-0.1516666666666667</v>
      </c>
      <c r="AX37" s="7">
        <f t="shared" si="69"/>
        <v>-0.158</v>
      </c>
      <c r="AY37" s="7">
        <f t="shared" si="70"/>
        <v>-0.16500000000000004</v>
      </c>
      <c r="AZ37" s="7">
        <f t="shared" si="71"/>
        <v>-0.11500000000000006</v>
      </c>
      <c r="BA37" s="7">
        <f t="shared" si="72"/>
        <v>-0.15333333333333332</v>
      </c>
      <c r="BB37" s="7">
        <f t="shared" si="73"/>
        <v>-0.15285714285714277</v>
      </c>
      <c r="BC37" s="7">
        <f t="shared" si="74"/>
        <v>-0.18333333333333326</v>
      </c>
      <c r="BD37" s="7">
        <f t="shared" si="75"/>
        <v>-0.15111111111111114</v>
      </c>
      <c r="BE37" s="7">
        <f t="shared" si="76"/>
        <v>-4.9999999999999933E-2</v>
      </c>
      <c r="BF37" s="7">
        <f t="shared" si="77"/>
        <v>-0.13906403940886694</v>
      </c>
    </row>
    <row r="38" spans="1:58" x14ac:dyDescent="0.3">
      <c r="A38" s="5" t="s">
        <v>38</v>
      </c>
      <c r="B38" s="5" t="s">
        <v>198</v>
      </c>
      <c r="C38" s="5" t="s">
        <v>45</v>
      </c>
      <c r="D38" s="19">
        <v>555.36</v>
      </c>
      <c r="E38" s="19">
        <v>495.29</v>
      </c>
      <c r="F38" s="19">
        <v>523.51</v>
      </c>
      <c r="G38" s="19">
        <v>642.78</v>
      </c>
      <c r="H38" s="19">
        <v>637.46</v>
      </c>
      <c r="I38" s="19">
        <v>554.89</v>
      </c>
      <c r="J38" s="19">
        <v>517.13</v>
      </c>
      <c r="K38" s="19">
        <v>459.71</v>
      </c>
      <c r="L38" s="19">
        <v>591.28</v>
      </c>
      <c r="M38" s="19">
        <v>421.48</v>
      </c>
      <c r="N38" s="19">
        <v>683.52</v>
      </c>
      <c r="O38" s="19">
        <v>759.69</v>
      </c>
      <c r="P38" s="19">
        <v>6842.08</v>
      </c>
      <c r="R38" s="19">
        <v>476.68</v>
      </c>
      <c r="S38" s="19">
        <v>446.55</v>
      </c>
      <c r="T38" s="19">
        <v>492.43</v>
      </c>
      <c r="U38" s="19">
        <v>562.36</v>
      </c>
      <c r="V38" s="19">
        <v>495.24</v>
      </c>
      <c r="W38" s="19">
        <v>421.35</v>
      </c>
      <c r="X38" s="19">
        <v>457.87</v>
      </c>
      <c r="Y38" s="19">
        <v>414.7</v>
      </c>
      <c r="Z38" s="19">
        <v>494.97</v>
      </c>
      <c r="AA38" s="19">
        <v>344.92</v>
      </c>
      <c r="AB38" s="19">
        <v>556.87</v>
      </c>
      <c r="AC38" s="19">
        <v>612.95000000000005</v>
      </c>
      <c r="AD38" s="19">
        <v>5776.9</v>
      </c>
      <c r="AE38" s="6"/>
      <c r="AF38" s="19">
        <f t="shared" si="52"/>
        <v>-78.680000000000007</v>
      </c>
      <c r="AG38" s="19">
        <f t="shared" si="53"/>
        <v>-48.740000000000009</v>
      </c>
      <c r="AH38" s="19">
        <f t="shared" si="54"/>
        <v>-31.079999999999984</v>
      </c>
      <c r="AI38" s="19">
        <f t="shared" si="55"/>
        <v>-80.419999999999959</v>
      </c>
      <c r="AJ38" s="19">
        <f t="shared" si="56"/>
        <v>-142.22000000000003</v>
      </c>
      <c r="AK38" s="19">
        <f t="shared" si="57"/>
        <v>-133.53999999999996</v>
      </c>
      <c r="AL38" s="19">
        <f t="shared" si="58"/>
        <v>-59.259999999999991</v>
      </c>
      <c r="AM38" s="19">
        <f t="shared" si="59"/>
        <v>-45.009999999999991</v>
      </c>
      <c r="AN38" s="19">
        <f t="shared" si="60"/>
        <v>-96.309999999999945</v>
      </c>
      <c r="AO38" s="19">
        <f t="shared" si="61"/>
        <v>-76.56</v>
      </c>
      <c r="AP38" s="19">
        <f t="shared" si="62"/>
        <v>-126.64999999999998</v>
      </c>
      <c r="AQ38" s="19">
        <f t="shared" si="63"/>
        <v>-146.74</v>
      </c>
      <c r="AR38" s="19">
        <f t="shared" si="64"/>
        <v>-1065.1800000000003</v>
      </c>
      <c r="AS38" s="6"/>
      <c r="AT38" s="7">
        <f t="shared" si="65"/>
        <v>-0.14176576576576577</v>
      </c>
      <c r="AU38" s="7">
        <f t="shared" si="66"/>
        <v>-9.8464646464646477E-2</v>
      </c>
      <c r="AV38" s="7">
        <f t="shared" si="67"/>
        <v>-5.9312977099236608E-2</v>
      </c>
      <c r="AW38" s="7">
        <f t="shared" si="68"/>
        <v>-0.12506998444790041</v>
      </c>
      <c r="AX38" s="7">
        <f t="shared" si="69"/>
        <v>-0.22326530612244902</v>
      </c>
      <c r="AY38" s="7">
        <f t="shared" si="70"/>
        <v>-0.24061261261261255</v>
      </c>
      <c r="AZ38" s="7">
        <f t="shared" si="71"/>
        <v>-0.1146228239845261</v>
      </c>
      <c r="BA38" s="7">
        <f t="shared" si="72"/>
        <v>-9.7847826086956496E-2</v>
      </c>
      <c r="BB38" s="7">
        <f t="shared" si="73"/>
        <v>-0.16296108291032141</v>
      </c>
      <c r="BC38" s="7">
        <f t="shared" si="74"/>
        <v>-0.18185273159144894</v>
      </c>
      <c r="BD38" s="7">
        <f t="shared" si="75"/>
        <v>-0.18516081871345025</v>
      </c>
      <c r="BE38" s="7">
        <f t="shared" si="76"/>
        <v>-0.19307894736842107</v>
      </c>
      <c r="BF38" s="7">
        <f t="shared" si="77"/>
        <v>-0.15568254896229178</v>
      </c>
    </row>
    <row r="39" spans="1:58" x14ac:dyDescent="0.3">
      <c r="A39" s="5" t="s">
        <v>38</v>
      </c>
      <c r="B39" s="5" t="s">
        <v>199</v>
      </c>
      <c r="C39" s="5" t="s">
        <v>46</v>
      </c>
      <c r="D39" s="19">
        <v>672.85</v>
      </c>
      <c r="E39" s="19">
        <v>512.08000000000004</v>
      </c>
      <c r="F39" s="19">
        <v>239.35</v>
      </c>
      <c r="G39" s="19">
        <v>382.96</v>
      </c>
      <c r="H39" s="19">
        <v>488.14</v>
      </c>
      <c r="I39" s="19">
        <v>462.73</v>
      </c>
      <c r="J39" s="19">
        <v>405.67</v>
      </c>
      <c r="K39" s="19">
        <v>404.32</v>
      </c>
      <c r="L39" s="19">
        <v>610.96</v>
      </c>
      <c r="M39" s="19">
        <v>677.65</v>
      </c>
      <c r="N39" s="19">
        <v>590.41999999999996</v>
      </c>
      <c r="O39" s="19">
        <v>776.42</v>
      </c>
      <c r="P39" s="19">
        <v>6223.56</v>
      </c>
      <c r="R39" s="19">
        <v>576.83000000000004</v>
      </c>
      <c r="S39" s="19">
        <v>461.49</v>
      </c>
      <c r="T39" s="19">
        <v>223.71</v>
      </c>
      <c r="U39" s="19">
        <v>323.83</v>
      </c>
      <c r="V39" s="19">
        <v>385.17</v>
      </c>
      <c r="W39" s="19">
        <v>351.94</v>
      </c>
      <c r="X39" s="19">
        <v>351.54</v>
      </c>
      <c r="Y39" s="19">
        <v>364.57</v>
      </c>
      <c r="Z39" s="19">
        <v>511.54</v>
      </c>
      <c r="AA39" s="19">
        <v>552.38</v>
      </c>
      <c r="AB39" s="19">
        <v>482.18</v>
      </c>
      <c r="AC39" s="19">
        <v>626.36</v>
      </c>
      <c r="AD39" s="19">
        <v>5211.54</v>
      </c>
      <c r="AE39" s="6"/>
      <c r="AF39" s="19">
        <f t="shared" si="52"/>
        <v>-96.019999999999982</v>
      </c>
      <c r="AG39" s="19">
        <f t="shared" si="53"/>
        <v>-50.590000000000032</v>
      </c>
      <c r="AH39" s="19">
        <f t="shared" si="54"/>
        <v>-15.639999999999986</v>
      </c>
      <c r="AI39" s="19">
        <f t="shared" si="55"/>
        <v>-59.129999999999995</v>
      </c>
      <c r="AJ39" s="19">
        <f t="shared" si="56"/>
        <v>-102.96999999999997</v>
      </c>
      <c r="AK39" s="19">
        <f t="shared" si="57"/>
        <v>-110.79000000000002</v>
      </c>
      <c r="AL39" s="19">
        <f t="shared" si="58"/>
        <v>-54.129999999999995</v>
      </c>
      <c r="AM39" s="19">
        <f t="shared" si="59"/>
        <v>-39.75</v>
      </c>
      <c r="AN39" s="19">
        <f t="shared" si="60"/>
        <v>-99.420000000000016</v>
      </c>
      <c r="AO39" s="19">
        <f t="shared" si="61"/>
        <v>-125.26999999999998</v>
      </c>
      <c r="AP39" s="19">
        <f t="shared" si="62"/>
        <v>-108.23999999999995</v>
      </c>
      <c r="AQ39" s="19">
        <f t="shared" si="63"/>
        <v>-150.05999999999995</v>
      </c>
      <c r="AR39" s="19">
        <f t="shared" si="64"/>
        <v>-1012.0200000000004</v>
      </c>
      <c r="AS39" s="6"/>
      <c r="AT39" s="7">
        <f t="shared" si="65"/>
        <v>-0.14267459138187219</v>
      </c>
      <c r="AU39" s="7">
        <f t="shared" si="66"/>
        <v>-9.8808593750000062E-2</v>
      </c>
      <c r="AV39" s="7">
        <f t="shared" si="67"/>
        <v>-6.5439330543933E-2</v>
      </c>
      <c r="AW39" s="7">
        <f t="shared" si="68"/>
        <v>-0.15438642297650129</v>
      </c>
      <c r="AX39" s="7">
        <f t="shared" si="69"/>
        <v>-0.21100409836065567</v>
      </c>
      <c r="AY39" s="7">
        <f t="shared" si="70"/>
        <v>-0.23928725701943848</v>
      </c>
      <c r="AZ39" s="7">
        <f t="shared" si="71"/>
        <v>-0.13332512315270934</v>
      </c>
      <c r="BA39" s="7">
        <f t="shared" si="72"/>
        <v>-9.8391089108910895E-2</v>
      </c>
      <c r="BB39" s="7">
        <f t="shared" si="73"/>
        <v>-0.16271685761047466</v>
      </c>
      <c r="BC39" s="7">
        <f t="shared" si="74"/>
        <v>-0.18476401179941002</v>
      </c>
      <c r="BD39" s="7">
        <f t="shared" si="75"/>
        <v>-0.183457627118644</v>
      </c>
      <c r="BE39" s="7">
        <f t="shared" si="76"/>
        <v>-0.19337628865979375</v>
      </c>
      <c r="BF39" s="7">
        <f t="shared" si="77"/>
        <v>-0.16259961439588697</v>
      </c>
    </row>
    <row r="40" spans="1:58" x14ac:dyDescent="0.3">
      <c r="A40" s="5" t="s">
        <v>38</v>
      </c>
      <c r="B40" s="5" t="s">
        <v>47</v>
      </c>
      <c r="C40" s="5" t="s">
        <v>48</v>
      </c>
      <c r="D40" s="19">
        <v>5.46</v>
      </c>
      <c r="E40" s="19">
        <v>16.78</v>
      </c>
      <c r="F40" s="19">
        <v>24.1</v>
      </c>
      <c r="G40" s="19">
        <v>46.07</v>
      </c>
      <c r="H40" s="19">
        <v>39.71</v>
      </c>
      <c r="I40" s="19">
        <v>18.27</v>
      </c>
      <c r="J40" s="19">
        <v>8.1999999999999993</v>
      </c>
      <c r="K40" s="19">
        <v>8.01</v>
      </c>
      <c r="L40" s="19">
        <v>5.13</v>
      </c>
      <c r="M40" s="19">
        <v>8.2200000000000006</v>
      </c>
      <c r="N40" s="19">
        <v>9.5399999999999991</v>
      </c>
      <c r="O40" s="19">
        <v>14.1</v>
      </c>
      <c r="P40" s="19">
        <v>203.6</v>
      </c>
      <c r="R40" s="19">
        <v>5.46</v>
      </c>
      <c r="S40" s="19">
        <v>16.77</v>
      </c>
      <c r="T40" s="19">
        <v>24.09</v>
      </c>
      <c r="U40" s="19">
        <v>46</v>
      </c>
      <c r="V40" s="19">
        <v>39.89</v>
      </c>
      <c r="W40" s="19">
        <v>18.64</v>
      </c>
      <c r="X40" s="19">
        <v>8.1999999999999993</v>
      </c>
      <c r="Y40" s="19">
        <v>8</v>
      </c>
      <c r="Z40" s="19">
        <v>5.13</v>
      </c>
      <c r="AA40" s="19">
        <v>8.2200000000000006</v>
      </c>
      <c r="AB40" s="19">
        <v>9.5399999999999991</v>
      </c>
      <c r="AC40" s="19">
        <v>14.1</v>
      </c>
      <c r="AD40" s="19">
        <v>204.04</v>
      </c>
      <c r="AE40" s="6"/>
      <c r="AF40" s="19">
        <f t="shared" si="52"/>
        <v>0</v>
      </c>
      <c r="AG40" s="19">
        <f t="shared" si="53"/>
        <v>-1.0000000000001563E-2</v>
      </c>
      <c r="AH40" s="19">
        <f t="shared" si="54"/>
        <v>-1.0000000000001563E-2</v>
      </c>
      <c r="AI40" s="19">
        <f t="shared" si="55"/>
        <v>-7.0000000000000284E-2</v>
      </c>
      <c r="AJ40" s="19">
        <f t="shared" si="56"/>
        <v>0.17999999999999972</v>
      </c>
      <c r="AK40" s="19">
        <f t="shared" si="57"/>
        <v>0.37000000000000099</v>
      </c>
      <c r="AL40" s="19">
        <f t="shared" si="58"/>
        <v>0</v>
      </c>
      <c r="AM40" s="19">
        <f t="shared" si="59"/>
        <v>-9.9999999999997868E-3</v>
      </c>
      <c r="AN40" s="19">
        <f t="shared" si="60"/>
        <v>0</v>
      </c>
      <c r="AO40" s="19">
        <f t="shared" si="61"/>
        <v>0</v>
      </c>
      <c r="AP40" s="19">
        <f t="shared" si="62"/>
        <v>0</v>
      </c>
      <c r="AQ40" s="19">
        <f t="shared" si="63"/>
        <v>0</v>
      </c>
      <c r="AR40" s="19">
        <f t="shared" si="64"/>
        <v>0.43999999999999773</v>
      </c>
      <c r="AS40" s="6"/>
      <c r="AT40" s="7">
        <f t="shared" si="65"/>
        <v>0</v>
      </c>
      <c r="AU40" s="7">
        <f t="shared" si="66"/>
        <v>-5.8823529411773906E-4</v>
      </c>
      <c r="AV40" s="7">
        <f t="shared" si="67"/>
        <v>-4.166666666667318E-4</v>
      </c>
      <c r="AW40" s="7">
        <f t="shared" si="68"/>
        <v>-1.5217391304347889E-3</v>
      </c>
      <c r="AX40" s="7">
        <f t="shared" si="69"/>
        <v>4.4999999999999927E-3</v>
      </c>
      <c r="AY40" s="7">
        <f t="shared" si="70"/>
        <v>2.0555555555555612E-2</v>
      </c>
      <c r="AZ40" s="7">
        <f t="shared" si="71"/>
        <v>0</v>
      </c>
      <c r="BA40" s="7">
        <f t="shared" si="72"/>
        <v>-1.2499999999999734E-3</v>
      </c>
      <c r="BB40" s="7">
        <f t="shared" si="73"/>
        <v>0</v>
      </c>
      <c r="BC40" s="7">
        <f t="shared" si="74"/>
        <v>0</v>
      </c>
      <c r="BD40" s="7">
        <f t="shared" si="75"/>
        <v>0</v>
      </c>
      <c r="BE40" s="7">
        <f t="shared" si="76"/>
        <v>0</v>
      </c>
      <c r="BF40" s="7">
        <f t="shared" si="77"/>
        <v>2.1568627450980283E-3</v>
      </c>
    </row>
    <row r="41" spans="1:58" x14ac:dyDescent="0.3">
      <c r="A41" s="5" t="s">
        <v>38</v>
      </c>
      <c r="B41" s="5" t="s">
        <v>56</v>
      </c>
      <c r="C41" s="5" t="s">
        <v>57</v>
      </c>
      <c r="D41" s="19">
        <v>2.85</v>
      </c>
      <c r="E41" s="19">
        <v>2.9</v>
      </c>
      <c r="F41" s="19">
        <v>1.88</v>
      </c>
      <c r="G41" s="19">
        <v>0.83</v>
      </c>
      <c r="H41" s="19">
        <v>0.62</v>
      </c>
      <c r="I41" s="19">
        <v>-0.04</v>
      </c>
      <c r="J41" s="19">
        <v>1.31</v>
      </c>
      <c r="K41" s="19">
        <v>0.28999999999999998</v>
      </c>
      <c r="L41" s="19">
        <v>2.4300000000000002</v>
      </c>
      <c r="M41" s="19">
        <v>5.03</v>
      </c>
      <c r="N41" s="19">
        <v>9.52</v>
      </c>
      <c r="O41" s="19">
        <v>4.8099999999999996</v>
      </c>
      <c r="P41" s="19">
        <v>32.42</v>
      </c>
      <c r="R41" s="19">
        <v>2.5</v>
      </c>
      <c r="S41" s="19">
        <v>2.65</v>
      </c>
      <c r="T41" s="19">
        <v>1.77</v>
      </c>
      <c r="U41" s="19">
        <v>0.74</v>
      </c>
      <c r="V41" s="19">
        <v>0.53</v>
      </c>
      <c r="W41" s="19">
        <v>-0.03</v>
      </c>
      <c r="X41" s="19">
        <v>1.08</v>
      </c>
      <c r="Y41" s="19">
        <v>0.26</v>
      </c>
      <c r="Z41" s="19">
        <v>2.04</v>
      </c>
      <c r="AA41" s="19">
        <v>4.1399999999999997</v>
      </c>
      <c r="AB41" s="19">
        <v>8.0299999999999994</v>
      </c>
      <c r="AC41" s="19">
        <v>4.01</v>
      </c>
      <c r="AD41" s="19">
        <v>27.71</v>
      </c>
      <c r="AE41" s="6"/>
      <c r="AF41" s="19">
        <f t="shared" si="52"/>
        <v>-0.35000000000000009</v>
      </c>
      <c r="AG41" s="19">
        <f t="shared" si="53"/>
        <v>-0.25</v>
      </c>
      <c r="AH41" s="19">
        <f t="shared" si="54"/>
        <v>-0.10999999999999988</v>
      </c>
      <c r="AI41" s="19">
        <f t="shared" si="55"/>
        <v>-8.9999999999999969E-2</v>
      </c>
      <c r="AJ41" s="19">
        <f t="shared" si="56"/>
        <v>-8.9999999999999969E-2</v>
      </c>
      <c r="AK41" s="19">
        <f t="shared" si="57"/>
        <v>1.0000000000000002E-2</v>
      </c>
      <c r="AL41" s="19">
        <f t="shared" si="58"/>
        <v>-0.22999999999999998</v>
      </c>
      <c r="AM41" s="19">
        <f t="shared" si="59"/>
        <v>-2.9999999999999971E-2</v>
      </c>
      <c r="AN41" s="19">
        <f t="shared" si="60"/>
        <v>-0.39000000000000012</v>
      </c>
      <c r="AO41" s="19">
        <f t="shared" si="61"/>
        <v>-0.89000000000000057</v>
      </c>
      <c r="AP41" s="19">
        <f t="shared" si="62"/>
        <v>-1.4900000000000002</v>
      </c>
      <c r="AQ41" s="19">
        <f t="shared" si="63"/>
        <v>-0.79999999999999982</v>
      </c>
      <c r="AR41" s="19">
        <f t="shared" si="64"/>
        <v>-4.7100000000000009</v>
      </c>
      <c r="AS41" s="6"/>
      <c r="AT41" s="7">
        <f t="shared" si="65"/>
        <v>-0.1166666666666667</v>
      </c>
      <c r="AU41" s="7">
        <f t="shared" si="66"/>
        <v>-8.3333333333333329E-2</v>
      </c>
      <c r="AV41" s="7">
        <f t="shared" si="67"/>
        <v>-5.4999999999999938E-2</v>
      </c>
      <c r="AW41" s="7">
        <f t="shared" si="68"/>
        <v>-8.9999999999999969E-2</v>
      </c>
      <c r="AX41" s="7">
        <f t="shared" si="69"/>
        <v>-8.9999999999999969E-2</v>
      </c>
      <c r="AY41" s="7">
        <f t="shared" si="70"/>
        <v>0</v>
      </c>
      <c r="AZ41" s="7">
        <f t="shared" si="71"/>
        <v>-0.22999999999999998</v>
      </c>
      <c r="BA41" s="7">
        <f t="shared" si="72"/>
        <v>0</v>
      </c>
      <c r="BB41" s="7">
        <f t="shared" si="73"/>
        <v>-0.19500000000000006</v>
      </c>
      <c r="BC41" s="7">
        <f t="shared" si="74"/>
        <v>-0.1780000000000001</v>
      </c>
      <c r="BD41" s="7">
        <f t="shared" si="75"/>
        <v>-0.14900000000000002</v>
      </c>
      <c r="BE41" s="7">
        <f t="shared" si="76"/>
        <v>-0.15999999999999998</v>
      </c>
      <c r="BF41" s="7">
        <f t="shared" si="77"/>
        <v>-0.14718750000000003</v>
      </c>
    </row>
    <row r="42" spans="1:58" x14ac:dyDescent="0.3">
      <c r="A42" s="5" t="s">
        <v>38</v>
      </c>
      <c r="B42" s="5" t="s">
        <v>49</v>
      </c>
      <c r="C42" s="5" t="s">
        <v>50</v>
      </c>
      <c r="D42" s="19">
        <v>34.35</v>
      </c>
      <c r="E42" s="19">
        <v>28.85</v>
      </c>
      <c r="F42" s="19">
        <v>39.229999999999997</v>
      </c>
      <c r="G42" s="19">
        <v>41.46</v>
      </c>
      <c r="H42" s="19">
        <v>39.700000000000003</v>
      </c>
      <c r="I42" s="19">
        <v>34.58</v>
      </c>
      <c r="J42" s="19">
        <v>14.41</v>
      </c>
      <c r="K42" s="19">
        <v>5.32</v>
      </c>
      <c r="L42" s="19">
        <v>12.12</v>
      </c>
      <c r="M42" s="19">
        <v>2.35</v>
      </c>
      <c r="N42" s="19">
        <v>7.83</v>
      </c>
      <c r="O42" s="19">
        <v>13.99</v>
      </c>
      <c r="P42" s="19">
        <v>274.2</v>
      </c>
      <c r="R42" s="19">
        <v>34.35</v>
      </c>
      <c r="S42" s="19">
        <v>28.85</v>
      </c>
      <c r="T42" s="19">
        <v>39.229999999999997</v>
      </c>
      <c r="U42" s="19">
        <v>41.46</v>
      </c>
      <c r="V42" s="19">
        <v>39.96</v>
      </c>
      <c r="W42" s="19">
        <v>35.15</v>
      </c>
      <c r="X42" s="19">
        <v>14.41</v>
      </c>
      <c r="Y42" s="19">
        <v>5.32</v>
      </c>
      <c r="Z42" s="19">
        <v>12.12</v>
      </c>
      <c r="AA42" s="19">
        <v>2.35</v>
      </c>
      <c r="AB42" s="19">
        <v>7.83</v>
      </c>
      <c r="AC42" s="19">
        <v>13.99</v>
      </c>
      <c r="AD42" s="19">
        <v>275.02</v>
      </c>
      <c r="AE42" s="6"/>
      <c r="AF42" s="19">
        <f t="shared" si="52"/>
        <v>0</v>
      </c>
      <c r="AG42" s="19">
        <f t="shared" si="53"/>
        <v>0</v>
      </c>
      <c r="AH42" s="19">
        <f t="shared" si="54"/>
        <v>0</v>
      </c>
      <c r="AI42" s="19">
        <f t="shared" si="55"/>
        <v>0</v>
      </c>
      <c r="AJ42" s="19">
        <f t="shared" si="56"/>
        <v>0.25999999999999801</v>
      </c>
      <c r="AK42" s="19">
        <f t="shared" si="57"/>
        <v>0.57000000000000028</v>
      </c>
      <c r="AL42" s="19">
        <f t="shared" si="58"/>
        <v>0</v>
      </c>
      <c r="AM42" s="19">
        <f t="shared" si="59"/>
        <v>0</v>
      </c>
      <c r="AN42" s="19">
        <f t="shared" si="60"/>
        <v>0</v>
      </c>
      <c r="AO42" s="19">
        <f t="shared" si="61"/>
        <v>0</v>
      </c>
      <c r="AP42" s="19">
        <f t="shared" si="62"/>
        <v>0</v>
      </c>
      <c r="AQ42" s="19">
        <f t="shared" si="63"/>
        <v>0</v>
      </c>
      <c r="AR42" s="19">
        <f t="shared" si="64"/>
        <v>0.81999999999999318</v>
      </c>
      <c r="AS42" s="6"/>
      <c r="AT42" s="7">
        <f t="shared" si="65"/>
        <v>0</v>
      </c>
      <c r="AU42" s="7">
        <f t="shared" si="66"/>
        <v>0</v>
      </c>
      <c r="AV42" s="7">
        <f t="shared" si="67"/>
        <v>0</v>
      </c>
      <c r="AW42" s="7">
        <f t="shared" si="68"/>
        <v>0</v>
      </c>
      <c r="AX42" s="7">
        <f t="shared" si="69"/>
        <v>6.4999999999999503E-3</v>
      </c>
      <c r="AY42" s="7">
        <f t="shared" si="70"/>
        <v>1.6285714285714292E-2</v>
      </c>
      <c r="AZ42" s="7">
        <f t="shared" si="71"/>
        <v>0</v>
      </c>
      <c r="BA42" s="7">
        <f t="shared" si="72"/>
        <v>0</v>
      </c>
      <c r="BB42" s="7">
        <f t="shared" si="73"/>
        <v>0</v>
      </c>
      <c r="BC42" s="7">
        <f t="shared" si="74"/>
        <v>0</v>
      </c>
      <c r="BD42" s="7">
        <f t="shared" si="75"/>
        <v>0</v>
      </c>
      <c r="BE42" s="7">
        <f t="shared" si="76"/>
        <v>0</v>
      </c>
      <c r="BF42" s="7">
        <f t="shared" si="77"/>
        <v>2.9927007299269826E-3</v>
      </c>
    </row>
    <row r="43" spans="1:58" x14ac:dyDescent="0.3">
      <c r="A43" s="5" t="s">
        <v>38</v>
      </c>
      <c r="B43" s="5" t="s">
        <v>51</v>
      </c>
      <c r="C43" s="5" t="s">
        <v>52</v>
      </c>
      <c r="D43" s="19">
        <v>31.04</v>
      </c>
      <c r="E43" s="19">
        <v>50.78</v>
      </c>
      <c r="F43" s="19">
        <v>26.91</v>
      </c>
      <c r="G43" s="19">
        <v>45.03</v>
      </c>
      <c r="H43" s="19">
        <v>71.569999999999993</v>
      </c>
      <c r="I43" s="19">
        <v>28.59</v>
      </c>
      <c r="J43" s="19">
        <v>60.93</v>
      </c>
      <c r="K43" s="19">
        <v>5.52</v>
      </c>
      <c r="L43" s="19">
        <v>42.03</v>
      </c>
      <c r="M43" s="19">
        <v>24.61</v>
      </c>
      <c r="N43" s="19">
        <v>45.65</v>
      </c>
      <c r="O43" s="19">
        <v>55.52</v>
      </c>
      <c r="P43" s="19">
        <v>488.18</v>
      </c>
      <c r="R43" s="19">
        <v>31.01</v>
      </c>
      <c r="S43" s="19">
        <v>50.73</v>
      </c>
      <c r="T43" s="19">
        <v>26.86</v>
      </c>
      <c r="U43" s="19">
        <v>44.99</v>
      </c>
      <c r="V43" s="19">
        <v>71.53</v>
      </c>
      <c r="W43" s="19">
        <v>30.71</v>
      </c>
      <c r="X43" s="19">
        <v>60.89</v>
      </c>
      <c r="Y43" s="19">
        <v>5.45</v>
      </c>
      <c r="Z43" s="19">
        <v>41.98</v>
      </c>
      <c r="AA43" s="19">
        <v>24.58</v>
      </c>
      <c r="AB43" s="19">
        <v>45.58</v>
      </c>
      <c r="AC43" s="19">
        <v>55.47</v>
      </c>
      <c r="AD43" s="19">
        <v>489.78</v>
      </c>
      <c r="AE43" s="6"/>
      <c r="AF43" s="19">
        <f t="shared" si="52"/>
        <v>-2.9999999999997584E-2</v>
      </c>
      <c r="AG43" s="19">
        <f t="shared" si="53"/>
        <v>-5.0000000000004263E-2</v>
      </c>
      <c r="AH43" s="19">
        <f t="shared" si="54"/>
        <v>-5.0000000000000711E-2</v>
      </c>
      <c r="AI43" s="19">
        <f t="shared" si="55"/>
        <v>-3.9999999999999147E-2</v>
      </c>
      <c r="AJ43" s="19">
        <f t="shared" si="56"/>
        <v>-3.9999999999992042E-2</v>
      </c>
      <c r="AK43" s="19">
        <f t="shared" si="57"/>
        <v>2.120000000000001</v>
      </c>
      <c r="AL43" s="19">
        <f t="shared" si="58"/>
        <v>-3.9999999999999147E-2</v>
      </c>
      <c r="AM43" s="19">
        <f t="shared" si="59"/>
        <v>-6.9999999999999396E-2</v>
      </c>
      <c r="AN43" s="19">
        <f t="shared" si="60"/>
        <v>-5.0000000000004263E-2</v>
      </c>
      <c r="AO43" s="19">
        <f t="shared" si="61"/>
        <v>-3.0000000000001137E-2</v>
      </c>
      <c r="AP43" s="19">
        <f t="shared" si="62"/>
        <v>-7.0000000000000284E-2</v>
      </c>
      <c r="AQ43" s="19">
        <f t="shared" si="63"/>
        <v>-5.0000000000004263E-2</v>
      </c>
      <c r="AR43" s="19">
        <f t="shared" si="64"/>
        <v>1.5999999999999659</v>
      </c>
      <c r="AS43" s="6"/>
      <c r="AT43" s="7">
        <f t="shared" si="65"/>
        <v>-9.6774193548379301E-4</v>
      </c>
      <c r="AU43" s="7">
        <f t="shared" si="66"/>
        <v>-9.8039215686282878E-4</v>
      </c>
      <c r="AV43" s="7">
        <f t="shared" si="67"/>
        <v>-1.8518518518518782E-3</v>
      </c>
      <c r="AW43" s="7">
        <f t="shared" si="68"/>
        <v>-8.8888888888886996E-4</v>
      </c>
      <c r="AX43" s="7">
        <f t="shared" si="69"/>
        <v>-5.5555555555544507E-4</v>
      </c>
      <c r="AY43" s="7">
        <f t="shared" si="70"/>
        <v>7.3103448275862098E-2</v>
      </c>
      <c r="AZ43" s="7">
        <f t="shared" si="71"/>
        <v>-6.557377049180188E-4</v>
      </c>
      <c r="BA43" s="7">
        <f t="shared" si="72"/>
        <v>-1.1666666666666567E-2</v>
      </c>
      <c r="BB43" s="7">
        <f t="shared" si="73"/>
        <v>-1.1904761904762921E-3</v>
      </c>
      <c r="BC43" s="7">
        <f t="shared" si="74"/>
        <v>-1.2000000000000454E-3</v>
      </c>
      <c r="BD43" s="7">
        <f t="shared" si="75"/>
        <v>-1.5217391304347889E-3</v>
      </c>
      <c r="BE43" s="7">
        <f t="shared" si="76"/>
        <v>-8.9285714285721894E-4</v>
      </c>
      <c r="BF43" s="7">
        <f t="shared" si="77"/>
        <v>3.2786885245900941E-3</v>
      </c>
    </row>
    <row r="44" spans="1:58" x14ac:dyDescent="0.3">
      <c r="A44" s="5" t="s">
        <v>38</v>
      </c>
      <c r="B44" s="5" t="s">
        <v>203</v>
      </c>
      <c r="C44" s="5" t="s">
        <v>53</v>
      </c>
      <c r="D44" s="19">
        <v>895.88</v>
      </c>
      <c r="E44" s="19">
        <v>666.13</v>
      </c>
      <c r="F44" s="19">
        <v>556.33000000000004</v>
      </c>
      <c r="G44" s="19">
        <v>327.52999999999997</v>
      </c>
      <c r="H44" s="19">
        <v>281.16000000000003</v>
      </c>
      <c r="I44" s="19">
        <v>436.59</v>
      </c>
      <c r="J44" s="19">
        <v>491.03</v>
      </c>
      <c r="K44" s="19">
        <v>414.7</v>
      </c>
      <c r="L44" s="19">
        <v>266.20999999999998</v>
      </c>
      <c r="M44" s="19">
        <v>301.56</v>
      </c>
      <c r="N44" s="19">
        <v>591.16999999999996</v>
      </c>
      <c r="O44" s="19">
        <v>567.96</v>
      </c>
      <c r="P44" s="19">
        <v>5796.26</v>
      </c>
      <c r="R44" s="19">
        <v>767.79</v>
      </c>
      <c r="S44" s="19">
        <v>602.1</v>
      </c>
      <c r="T44" s="19">
        <v>523.83000000000004</v>
      </c>
      <c r="U44" s="19">
        <v>286.47000000000003</v>
      </c>
      <c r="V44" s="19">
        <v>220.64</v>
      </c>
      <c r="W44" s="19">
        <v>334.7</v>
      </c>
      <c r="X44" s="19">
        <v>427.25</v>
      </c>
      <c r="Y44" s="19">
        <v>372.58</v>
      </c>
      <c r="Z44" s="19">
        <v>222.89</v>
      </c>
      <c r="AA44" s="19">
        <v>246.62</v>
      </c>
      <c r="AB44" s="19">
        <v>484.11</v>
      </c>
      <c r="AC44" s="19">
        <v>459.38</v>
      </c>
      <c r="AD44" s="19">
        <v>4948.3599999999997</v>
      </c>
      <c r="AE44" s="6"/>
      <c r="AF44" s="19">
        <f t="shared" si="52"/>
        <v>-128.09000000000003</v>
      </c>
      <c r="AG44" s="19">
        <f t="shared" si="53"/>
        <v>-64.029999999999973</v>
      </c>
      <c r="AH44" s="19">
        <f t="shared" si="54"/>
        <v>-32.5</v>
      </c>
      <c r="AI44" s="19">
        <f t="shared" si="55"/>
        <v>-41.059999999999945</v>
      </c>
      <c r="AJ44" s="19">
        <f t="shared" si="56"/>
        <v>-60.520000000000039</v>
      </c>
      <c r="AK44" s="19">
        <f t="shared" si="57"/>
        <v>-101.88999999999999</v>
      </c>
      <c r="AL44" s="19">
        <f t="shared" si="58"/>
        <v>-63.779999999999973</v>
      </c>
      <c r="AM44" s="19">
        <f t="shared" si="59"/>
        <v>-42.120000000000005</v>
      </c>
      <c r="AN44" s="19">
        <f t="shared" si="60"/>
        <v>-43.319999999999993</v>
      </c>
      <c r="AO44" s="19">
        <f t="shared" si="61"/>
        <v>-54.94</v>
      </c>
      <c r="AP44" s="19">
        <f t="shared" si="62"/>
        <v>-107.05999999999995</v>
      </c>
      <c r="AQ44" s="19">
        <f t="shared" si="63"/>
        <v>-108.58000000000004</v>
      </c>
      <c r="AR44" s="19">
        <f t="shared" si="64"/>
        <v>-847.90000000000055</v>
      </c>
      <c r="AS44" s="6"/>
      <c r="AT44" s="7">
        <f t="shared" si="65"/>
        <v>-0.14295758928571431</v>
      </c>
      <c r="AU44" s="7">
        <f t="shared" si="66"/>
        <v>-9.6141141141141098E-2</v>
      </c>
      <c r="AV44" s="7">
        <f t="shared" si="67"/>
        <v>-5.845323741007194E-2</v>
      </c>
      <c r="AW44" s="7">
        <f t="shared" si="68"/>
        <v>-0.12518292682926813</v>
      </c>
      <c r="AX44" s="7">
        <f t="shared" si="69"/>
        <v>-0.21537366548042719</v>
      </c>
      <c r="AY44" s="7">
        <f t="shared" si="70"/>
        <v>-0.23315789473684206</v>
      </c>
      <c r="AZ44" s="7">
        <f t="shared" si="71"/>
        <v>-0.12989816700610993</v>
      </c>
      <c r="BA44" s="7">
        <f t="shared" si="72"/>
        <v>-0.10149397590361448</v>
      </c>
      <c r="BB44" s="7">
        <f t="shared" si="73"/>
        <v>-0.16285714285714284</v>
      </c>
      <c r="BC44" s="7">
        <f t="shared" si="74"/>
        <v>-0.1819205298013245</v>
      </c>
      <c r="BD44" s="7">
        <f t="shared" si="75"/>
        <v>-0.18115059221658197</v>
      </c>
      <c r="BE44" s="7">
        <f t="shared" si="76"/>
        <v>-0.19116197183098599</v>
      </c>
      <c r="BF44" s="7">
        <f t="shared" si="77"/>
        <v>-0.14629054520358878</v>
      </c>
    </row>
    <row r="45" spans="1:58" x14ac:dyDescent="0.3">
      <c r="A45" s="5" t="s">
        <v>38</v>
      </c>
      <c r="B45" s="5" t="s">
        <v>177</v>
      </c>
      <c r="C45" s="5" t="s">
        <v>178</v>
      </c>
      <c r="D45" s="19">
        <v>-0.05</v>
      </c>
      <c r="E45" s="19">
        <v>-0.03</v>
      </c>
      <c r="F45" s="19">
        <v>-0.06</v>
      </c>
      <c r="G45" s="19">
        <v>-0.03</v>
      </c>
      <c r="H45" s="19">
        <v>-0.01</v>
      </c>
      <c r="I45" s="19">
        <v>-0.05</v>
      </c>
      <c r="J45" s="19">
        <v>0</v>
      </c>
      <c r="K45" s="19">
        <v>-0.01</v>
      </c>
      <c r="L45" s="19">
        <v>0.03</v>
      </c>
      <c r="M45" s="19">
        <v>-0.03</v>
      </c>
      <c r="N45" s="19">
        <v>0.22</v>
      </c>
      <c r="O45" s="19">
        <v>0.05</v>
      </c>
      <c r="P45" s="19">
        <v>0.03</v>
      </c>
      <c r="R45" s="19">
        <v>-0.05</v>
      </c>
      <c r="S45" s="19">
        <v>-0.03</v>
      </c>
      <c r="T45" s="19">
        <v>-0.06</v>
      </c>
      <c r="U45" s="19">
        <v>-0.03</v>
      </c>
      <c r="V45" s="19">
        <v>-0.01</v>
      </c>
      <c r="W45" s="19">
        <v>-0.05</v>
      </c>
      <c r="X45" s="19">
        <v>0</v>
      </c>
      <c r="Y45" s="19">
        <v>-0.01</v>
      </c>
      <c r="Z45" s="19">
        <v>0.03</v>
      </c>
      <c r="AA45" s="19">
        <v>-0.03</v>
      </c>
      <c r="AB45" s="19">
        <v>0.22</v>
      </c>
      <c r="AC45" s="19">
        <v>0.05</v>
      </c>
      <c r="AD45" s="19">
        <v>0.03</v>
      </c>
      <c r="AE45" s="6"/>
      <c r="AF45" s="19">
        <f t="shared" si="52"/>
        <v>0</v>
      </c>
      <c r="AG45" s="19">
        <f t="shared" si="53"/>
        <v>0</v>
      </c>
      <c r="AH45" s="19">
        <f t="shared" si="54"/>
        <v>0</v>
      </c>
      <c r="AI45" s="19">
        <f t="shared" si="55"/>
        <v>0</v>
      </c>
      <c r="AJ45" s="19">
        <f t="shared" si="56"/>
        <v>0</v>
      </c>
      <c r="AK45" s="19">
        <f t="shared" si="57"/>
        <v>0</v>
      </c>
      <c r="AL45" s="19">
        <f t="shared" si="58"/>
        <v>0</v>
      </c>
      <c r="AM45" s="19">
        <f t="shared" si="59"/>
        <v>0</v>
      </c>
      <c r="AN45" s="19">
        <f t="shared" si="60"/>
        <v>0</v>
      </c>
      <c r="AO45" s="19">
        <f t="shared" si="61"/>
        <v>0</v>
      </c>
      <c r="AP45" s="19">
        <f t="shared" si="62"/>
        <v>0</v>
      </c>
      <c r="AQ45" s="19">
        <f t="shared" si="63"/>
        <v>0</v>
      </c>
      <c r="AR45" s="19">
        <f t="shared" si="64"/>
        <v>0</v>
      </c>
      <c r="AS45" s="6"/>
      <c r="AT45" s="7">
        <f t="shared" si="65"/>
        <v>0</v>
      </c>
      <c r="AU45" s="7">
        <f t="shared" si="66"/>
        <v>0</v>
      </c>
      <c r="AV45" s="7">
        <f t="shared" si="67"/>
        <v>0</v>
      </c>
      <c r="AW45" s="7">
        <f t="shared" si="68"/>
        <v>0</v>
      </c>
      <c r="AX45" s="7">
        <f t="shared" si="69"/>
        <v>0</v>
      </c>
      <c r="AY45" s="7">
        <f t="shared" si="70"/>
        <v>0</v>
      </c>
      <c r="AZ45" s="7">
        <f t="shared" si="71"/>
        <v>0</v>
      </c>
      <c r="BA45" s="7">
        <f t="shared" si="72"/>
        <v>0</v>
      </c>
      <c r="BB45" s="7">
        <f t="shared" si="73"/>
        <v>0</v>
      </c>
      <c r="BC45" s="7">
        <f t="shared" si="74"/>
        <v>0</v>
      </c>
      <c r="BD45" s="7">
        <f t="shared" si="75"/>
        <v>0</v>
      </c>
      <c r="BE45" s="7">
        <f t="shared" si="76"/>
        <v>0</v>
      </c>
      <c r="BF45" s="7">
        <f t="shared" si="77"/>
        <v>0</v>
      </c>
    </row>
    <row r="46" spans="1:58" x14ac:dyDescent="0.3">
      <c r="A46" s="5" t="s">
        <v>38</v>
      </c>
      <c r="B46" s="5" t="s">
        <v>54</v>
      </c>
      <c r="C46" s="5" t="s">
        <v>55</v>
      </c>
      <c r="D46" s="19">
        <v>8.42</v>
      </c>
      <c r="E46" s="19">
        <v>-9.24</v>
      </c>
      <c r="F46" s="19">
        <v>-6.5</v>
      </c>
      <c r="G46" s="19">
        <v>-2.19</v>
      </c>
      <c r="H46" s="19">
        <v>-3.96</v>
      </c>
      <c r="I46" s="19">
        <v>-12.43</v>
      </c>
      <c r="J46" s="19">
        <v>-4.12</v>
      </c>
      <c r="K46" s="19">
        <v>-4.1500000000000004</v>
      </c>
      <c r="L46" s="19">
        <v>-0.03</v>
      </c>
      <c r="M46" s="19">
        <v>-7.92</v>
      </c>
      <c r="N46" s="19">
        <v>-7.2</v>
      </c>
      <c r="O46" s="19">
        <v>-6.28</v>
      </c>
      <c r="P46" s="19">
        <v>-55.6</v>
      </c>
      <c r="R46" s="19">
        <v>8.35</v>
      </c>
      <c r="S46" s="19">
        <v>-9.33</v>
      </c>
      <c r="T46" s="19">
        <v>-6.64</v>
      </c>
      <c r="U46" s="19">
        <v>-2.19</v>
      </c>
      <c r="V46" s="19">
        <v>-4.16</v>
      </c>
      <c r="W46" s="19">
        <v>-12.18</v>
      </c>
      <c r="X46" s="19">
        <v>-4.21</v>
      </c>
      <c r="Y46" s="19">
        <v>-4.1500000000000004</v>
      </c>
      <c r="Z46" s="19">
        <v>-0.04</v>
      </c>
      <c r="AA46" s="19">
        <v>-7.99</v>
      </c>
      <c r="AB46" s="19">
        <v>-7.22</v>
      </c>
      <c r="AC46" s="19">
        <v>-6.33</v>
      </c>
      <c r="AD46" s="19">
        <v>-56.1</v>
      </c>
      <c r="AE46" s="6"/>
      <c r="AF46" s="19">
        <f t="shared" si="52"/>
        <v>-7.0000000000000284E-2</v>
      </c>
      <c r="AG46" s="19">
        <f t="shared" si="53"/>
        <v>-8.9999999999999858E-2</v>
      </c>
      <c r="AH46" s="19">
        <f t="shared" si="54"/>
        <v>-0.13999999999999968</v>
      </c>
      <c r="AI46" s="19">
        <f t="shared" si="55"/>
        <v>0</v>
      </c>
      <c r="AJ46" s="19">
        <f t="shared" si="56"/>
        <v>-0.20000000000000018</v>
      </c>
      <c r="AK46" s="19">
        <f t="shared" si="57"/>
        <v>0.25</v>
      </c>
      <c r="AL46" s="19">
        <f t="shared" si="58"/>
        <v>-8.9999999999999858E-2</v>
      </c>
      <c r="AM46" s="19">
        <f t="shared" si="59"/>
        <v>0</v>
      </c>
      <c r="AN46" s="19">
        <f t="shared" si="60"/>
        <v>-1.0000000000000002E-2</v>
      </c>
      <c r="AO46" s="19">
        <f t="shared" si="61"/>
        <v>-7.0000000000000284E-2</v>
      </c>
      <c r="AP46" s="19">
        <f t="shared" si="62"/>
        <v>-1.9999999999999574E-2</v>
      </c>
      <c r="AQ46" s="19">
        <f t="shared" si="63"/>
        <v>-4.9999999999999822E-2</v>
      </c>
      <c r="AR46" s="19">
        <f t="shared" si="64"/>
        <v>-0.5</v>
      </c>
      <c r="AS46" s="6"/>
      <c r="AT46" s="7">
        <f t="shared" si="65"/>
        <v>-8.7500000000000355E-3</v>
      </c>
      <c r="AU46" s="7">
        <f t="shared" si="66"/>
        <v>9.9999999999999846E-3</v>
      </c>
      <c r="AV46" s="7">
        <f t="shared" si="67"/>
        <v>1.9999999999999955E-2</v>
      </c>
      <c r="AW46" s="7">
        <f t="shared" si="68"/>
        <v>0</v>
      </c>
      <c r="AX46" s="7">
        <f t="shared" si="69"/>
        <v>5.0000000000000044E-2</v>
      </c>
      <c r="AY46" s="7">
        <f t="shared" si="70"/>
        <v>-2.0833333333333332E-2</v>
      </c>
      <c r="AZ46" s="7">
        <f t="shared" si="71"/>
        <v>2.2499999999999964E-2</v>
      </c>
      <c r="BA46" s="7">
        <f t="shared" si="72"/>
        <v>0</v>
      </c>
      <c r="BB46" s="7">
        <f t="shared" si="73"/>
        <v>0</v>
      </c>
      <c r="BC46" s="7">
        <f t="shared" si="74"/>
        <v>8.7500000000000355E-3</v>
      </c>
      <c r="BD46" s="7">
        <f t="shared" si="75"/>
        <v>2.8571428571427964E-3</v>
      </c>
      <c r="BE46" s="7">
        <f t="shared" si="76"/>
        <v>8.3333333333333037E-3</v>
      </c>
      <c r="BF46" s="7">
        <f t="shared" si="77"/>
        <v>8.9285714285714281E-3</v>
      </c>
    </row>
    <row r="47" spans="1:58" x14ac:dyDescent="0.3">
      <c r="A47" s="5" t="s">
        <v>38</v>
      </c>
      <c r="B47" s="5" t="s">
        <v>58</v>
      </c>
      <c r="C47" s="5" t="s">
        <v>59</v>
      </c>
      <c r="D47" s="19">
        <v>155.91999999999999</v>
      </c>
      <c r="E47" s="19">
        <v>104.55</v>
      </c>
      <c r="F47" s="19">
        <v>99.16</v>
      </c>
      <c r="G47" s="19">
        <v>95.11</v>
      </c>
      <c r="H47" s="19">
        <v>45.47</v>
      </c>
      <c r="I47" s="19">
        <v>26.47</v>
      </c>
      <c r="J47" s="19">
        <v>49.9</v>
      </c>
      <c r="K47" s="19">
        <v>1.42</v>
      </c>
      <c r="L47" s="19">
        <v>213.8</v>
      </c>
      <c r="M47" s="19">
        <v>153.82</v>
      </c>
      <c r="N47" s="19">
        <v>138.54</v>
      </c>
      <c r="O47" s="19">
        <v>102.29</v>
      </c>
      <c r="P47" s="19">
        <v>1186.45</v>
      </c>
      <c r="R47" s="19">
        <v>132.76</v>
      </c>
      <c r="S47" s="19">
        <v>95.62</v>
      </c>
      <c r="T47" s="19">
        <v>94.82</v>
      </c>
      <c r="U47" s="19">
        <v>86.78</v>
      </c>
      <c r="V47" s="19">
        <v>36.99</v>
      </c>
      <c r="W47" s="19">
        <v>21.58</v>
      </c>
      <c r="X47" s="19">
        <v>42.61</v>
      </c>
      <c r="Y47" s="19">
        <v>1.29</v>
      </c>
      <c r="Z47" s="19">
        <v>177.22</v>
      </c>
      <c r="AA47" s="19">
        <v>125.96</v>
      </c>
      <c r="AB47" s="19">
        <v>113.6</v>
      </c>
      <c r="AC47" s="19">
        <v>83.83</v>
      </c>
      <c r="AD47" s="19">
        <v>1013.06</v>
      </c>
      <c r="AE47" s="6"/>
      <c r="AF47" s="19">
        <f t="shared" si="52"/>
        <v>-23.159999999999997</v>
      </c>
      <c r="AG47" s="19">
        <f t="shared" si="53"/>
        <v>-8.9299999999999926</v>
      </c>
      <c r="AH47" s="19">
        <f t="shared" si="54"/>
        <v>-4.3400000000000034</v>
      </c>
      <c r="AI47" s="19">
        <f t="shared" si="55"/>
        <v>-8.3299999999999983</v>
      </c>
      <c r="AJ47" s="19">
        <f t="shared" si="56"/>
        <v>-8.4799999999999969</v>
      </c>
      <c r="AK47" s="19">
        <f t="shared" si="57"/>
        <v>-4.8900000000000006</v>
      </c>
      <c r="AL47" s="19">
        <f t="shared" si="58"/>
        <v>-7.2899999999999991</v>
      </c>
      <c r="AM47" s="19">
        <f t="shared" si="59"/>
        <v>-0.12999999999999989</v>
      </c>
      <c r="AN47" s="19">
        <f t="shared" si="60"/>
        <v>-36.580000000000013</v>
      </c>
      <c r="AO47" s="19">
        <f t="shared" si="61"/>
        <v>-27.86</v>
      </c>
      <c r="AP47" s="19">
        <f t="shared" si="62"/>
        <v>-24.939999999999998</v>
      </c>
      <c r="AQ47" s="19">
        <f t="shared" si="63"/>
        <v>-18.460000000000008</v>
      </c>
      <c r="AR47" s="19">
        <f t="shared" si="64"/>
        <v>-173.3900000000001</v>
      </c>
      <c r="AS47" s="6"/>
      <c r="AT47" s="7">
        <f t="shared" si="65"/>
        <v>-0.14846153846153845</v>
      </c>
      <c r="AU47" s="7">
        <f t="shared" si="66"/>
        <v>-8.5047619047618983E-2</v>
      </c>
      <c r="AV47" s="7">
        <f t="shared" si="67"/>
        <v>-4.3838383838383871E-2</v>
      </c>
      <c r="AW47" s="7">
        <f t="shared" si="68"/>
        <v>-8.7684210526315767E-2</v>
      </c>
      <c r="AX47" s="7">
        <f t="shared" si="69"/>
        <v>-0.18844444444444439</v>
      </c>
      <c r="AY47" s="7">
        <f t="shared" si="70"/>
        <v>-0.18807692307692309</v>
      </c>
      <c r="AZ47" s="7">
        <f t="shared" si="71"/>
        <v>-0.14579999999999999</v>
      </c>
      <c r="BA47" s="7">
        <f t="shared" si="72"/>
        <v>-0.12999999999999989</v>
      </c>
      <c r="BB47" s="7">
        <f t="shared" si="73"/>
        <v>-0.17093457943925239</v>
      </c>
      <c r="BC47" s="7">
        <f t="shared" si="74"/>
        <v>-0.18090909090909091</v>
      </c>
      <c r="BD47" s="7">
        <f t="shared" si="75"/>
        <v>-0.17942446043165466</v>
      </c>
      <c r="BE47" s="7">
        <f t="shared" si="76"/>
        <v>-0.18098039215686282</v>
      </c>
      <c r="BF47" s="7">
        <f t="shared" si="77"/>
        <v>-0.14619730185497479</v>
      </c>
    </row>
    <row r="48" spans="1:58" x14ac:dyDescent="0.3">
      <c r="A48" s="5" t="s">
        <v>38</v>
      </c>
      <c r="B48" s="5" t="s">
        <v>60</v>
      </c>
      <c r="C48" s="5" t="s">
        <v>61</v>
      </c>
      <c r="D48" s="19">
        <v>20.98</v>
      </c>
      <c r="E48" s="19">
        <v>7.7</v>
      </c>
      <c r="F48" s="19">
        <v>7.22</v>
      </c>
      <c r="G48" s="19">
        <v>6.2</v>
      </c>
      <c r="H48" s="19">
        <v>0.96</v>
      </c>
      <c r="I48" s="19">
        <v>-0.4</v>
      </c>
      <c r="J48" s="19">
        <v>7.66</v>
      </c>
      <c r="K48" s="19">
        <v>5.73</v>
      </c>
      <c r="L48" s="19">
        <v>7.31</v>
      </c>
      <c r="M48" s="19">
        <v>16.38</v>
      </c>
      <c r="N48" s="19">
        <v>54.51</v>
      </c>
      <c r="O48" s="19">
        <v>12.39</v>
      </c>
      <c r="P48" s="19">
        <v>146.62</v>
      </c>
      <c r="R48" s="19">
        <v>18.43</v>
      </c>
      <c r="S48" s="19">
        <v>7.07</v>
      </c>
      <c r="T48" s="19">
        <v>6.82</v>
      </c>
      <c r="U48" s="19">
        <v>5.62</v>
      </c>
      <c r="V48" s="19">
        <v>0.74</v>
      </c>
      <c r="W48" s="19">
        <v>-0.31</v>
      </c>
      <c r="X48" s="19">
        <v>6.81</v>
      </c>
      <c r="Y48" s="19">
        <v>4.92</v>
      </c>
      <c r="Z48" s="19">
        <v>6.13</v>
      </c>
      <c r="AA48" s="19">
        <v>13.49</v>
      </c>
      <c r="AB48" s="19">
        <v>45.88</v>
      </c>
      <c r="AC48" s="19">
        <v>10.59</v>
      </c>
      <c r="AD48" s="19">
        <v>126.2</v>
      </c>
      <c r="AE48" s="6"/>
      <c r="AF48" s="19">
        <f t="shared" si="52"/>
        <v>-2.5500000000000007</v>
      </c>
      <c r="AG48" s="19">
        <f t="shared" si="53"/>
        <v>-0.62999999999999989</v>
      </c>
      <c r="AH48" s="19">
        <f t="shared" si="54"/>
        <v>-0.39999999999999947</v>
      </c>
      <c r="AI48" s="19">
        <f t="shared" si="55"/>
        <v>-0.58000000000000007</v>
      </c>
      <c r="AJ48" s="19">
        <f t="shared" si="56"/>
        <v>-0.21999999999999997</v>
      </c>
      <c r="AK48" s="19">
        <f t="shared" si="57"/>
        <v>9.0000000000000024E-2</v>
      </c>
      <c r="AL48" s="19">
        <f t="shared" si="58"/>
        <v>-0.85000000000000053</v>
      </c>
      <c r="AM48" s="19">
        <f t="shared" si="59"/>
        <v>-0.8100000000000005</v>
      </c>
      <c r="AN48" s="19">
        <f t="shared" si="60"/>
        <v>-1.1799999999999997</v>
      </c>
      <c r="AO48" s="19">
        <f t="shared" si="61"/>
        <v>-2.8899999999999988</v>
      </c>
      <c r="AP48" s="19">
        <f t="shared" si="62"/>
        <v>-8.6299999999999955</v>
      </c>
      <c r="AQ48" s="19">
        <f t="shared" si="63"/>
        <v>-1.8000000000000007</v>
      </c>
      <c r="AR48" s="19">
        <f t="shared" si="64"/>
        <v>-20.420000000000002</v>
      </c>
      <c r="AS48" s="6"/>
      <c r="AT48" s="7">
        <f t="shared" si="65"/>
        <v>-0.12142857142857147</v>
      </c>
      <c r="AU48" s="7">
        <f t="shared" si="66"/>
        <v>-7.8749999999999987E-2</v>
      </c>
      <c r="AV48" s="7">
        <f t="shared" si="67"/>
        <v>-5.7142857142857065E-2</v>
      </c>
      <c r="AW48" s="7">
        <f t="shared" si="68"/>
        <v>-9.6666666666666679E-2</v>
      </c>
      <c r="AX48" s="7">
        <f t="shared" si="69"/>
        <v>-0.21999999999999997</v>
      </c>
      <c r="AY48" s="7">
        <f t="shared" si="70"/>
        <v>0</v>
      </c>
      <c r="AZ48" s="7">
        <f t="shared" si="71"/>
        <v>-0.10625000000000007</v>
      </c>
      <c r="BA48" s="7">
        <f t="shared" si="72"/>
        <v>-0.13500000000000009</v>
      </c>
      <c r="BB48" s="7">
        <f t="shared" si="73"/>
        <v>-0.16857142857142854</v>
      </c>
      <c r="BC48" s="7">
        <f t="shared" si="74"/>
        <v>-0.18062499999999992</v>
      </c>
      <c r="BD48" s="7">
        <f t="shared" si="75"/>
        <v>-0.15690909090909083</v>
      </c>
      <c r="BE48" s="7">
        <f t="shared" si="76"/>
        <v>-0.15000000000000005</v>
      </c>
      <c r="BF48" s="7">
        <f t="shared" si="77"/>
        <v>-0.13891156462585036</v>
      </c>
    </row>
    <row r="49" spans="1:58" x14ac:dyDescent="0.3">
      <c r="A49" s="5" t="s">
        <v>38</v>
      </c>
      <c r="B49" s="5" t="s">
        <v>62</v>
      </c>
      <c r="C49" s="5" t="s">
        <v>63</v>
      </c>
      <c r="D49" s="19">
        <v>156.57</v>
      </c>
      <c r="E49" s="19">
        <v>63.89</v>
      </c>
      <c r="F49" s="19">
        <v>68.89</v>
      </c>
      <c r="G49" s="19">
        <v>68.05</v>
      </c>
      <c r="H49" s="19">
        <v>146.09</v>
      </c>
      <c r="I49" s="19">
        <v>112.35</v>
      </c>
      <c r="J49" s="19">
        <v>182.79</v>
      </c>
      <c r="K49" s="19">
        <v>73.89</v>
      </c>
      <c r="L49" s="19">
        <v>148.62</v>
      </c>
      <c r="M49" s="19">
        <v>112</v>
      </c>
      <c r="N49" s="19">
        <v>220.81</v>
      </c>
      <c r="O49" s="19">
        <v>205.1</v>
      </c>
      <c r="P49" s="19">
        <v>1559.05</v>
      </c>
      <c r="R49" s="19">
        <v>156.56</v>
      </c>
      <c r="S49" s="19">
        <v>63.89</v>
      </c>
      <c r="T49" s="19">
        <v>68.87</v>
      </c>
      <c r="U49" s="19">
        <v>68.040000000000006</v>
      </c>
      <c r="V49" s="19">
        <v>146.25</v>
      </c>
      <c r="W49" s="19">
        <v>113.96</v>
      </c>
      <c r="X49" s="19">
        <v>182.78</v>
      </c>
      <c r="Y49" s="19">
        <v>73.88</v>
      </c>
      <c r="Z49" s="19">
        <v>148.61000000000001</v>
      </c>
      <c r="AA49" s="19">
        <v>111.99</v>
      </c>
      <c r="AB49" s="19">
        <v>220.8</v>
      </c>
      <c r="AC49" s="19">
        <v>205.09</v>
      </c>
      <c r="AD49" s="19">
        <v>1560.72</v>
      </c>
      <c r="AE49" s="6"/>
      <c r="AF49" s="19">
        <f t="shared" si="52"/>
        <v>-9.9999999999909051E-3</v>
      </c>
      <c r="AG49" s="19">
        <f t="shared" si="53"/>
        <v>0</v>
      </c>
      <c r="AH49" s="19">
        <f t="shared" si="54"/>
        <v>-1.9999999999996021E-2</v>
      </c>
      <c r="AI49" s="19">
        <f t="shared" si="55"/>
        <v>-9.9999999999909051E-3</v>
      </c>
      <c r="AJ49" s="19">
        <f t="shared" si="56"/>
        <v>0.15999999999999659</v>
      </c>
      <c r="AK49" s="19">
        <f t="shared" si="57"/>
        <v>1.6099999999999994</v>
      </c>
      <c r="AL49" s="19">
        <f t="shared" si="58"/>
        <v>-9.9999999999909051E-3</v>
      </c>
      <c r="AM49" s="19">
        <f t="shared" si="59"/>
        <v>-1.0000000000005116E-2</v>
      </c>
      <c r="AN49" s="19">
        <f t="shared" si="60"/>
        <v>-9.9999999999909051E-3</v>
      </c>
      <c r="AO49" s="19">
        <f t="shared" si="61"/>
        <v>-1.0000000000005116E-2</v>
      </c>
      <c r="AP49" s="19">
        <f t="shared" si="62"/>
        <v>-9.9999999999909051E-3</v>
      </c>
      <c r="AQ49" s="19">
        <f t="shared" si="63"/>
        <v>-9.9999999999909051E-3</v>
      </c>
      <c r="AR49" s="19">
        <f t="shared" si="64"/>
        <v>1.6700000000000728</v>
      </c>
      <c r="AS49" s="6"/>
      <c r="AT49" s="7">
        <f t="shared" si="65"/>
        <v>-6.3694267515865637E-5</v>
      </c>
      <c r="AU49" s="7">
        <f t="shared" si="66"/>
        <v>0</v>
      </c>
      <c r="AV49" s="7">
        <f t="shared" si="67"/>
        <v>-2.8985507246371043E-4</v>
      </c>
      <c r="AW49" s="7">
        <f t="shared" si="68"/>
        <v>-1.4705882352927802E-4</v>
      </c>
      <c r="AX49" s="7">
        <f t="shared" si="69"/>
        <v>1.0958904109588808E-3</v>
      </c>
      <c r="AY49" s="7">
        <f t="shared" si="70"/>
        <v>1.4374999999999995E-2</v>
      </c>
      <c r="AZ49" s="7">
        <f t="shared" si="71"/>
        <v>-5.4644808743119702E-5</v>
      </c>
      <c r="BA49" s="7">
        <f t="shared" si="72"/>
        <v>-1.3513513513520428E-4</v>
      </c>
      <c r="BB49" s="7">
        <f t="shared" si="73"/>
        <v>-6.711409395967051E-5</v>
      </c>
      <c r="BC49" s="7">
        <f t="shared" si="74"/>
        <v>-8.9285714285759958E-5</v>
      </c>
      <c r="BD49" s="7">
        <f t="shared" si="75"/>
        <v>-4.524886877823939E-5</v>
      </c>
      <c r="BE49" s="7">
        <f t="shared" si="76"/>
        <v>-4.878048780483368E-5</v>
      </c>
      <c r="BF49" s="7">
        <f t="shared" si="77"/>
        <v>1.0711994868505919E-3</v>
      </c>
    </row>
    <row r="50" spans="1:58" x14ac:dyDescent="0.3">
      <c r="A50" s="5" t="s">
        <v>38</v>
      </c>
      <c r="B50" s="5" t="s">
        <v>201</v>
      </c>
      <c r="C50" s="5" t="s">
        <v>64</v>
      </c>
      <c r="D50" s="19">
        <v>695.93</v>
      </c>
      <c r="E50" s="19">
        <v>677.32</v>
      </c>
      <c r="F50" s="19">
        <v>471.75</v>
      </c>
      <c r="G50" s="19">
        <v>288.04000000000002</v>
      </c>
      <c r="H50" s="19">
        <v>350.11</v>
      </c>
      <c r="I50" s="19">
        <v>527.08000000000004</v>
      </c>
      <c r="J50" s="19">
        <v>531.82000000000005</v>
      </c>
      <c r="K50" s="19">
        <v>518.16</v>
      </c>
      <c r="L50" s="19">
        <v>654.36</v>
      </c>
      <c r="M50" s="19">
        <v>631.45000000000005</v>
      </c>
      <c r="N50" s="19">
        <v>589.45000000000005</v>
      </c>
      <c r="O50" s="19">
        <v>542.23</v>
      </c>
      <c r="P50" s="19">
        <v>6477.68</v>
      </c>
      <c r="R50" s="19">
        <v>597.67999999999995</v>
      </c>
      <c r="S50" s="19">
        <v>611.89</v>
      </c>
      <c r="T50" s="19">
        <v>445.2</v>
      </c>
      <c r="U50" s="19">
        <v>257.62</v>
      </c>
      <c r="V50" s="19">
        <v>275.01</v>
      </c>
      <c r="W50" s="19">
        <v>403.97</v>
      </c>
      <c r="X50" s="19">
        <v>471.36</v>
      </c>
      <c r="Y50" s="19">
        <v>468.6</v>
      </c>
      <c r="Z50" s="19">
        <v>548.16</v>
      </c>
      <c r="AA50" s="19">
        <v>515.53</v>
      </c>
      <c r="AB50" s="19">
        <v>483.79</v>
      </c>
      <c r="AC50" s="19">
        <v>439.58</v>
      </c>
      <c r="AD50" s="19">
        <v>5518.39</v>
      </c>
      <c r="AE50" s="6"/>
      <c r="AF50" s="19">
        <f t="shared" si="52"/>
        <v>-98.25</v>
      </c>
      <c r="AG50" s="19">
        <f t="shared" si="53"/>
        <v>-65.430000000000064</v>
      </c>
      <c r="AH50" s="19">
        <f t="shared" si="54"/>
        <v>-26.550000000000011</v>
      </c>
      <c r="AI50" s="19">
        <f t="shared" si="55"/>
        <v>-30.420000000000016</v>
      </c>
      <c r="AJ50" s="19">
        <f t="shared" si="56"/>
        <v>-75.100000000000023</v>
      </c>
      <c r="AK50" s="19">
        <f t="shared" si="57"/>
        <v>-123.11000000000001</v>
      </c>
      <c r="AL50" s="19">
        <f t="shared" si="58"/>
        <v>-60.460000000000036</v>
      </c>
      <c r="AM50" s="19">
        <f t="shared" si="59"/>
        <v>-49.559999999999945</v>
      </c>
      <c r="AN50" s="19">
        <f t="shared" si="60"/>
        <v>-106.20000000000005</v>
      </c>
      <c r="AO50" s="19">
        <f t="shared" si="61"/>
        <v>-115.92000000000007</v>
      </c>
      <c r="AP50" s="19">
        <f t="shared" si="62"/>
        <v>-105.66000000000003</v>
      </c>
      <c r="AQ50" s="19">
        <f t="shared" si="63"/>
        <v>-102.65000000000003</v>
      </c>
      <c r="AR50" s="19">
        <f t="shared" si="64"/>
        <v>-959.29</v>
      </c>
      <c r="AS50" s="6"/>
      <c r="AT50" s="7">
        <f t="shared" si="65"/>
        <v>-0.14116379310344829</v>
      </c>
      <c r="AU50" s="7">
        <f t="shared" si="66"/>
        <v>-9.6646971935007486E-2</v>
      </c>
      <c r="AV50" s="7">
        <f t="shared" si="67"/>
        <v>-5.6250000000000022E-2</v>
      </c>
      <c r="AW50" s="7">
        <f t="shared" si="68"/>
        <v>-0.10562500000000005</v>
      </c>
      <c r="AX50" s="7">
        <f t="shared" si="69"/>
        <v>-0.21457142857142864</v>
      </c>
      <c r="AY50" s="7">
        <f t="shared" si="70"/>
        <v>-0.23360531309297916</v>
      </c>
      <c r="AZ50" s="7">
        <f t="shared" si="71"/>
        <v>-0.11364661654135345</v>
      </c>
      <c r="BA50" s="7">
        <f t="shared" si="72"/>
        <v>-9.5675675675675573E-2</v>
      </c>
      <c r="BB50" s="7">
        <f t="shared" si="73"/>
        <v>-0.1623853211009175</v>
      </c>
      <c r="BC50" s="7">
        <f t="shared" si="74"/>
        <v>-0.18370839936608568</v>
      </c>
      <c r="BD50" s="7">
        <f t="shared" si="75"/>
        <v>-0.17938879456706286</v>
      </c>
      <c r="BE50" s="7">
        <f t="shared" si="76"/>
        <v>-0.18939114391143919</v>
      </c>
      <c r="BF50" s="7">
        <f t="shared" si="77"/>
        <v>-0.14808428527323247</v>
      </c>
    </row>
    <row r="53" spans="1:58" x14ac:dyDescent="0.3">
      <c r="B53" s="2"/>
      <c r="C53" s="2"/>
    </row>
    <row r="54" spans="1:58" s="2" customFormat="1" x14ac:dyDescent="0.3">
      <c r="A54" s="5" t="s">
        <v>0</v>
      </c>
      <c r="B54" s="5" t="s">
        <v>1</v>
      </c>
      <c r="C54" s="5" t="s">
        <v>2</v>
      </c>
      <c r="D54" s="8">
        <v>44743</v>
      </c>
      <c r="E54" s="8">
        <v>44774</v>
      </c>
      <c r="F54" s="8">
        <v>44805</v>
      </c>
      <c r="G54" s="8">
        <v>44835</v>
      </c>
      <c r="H54" s="8">
        <v>44866</v>
      </c>
      <c r="I54" s="8">
        <v>44896</v>
      </c>
      <c r="J54" s="8">
        <v>44927</v>
      </c>
      <c r="K54" s="8">
        <v>44958</v>
      </c>
      <c r="L54" s="8">
        <v>44986</v>
      </c>
      <c r="M54" s="8">
        <v>45017</v>
      </c>
      <c r="N54" s="8">
        <v>45047</v>
      </c>
      <c r="O54" s="8">
        <v>45078</v>
      </c>
      <c r="P54" s="5" t="s">
        <v>163</v>
      </c>
      <c r="R54" s="8">
        <v>45474</v>
      </c>
      <c r="S54" s="8">
        <v>45505</v>
      </c>
      <c r="T54" s="8">
        <v>45536</v>
      </c>
      <c r="U54" s="8">
        <v>45566</v>
      </c>
      <c r="V54" s="8">
        <v>45597</v>
      </c>
      <c r="W54" s="8">
        <v>45627</v>
      </c>
      <c r="X54" s="8">
        <v>45658</v>
      </c>
      <c r="Y54" s="8">
        <v>45689</v>
      </c>
      <c r="Z54" s="8">
        <v>45716</v>
      </c>
      <c r="AA54" s="8">
        <v>45747</v>
      </c>
      <c r="AB54" s="8">
        <v>45777</v>
      </c>
      <c r="AC54" s="8">
        <v>45808</v>
      </c>
      <c r="AD54" s="5" t="s">
        <v>163</v>
      </c>
      <c r="AF54" s="8">
        <v>45474</v>
      </c>
      <c r="AG54" s="8">
        <v>45505</v>
      </c>
      <c r="AH54" s="8">
        <v>45536</v>
      </c>
      <c r="AI54" s="8">
        <v>45566</v>
      </c>
      <c r="AJ54" s="8">
        <v>45597</v>
      </c>
      <c r="AK54" s="8">
        <v>45627</v>
      </c>
      <c r="AL54" s="8">
        <v>45658</v>
      </c>
      <c r="AM54" s="8">
        <v>45689</v>
      </c>
      <c r="AN54" s="8">
        <v>45716</v>
      </c>
      <c r="AO54" s="8">
        <v>45747</v>
      </c>
      <c r="AP54" s="8">
        <v>45777</v>
      </c>
      <c r="AQ54" s="8">
        <v>45808</v>
      </c>
      <c r="AR54" s="5" t="s">
        <v>163</v>
      </c>
      <c r="AT54" s="8">
        <v>45474</v>
      </c>
      <c r="AU54" s="8">
        <v>45505</v>
      </c>
      <c r="AV54" s="8">
        <v>45536</v>
      </c>
      <c r="AW54" s="8">
        <v>45566</v>
      </c>
      <c r="AX54" s="8">
        <v>45597</v>
      </c>
      <c r="AY54" s="8">
        <v>45627</v>
      </c>
      <c r="AZ54" s="8">
        <v>45658</v>
      </c>
      <c r="BA54" s="8">
        <v>45689</v>
      </c>
      <c r="BB54" s="8">
        <v>45716</v>
      </c>
      <c r="BC54" s="8">
        <v>45747</v>
      </c>
      <c r="BD54" s="8">
        <v>45777</v>
      </c>
      <c r="BE54" s="8">
        <v>45808</v>
      </c>
      <c r="BF54" s="5" t="s">
        <v>163</v>
      </c>
    </row>
    <row r="55" spans="1:58" x14ac:dyDescent="0.3">
      <c r="A55" s="5" t="s">
        <v>65</v>
      </c>
      <c r="B55" s="5" t="s">
        <v>66</v>
      </c>
      <c r="C55" s="5" t="s">
        <v>67</v>
      </c>
      <c r="D55" s="19">
        <v>-43.45</v>
      </c>
      <c r="E55" s="19">
        <v>-45.27</v>
      </c>
      <c r="F55" s="19">
        <v>-21.84</v>
      </c>
      <c r="G55" s="19">
        <v>-0.01</v>
      </c>
      <c r="H55" s="19">
        <v>-2.33</v>
      </c>
      <c r="I55" s="19">
        <v>-9.73</v>
      </c>
      <c r="J55" s="19">
        <v>-26.02</v>
      </c>
      <c r="K55" s="19">
        <v>-22.78</v>
      </c>
      <c r="L55" s="19">
        <v>-33.57</v>
      </c>
      <c r="M55" s="19">
        <v>-16.61</v>
      </c>
      <c r="N55" s="19">
        <v>-20.59</v>
      </c>
      <c r="O55" s="19">
        <v>-21.81</v>
      </c>
      <c r="P55" s="19">
        <v>-264.01</v>
      </c>
      <c r="Q55" s="6"/>
      <c r="R55" s="19">
        <v>-43.45</v>
      </c>
      <c r="S55" s="19">
        <v>-45.27</v>
      </c>
      <c r="T55" s="19">
        <v>-21.84</v>
      </c>
      <c r="U55" s="19">
        <v>-0.01</v>
      </c>
      <c r="V55" s="19">
        <v>-2.33</v>
      </c>
      <c r="W55" s="19">
        <v>-9.7799999999999994</v>
      </c>
      <c r="X55" s="19">
        <v>-26.02</v>
      </c>
      <c r="Y55" s="19">
        <v>-22.78</v>
      </c>
      <c r="Z55" s="19">
        <v>-33.57</v>
      </c>
      <c r="AA55" s="19">
        <v>-16.61</v>
      </c>
      <c r="AB55" s="19">
        <v>-20.59</v>
      </c>
      <c r="AC55" s="19">
        <v>-21.81</v>
      </c>
      <c r="AD55" s="19">
        <v>-264.06</v>
      </c>
      <c r="AE55" s="6"/>
      <c r="AF55" s="19">
        <f>R55-D55</f>
        <v>0</v>
      </c>
      <c r="AG55" s="19">
        <f t="shared" ref="AG55" si="78">S55-E55</f>
        <v>0</v>
      </c>
      <c r="AH55" s="19">
        <f t="shared" ref="AH55" si="79">T55-F55</f>
        <v>0</v>
      </c>
      <c r="AI55" s="19">
        <f t="shared" ref="AI55" si="80">U55-G55</f>
        <v>0</v>
      </c>
      <c r="AJ55" s="19">
        <f t="shared" ref="AJ55" si="81">V55-H55</f>
        <v>0</v>
      </c>
      <c r="AK55" s="19">
        <f t="shared" ref="AK55" si="82">W55-I55</f>
        <v>-4.9999999999998934E-2</v>
      </c>
      <c r="AL55" s="19">
        <f t="shared" ref="AL55" si="83">X55-J55</f>
        <v>0</v>
      </c>
      <c r="AM55" s="19">
        <f t="shared" ref="AM55" si="84">Y55-K55</f>
        <v>0</v>
      </c>
      <c r="AN55" s="19">
        <f t="shared" ref="AN55" si="85">Z55-L55</f>
        <v>0</v>
      </c>
      <c r="AO55" s="19">
        <f t="shared" ref="AO55" si="86">AA55-M55</f>
        <v>0</v>
      </c>
      <c r="AP55" s="19">
        <f t="shared" ref="AP55" si="87">AB55-N55</f>
        <v>0</v>
      </c>
      <c r="AQ55" s="19">
        <f t="shared" ref="AQ55" si="88">AC55-O55</f>
        <v>0</v>
      </c>
      <c r="AR55" s="19">
        <f t="shared" ref="AR55" si="89">AD55-P55</f>
        <v>-5.0000000000011369E-2</v>
      </c>
      <c r="AS55" s="6"/>
      <c r="AT55" s="7">
        <f>IFERROR(AF55/ROUND(D55,0),0)</f>
        <v>0</v>
      </c>
      <c r="AU55" s="7">
        <f t="shared" ref="AU55" si="90">IFERROR(AG55/ROUND(E55,0),0)</f>
        <v>0</v>
      </c>
      <c r="AV55" s="7">
        <f t="shared" ref="AV55" si="91">IFERROR(AH55/ROUND(F55,0),0)</f>
        <v>0</v>
      </c>
      <c r="AW55" s="7">
        <f t="shared" ref="AW55" si="92">IFERROR(AI55/ROUND(G55,0),0)</f>
        <v>0</v>
      </c>
      <c r="AX55" s="7">
        <f t="shared" ref="AX55" si="93">IFERROR(AJ55/ROUND(H55,0),0)</f>
        <v>0</v>
      </c>
      <c r="AY55" s="7">
        <f t="shared" ref="AY55" si="94">IFERROR(AK55/ROUND(I55,0),0)</f>
        <v>4.9999999999998934E-3</v>
      </c>
      <c r="AZ55" s="7">
        <f t="shared" ref="AZ55" si="95">IFERROR(AL55/ROUND(J55,0),0)</f>
        <v>0</v>
      </c>
      <c r="BA55" s="7">
        <f t="shared" ref="BA55" si="96">IFERROR(AM55/ROUND(K55,0),0)</f>
        <v>0</v>
      </c>
      <c r="BB55" s="7">
        <f t="shared" ref="BB55" si="97">IFERROR(AN55/ROUND(L55,0),0)</f>
        <v>0</v>
      </c>
      <c r="BC55" s="7">
        <f t="shared" ref="BC55" si="98">IFERROR(AO55/ROUND(M55,0),0)</f>
        <v>0</v>
      </c>
      <c r="BD55" s="7">
        <f t="shared" ref="BD55" si="99">IFERROR(AP55/ROUND(N55,0),0)</f>
        <v>0</v>
      </c>
      <c r="BE55" s="7">
        <f t="shared" ref="BE55" si="100">IFERROR(AQ55/ROUND(O55,0),0)</f>
        <v>0</v>
      </c>
      <c r="BF55" s="7">
        <f t="shared" ref="BF55" si="101">IFERROR(AR55/ROUND(P55,0),0)</f>
        <v>1.8939393939398246E-4</v>
      </c>
    </row>
    <row r="56" spans="1:58" x14ac:dyDescent="0.3">
      <c r="A56" s="5" t="s">
        <v>65</v>
      </c>
      <c r="B56" s="5" t="s">
        <v>68</v>
      </c>
      <c r="C56" s="5" t="s">
        <v>69</v>
      </c>
      <c r="D56" s="19">
        <v>271.25</v>
      </c>
      <c r="E56" s="19">
        <v>249.08</v>
      </c>
      <c r="F56" s="19">
        <v>195.77</v>
      </c>
      <c r="G56" s="19">
        <v>156.41</v>
      </c>
      <c r="H56" s="19">
        <v>101.51</v>
      </c>
      <c r="I56" s="19">
        <v>93.34</v>
      </c>
      <c r="J56" s="19">
        <v>91.82</v>
      </c>
      <c r="K56" s="19">
        <v>97.38</v>
      </c>
      <c r="L56" s="19">
        <v>138.63999999999999</v>
      </c>
      <c r="M56" s="19">
        <v>91.83</v>
      </c>
      <c r="N56" s="19">
        <v>169.85</v>
      </c>
      <c r="O56" s="19">
        <v>158.38</v>
      </c>
      <c r="P56" s="19">
        <v>1815.27</v>
      </c>
      <c r="Q56" s="6"/>
      <c r="R56" s="19">
        <v>271.64</v>
      </c>
      <c r="S56" s="19">
        <v>249.22</v>
      </c>
      <c r="T56" s="19">
        <v>195.93</v>
      </c>
      <c r="U56" s="19">
        <v>156.5</v>
      </c>
      <c r="V56" s="19">
        <v>102.09</v>
      </c>
      <c r="W56" s="19">
        <v>95.78</v>
      </c>
      <c r="X56" s="19">
        <v>92.08</v>
      </c>
      <c r="Y56" s="19">
        <v>97.48</v>
      </c>
      <c r="Z56" s="19">
        <v>138.69999999999999</v>
      </c>
      <c r="AA56" s="19">
        <v>91.96</v>
      </c>
      <c r="AB56" s="19">
        <v>169.94</v>
      </c>
      <c r="AC56" s="19">
        <v>158.15</v>
      </c>
      <c r="AD56" s="19">
        <v>1819.46</v>
      </c>
      <c r="AE56" s="6"/>
      <c r="AF56" s="19">
        <f t="shared" ref="AF56:AF73" si="102">R56-D56</f>
        <v>0.38999999999998636</v>
      </c>
      <c r="AG56" s="19">
        <f t="shared" ref="AG56:AG73" si="103">S56-E56</f>
        <v>0.13999999999998636</v>
      </c>
      <c r="AH56" s="19">
        <f t="shared" ref="AH56:AH73" si="104">T56-F56</f>
        <v>0.15999999999999659</v>
      </c>
      <c r="AI56" s="19">
        <f t="shared" ref="AI56:AI73" si="105">U56-G56</f>
        <v>9.0000000000003411E-2</v>
      </c>
      <c r="AJ56" s="19">
        <f t="shared" ref="AJ56:AJ73" si="106">V56-H56</f>
        <v>0.57999999999999829</v>
      </c>
      <c r="AK56" s="19">
        <f t="shared" ref="AK56:AK73" si="107">W56-I56</f>
        <v>2.4399999999999977</v>
      </c>
      <c r="AL56" s="19">
        <f t="shared" ref="AL56:AL73" si="108">X56-J56</f>
        <v>0.26000000000000512</v>
      </c>
      <c r="AM56" s="19">
        <f t="shared" ref="AM56:AM73" si="109">Y56-K56</f>
        <v>0.10000000000000853</v>
      </c>
      <c r="AN56" s="19">
        <f t="shared" ref="AN56:AN73" si="110">Z56-L56</f>
        <v>6.0000000000002274E-2</v>
      </c>
      <c r="AO56" s="19">
        <f t="shared" ref="AO56:AO73" si="111">AA56-M56</f>
        <v>0.12999999999999545</v>
      </c>
      <c r="AP56" s="19">
        <f t="shared" ref="AP56:AP73" si="112">AB56-N56</f>
        <v>9.0000000000003411E-2</v>
      </c>
      <c r="AQ56" s="19">
        <f t="shared" ref="AQ56:AQ73" si="113">AC56-O56</f>
        <v>-0.22999999999998977</v>
      </c>
      <c r="AR56" s="19">
        <f t="shared" ref="AR56:AR73" si="114">AD56-P56</f>
        <v>4.1900000000000546</v>
      </c>
      <c r="AS56" s="6"/>
      <c r="AT56" s="7">
        <f t="shared" ref="AT56:AT73" si="115">IFERROR(AF56/ROUND(D56,0),0)</f>
        <v>1.439114391143861E-3</v>
      </c>
      <c r="AU56" s="7">
        <f t="shared" ref="AU56:AU73" si="116">IFERROR(AG56/ROUND(E56,0),0)</f>
        <v>5.6224899598388098E-4</v>
      </c>
      <c r="AV56" s="7">
        <f t="shared" ref="AV56:AV73" si="117">IFERROR(AH56/ROUND(F56,0),0)</f>
        <v>8.1632653061222747E-4</v>
      </c>
      <c r="AW56" s="7">
        <f t="shared" ref="AW56:AW73" si="118">IFERROR(AI56/ROUND(G56,0),0)</f>
        <v>5.7692307692309877E-4</v>
      </c>
      <c r="AX56" s="7">
        <f t="shared" ref="AX56:AX73" si="119">IFERROR(AJ56/ROUND(H56,0),0)</f>
        <v>5.6862745098039047E-3</v>
      </c>
      <c r="AY56" s="7">
        <f t="shared" ref="AY56:AY73" si="120">IFERROR(AK56/ROUND(I56,0),0)</f>
        <v>2.6236559139784923E-2</v>
      </c>
      <c r="AZ56" s="7">
        <f t="shared" ref="AZ56:AZ73" si="121">IFERROR(AL56/ROUND(J56,0),0)</f>
        <v>2.8260869565217947E-3</v>
      </c>
      <c r="BA56" s="7">
        <f t="shared" ref="BA56:BA73" si="122">IFERROR(AM56/ROUND(K56,0),0)</f>
        <v>1.0309278350516342E-3</v>
      </c>
      <c r="BB56" s="7">
        <f t="shared" ref="BB56:BB73" si="123">IFERROR(AN56/ROUND(L56,0),0)</f>
        <v>4.3165467625900914E-4</v>
      </c>
      <c r="BC56" s="7">
        <f t="shared" ref="BC56:BC73" si="124">IFERROR(AO56/ROUND(M56,0),0)</f>
        <v>1.4130434782608202E-3</v>
      </c>
      <c r="BD56" s="7">
        <f t="shared" ref="BD56:BD73" si="125">IFERROR(AP56/ROUND(N56,0),0)</f>
        <v>5.2941176470590236E-4</v>
      </c>
      <c r="BE56" s="7">
        <f t="shared" ref="BE56:BE73" si="126">IFERROR(AQ56/ROUND(O56,0),0)</f>
        <v>-1.4556962025315807E-3</v>
      </c>
      <c r="BF56" s="7">
        <f t="shared" ref="BF56:BF73" si="127">IFERROR(AR56/ROUND(P56,0),0)</f>
        <v>2.3085399449036112E-3</v>
      </c>
    </row>
    <row r="57" spans="1:58" x14ac:dyDescent="0.3">
      <c r="A57" s="5" t="s">
        <v>65</v>
      </c>
      <c r="B57" s="5" t="s">
        <v>208</v>
      </c>
      <c r="C57" s="5" t="s">
        <v>70</v>
      </c>
      <c r="D57" s="19">
        <v>64.56</v>
      </c>
      <c r="E57" s="19">
        <v>6.01</v>
      </c>
      <c r="F57" s="19">
        <v>0.08</v>
      </c>
      <c r="G57" s="19">
        <v>0.36</v>
      </c>
      <c r="H57" s="19">
        <v>2.29</v>
      </c>
      <c r="I57" s="19">
        <v>2.31</v>
      </c>
      <c r="J57" s="19">
        <v>0</v>
      </c>
      <c r="K57" s="19">
        <v>1.18</v>
      </c>
      <c r="L57" s="19">
        <v>7.56</v>
      </c>
      <c r="M57" s="19">
        <v>4.92</v>
      </c>
      <c r="N57" s="19">
        <v>7.44</v>
      </c>
      <c r="O57" s="19">
        <v>3.48</v>
      </c>
      <c r="P57" s="19">
        <v>100.19</v>
      </c>
      <c r="Q57" s="6"/>
      <c r="R57" s="19">
        <v>55.54</v>
      </c>
      <c r="S57" s="19">
        <v>5.73</v>
      </c>
      <c r="T57" s="19">
        <v>0.1</v>
      </c>
      <c r="U57" s="19">
        <v>0.34</v>
      </c>
      <c r="V57" s="19">
        <v>1.67</v>
      </c>
      <c r="W57" s="19">
        <v>1.62</v>
      </c>
      <c r="X57" s="19">
        <v>0</v>
      </c>
      <c r="Y57" s="19">
        <v>1.03</v>
      </c>
      <c r="Z57" s="19">
        <v>6.35</v>
      </c>
      <c r="AA57" s="19">
        <v>4.13</v>
      </c>
      <c r="AB57" s="19">
        <v>6.38</v>
      </c>
      <c r="AC57" s="19">
        <v>3.03</v>
      </c>
      <c r="AD57" s="19">
        <v>85.89</v>
      </c>
      <c r="AE57" s="6"/>
      <c r="AF57" s="19">
        <f t="shared" si="102"/>
        <v>-9.0200000000000031</v>
      </c>
      <c r="AG57" s="19">
        <f t="shared" si="103"/>
        <v>-0.27999999999999936</v>
      </c>
      <c r="AH57" s="19">
        <f t="shared" si="104"/>
        <v>2.0000000000000004E-2</v>
      </c>
      <c r="AI57" s="19">
        <f t="shared" si="105"/>
        <v>-1.9999999999999962E-2</v>
      </c>
      <c r="AJ57" s="19">
        <f t="shared" si="106"/>
        <v>-0.62000000000000011</v>
      </c>
      <c r="AK57" s="19">
        <f t="shared" si="107"/>
        <v>-0.69</v>
      </c>
      <c r="AL57" s="19">
        <f t="shared" si="108"/>
        <v>0</v>
      </c>
      <c r="AM57" s="19">
        <f t="shared" si="109"/>
        <v>-0.14999999999999991</v>
      </c>
      <c r="AN57" s="19">
        <f t="shared" si="110"/>
        <v>-1.21</v>
      </c>
      <c r="AO57" s="19">
        <f t="shared" si="111"/>
        <v>-0.79</v>
      </c>
      <c r="AP57" s="19">
        <f t="shared" si="112"/>
        <v>-1.0600000000000005</v>
      </c>
      <c r="AQ57" s="19">
        <f t="shared" si="113"/>
        <v>-0.45000000000000018</v>
      </c>
      <c r="AR57" s="19">
        <f t="shared" si="114"/>
        <v>-14.299999999999997</v>
      </c>
      <c r="AS57" s="6"/>
      <c r="AT57" s="7">
        <f t="shared" si="115"/>
        <v>-0.13876923076923081</v>
      </c>
      <c r="AU57" s="7">
        <f t="shared" si="116"/>
        <v>-4.6666666666666558E-2</v>
      </c>
      <c r="AV57" s="7">
        <f t="shared" si="117"/>
        <v>0</v>
      </c>
      <c r="AW57" s="7">
        <f t="shared" si="118"/>
        <v>0</v>
      </c>
      <c r="AX57" s="7">
        <f t="shared" si="119"/>
        <v>-0.31000000000000005</v>
      </c>
      <c r="AY57" s="7">
        <f t="shared" si="120"/>
        <v>-0.34499999999999997</v>
      </c>
      <c r="AZ57" s="7">
        <f t="shared" si="121"/>
        <v>0</v>
      </c>
      <c r="BA57" s="7">
        <f t="shared" si="122"/>
        <v>-0.14999999999999991</v>
      </c>
      <c r="BB57" s="7">
        <f t="shared" si="123"/>
        <v>-0.15125</v>
      </c>
      <c r="BC57" s="7">
        <f t="shared" si="124"/>
        <v>-0.158</v>
      </c>
      <c r="BD57" s="7">
        <f t="shared" si="125"/>
        <v>-0.1514285714285715</v>
      </c>
      <c r="BE57" s="7">
        <f t="shared" si="126"/>
        <v>-0.15000000000000005</v>
      </c>
      <c r="BF57" s="7">
        <f t="shared" si="127"/>
        <v>-0.14299999999999996</v>
      </c>
    </row>
    <row r="58" spans="1:58" x14ac:dyDescent="0.3">
      <c r="A58" s="5" t="s">
        <v>65</v>
      </c>
      <c r="B58" s="5" t="s">
        <v>71</v>
      </c>
      <c r="C58" s="5" t="s">
        <v>72</v>
      </c>
      <c r="D58" s="19">
        <v>7.31</v>
      </c>
      <c r="E58" s="19">
        <v>9.6199999999999992</v>
      </c>
      <c r="F58" s="19">
        <v>4.53</v>
      </c>
      <c r="G58" s="19">
        <v>2.81</v>
      </c>
      <c r="H58" s="19">
        <v>2.42</v>
      </c>
      <c r="I58" s="19">
        <v>1.42</v>
      </c>
      <c r="J58" s="19">
        <v>2.7</v>
      </c>
      <c r="K58" s="19">
        <v>0.95</v>
      </c>
      <c r="L58" s="19">
        <v>5.55</v>
      </c>
      <c r="M58" s="19">
        <v>8.3000000000000007</v>
      </c>
      <c r="N58" s="19">
        <v>10.6</v>
      </c>
      <c r="O58" s="19">
        <v>7.42</v>
      </c>
      <c r="P58" s="19">
        <v>63.63</v>
      </c>
      <c r="Q58" s="6"/>
      <c r="R58" s="19">
        <v>6.47</v>
      </c>
      <c r="S58" s="19">
        <v>8.75</v>
      </c>
      <c r="T58" s="19">
        <v>4.0999999999999996</v>
      </c>
      <c r="U58" s="19">
        <v>2.67</v>
      </c>
      <c r="V58" s="19">
        <v>2.0299999999999998</v>
      </c>
      <c r="W58" s="19">
        <v>1.26</v>
      </c>
      <c r="X58" s="19">
        <v>2.38</v>
      </c>
      <c r="Y58" s="19">
        <v>0.87</v>
      </c>
      <c r="Z58" s="19">
        <v>4.7300000000000004</v>
      </c>
      <c r="AA58" s="19">
        <v>7.65</v>
      </c>
      <c r="AB58" s="19">
        <v>9.69</v>
      </c>
      <c r="AC58" s="19">
        <v>6.78</v>
      </c>
      <c r="AD58" s="19">
        <v>57.37</v>
      </c>
      <c r="AE58" s="6"/>
      <c r="AF58" s="19">
        <f t="shared" si="102"/>
        <v>-0.83999999999999986</v>
      </c>
      <c r="AG58" s="19">
        <f t="shared" si="103"/>
        <v>-0.86999999999999922</v>
      </c>
      <c r="AH58" s="19">
        <f t="shared" si="104"/>
        <v>-0.4300000000000006</v>
      </c>
      <c r="AI58" s="19">
        <f t="shared" si="105"/>
        <v>-0.14000000000000012</v>
      </c>
      <c r="AJ58" s="19">
        <f t="shared" si="106"/>
        <v>-0.39000000000000012</v>
      </c>
      <c r="AK58" s="19">
        <f t="shared" si="107"/>
        <v>-0.15999999999999992</v>
      </c>
      <c r="AL58" s="19">
        <f t="shared" si="108"/>
        <v>-0.32000000000000028</v>
      </c>
      <c r="AM58" s="19">
        <f t="shared" si="109"/>
        <v>-7.999999999999996E-2</v>
      </c>
      <c r="AN58" s="19">
        <f t="shared" si="110"/>
        <v>-0.8199999999999994</v>
      </c>
      <c r="AO58" s="19">
        <f t="shared" si="111"/>
        <v>-0.65000000000000036</v>
      </c>
      <c r="AP58" s="19">
        <f t="shared" si="112"/>
        <v>-0.91000000000000014</v>
      </c>
      <c r="AQ58" s="19">
        <f t="shared" si="113"/>
        <v>-0.63999999999999968</v>
      </c>
      <c r="AR58" s="19">
        <f t="shared" si="114"/>
        <v>-6.2600000000000051</v>
      </c>
      <c r="AS58" s="6"/>
      <c r="AT58" s="7">
        <f t="shared" si="115"/>
        <v>-0.11999999999999998</v>
      </c>
      <c r="AU58" s="7">
        <f t="shared" si="116"/>
        <v>-8.6999999999999925E-2</v>
      </c>
      <c r="AV58" s="7">
        <f t="shared" si="117"/>
        <v>-8.6000000000000118E-2</v>
      </c>
      <c r="AW58" s="7">
        <f t="shared" si="118"/>
        <v>-4.666666666666671E-2</v>
      </c>
      <c r="AX58" s="7">
        <f t="shared" si="119"/>
        <v>-0.19500000000000006</v>
      </c>
      <c r="AY58" s="7">
        <f t="shared" si="120"/>
        <v>-0.15999999999999992</v>
      </c>
      <c r="AZ58" s="7">
        <f t="shared" si="121"/>
        <v>-0.10666666666666676</v>
      </c>
      <c r="BA58" s="7">
        <f t="shared" si="122"/>
        <v>-7.999999999999996E-2</v>
      </c>
      <c r="BB58" s="7">
        <f t="shared" si="123"/>
        <v>-0.13666666666666658</v>
      </c>
      <c r="BC58" s="7">
        <f t="shared" si="124"/>
        <v>-8.1250000000000044E-2</v>
      </c>
      <c r="BD58" s="7">
        <f t="shared" si="125"/>
        <v>-8.2727272727272746E-2</v>
      </c>
      <c r="BE58" s="7">
        <f t="shared" si="126"/>
        <v>-9.1428571428571387E-2</v>
      </c>
      <c r="BF58" s="7">
        <f t="shared" si="127"/>
        <v>-9.781250000000008E-2</v>
      </c>
    </row>
    <row r="59" spans="1:58" x14ac:dyDescent="0.3">
      <c r="A59" s="5" t="s">
        <v>65</v>
      </c>
      <c r="B59" s="5" t="s">
        <v>206</v>
      </c>
      <c r="C59" s="5" t="s">
        <v>73</v>
      </c>
      <c r="D59" s="19">
        <v>13.83</v>
      </c>
      <c r="E59" s="19">
        <v>63.03</v>
      </c>
      <c r="F59" s="19">
        <v>75.03</v>
      </c>
      <c r="G59" s="19">
        <v>22.05</v>
      </c>
      <c r="H59" s="19">
        <v>41.32</v>
      </c>
      <c r="I59" s="19">
        <v>28.82</v>
      </c>
      <c r="J59" s="19">
        <v>22.87</v>
      </c>
      <c r="K59" s="19">
        <v>44.58</v>
      </c>
      <c r="L59" s="19">
        <v>19.23</v>
      </c>
      <c r="M59" s="19">
        <v>18.68</v>
      </c>
      <c r="N59" s="19">
        <v>4.0199999999999996</v>
      </c>
      <c r="O59" s="19">
        <v>34.630000000000003</v>
      </c>
      <c r="P59" s="19">
        <v>388.08</v>
      </c>
      <c r="Q59" s="6"/>
      <c r="R59" s="19">
        <v>13.08</v>
      </c>
      <c r="S59" s="19">
        <v>56.07</v>
      </c>
      <c r="T59" s="19">
        <v>70.930000000000007</v>
      </c>
      <c r="U59" s="19">
        <v>22.01</v>
      </c>
      <c r="V59" s="19">
        <v>39.69</v>
      </c>
      <c r="W59" s="19">
        <v>28.48</v>
      </c>
      <c r="X59" s="19">
        <v>21.82</v>
      </c>
      <c r="Y59" s="19">
        <v>39.42</v>
      </c>
      <c r="Z59" s="19">
        <v>18.21</v>
      </c>
      <c r="AA59" s="19">
        <v>17.13</v>
      </c>
      <c r="AB59" s="19">
        <v>3.82</v>
      </c>
      <c r="AC59" s="19">
        <v>30.51</v>
      </c>
      <c r="AD59" s="19">
        <v>361.16</v>
      </c>
      <c r="AE59" s="6"/>
      <c r="AF59" s="19">
        <f t="shared" si="102"/>
        <v>-0.75</v>
      </c>
      <c r="AG59" s="19">
        <f t="shared" si="103"/>
        <v>-6.9600000000000009</v>
      </c>
      <c r="AH59" s="19">
        <f t="shared" si="104"/>
        <v>-4.0999999999999943</v>
      </c>
      <c r="AI59" s="19">
        <f t="shared" si="105"/>
        <v>-3.9999999999999147E-2</v>
      </c>
      <c r="AJ59" s="19">
        <f t="shared" si="106"/>
        <v>-1.6300000000000026</v>
      </c>
      <c r="AK59" s="19">
        <f t="shared" si="107"/>
        <v>-0.33999999999999986</v>
      </c>
      <c r="AL59" s="19">
        <f t="shared" si="108"/>
        <v>-1.0500000000000007</v>
      </c>
      <c r="AM59" s="19">
        <f t="shared" si="109"/>
        <v>-5.1599999999999966</v>
      </c>
      <c r="AN59" s="19">
        <f t="shared" si="110"/>
        <v>-1.0199999999999996</v>
      </c>
      <c r="AO59" s="19">
        <f t="shared" si="111"/>
        <v>-1.5500000000000007</v>
      </c>
      <c r="AP59" s="19">
        <f t="shared" si="112"/>
        <v>-0.19999999999999973</v>
      </c>
      <c r="AQ59" s="19">
        <f t="shared" si="113"/>
        <v>-4.120000000000001</v>
      </c>
      <c r="AR59" s="19">
        <f t="shared" si="114"/>
        <v>-26.919999999999959</v>
      </c>
      <c r="AS59" s="6"/>
      <c r="AT59" s="7">
        <f t="shared" si="115"/>
        <v>-5.3571428571428568E-2</v>
      </c>
      <c r="AU59" s="7">
        <f t="shared" si="116"/>
        <v>-0.11047619047619049</v>
      </c>
      <c r="AV59" s="7">
        <f t="shared" si="117"/>
        <v>-5.4666666666666593E-2</v>
      </c>
      <c r="AW59" s="7">
        <f t="shared" si="118"/>
        <v>-1.8181818181817794E-3</v>
      </c>
      <c r="AX59" s="7">
        <f t="shared" si="119"/>
        <v>-3.9756097560975673E-2</v>
      </c>
      <c r="AY59" s="7">
        <f t="shared" si="120"/>
        <v>-1.1724137931034478E-2</v>
      </c>
      <c r="AZ59" s="7">
        <f t="shared" si="121"/>
        <v>-4.5652173913043506E-2</v>
      </c>
      <c r="BA59" s="7">
        <f t="shared" si="122"/>
        <v>-0.1146666666666666</v>
      </c>
      <c r="BB59" s="7">
        <f t="shared" si="123"/>
        <v>-5.3684210526315765E-2</v>
      </c>
      <c r="BC59" s="7">
        <f t="shared" si="124"/>
        <v>-8.1578947368421084E-2</v>
      </c>
      <c r="BD59" s="7">
        <f t="shared" si="125"/>
        <v>-4.9999999999999933E-2</v>
      </c>
      <c r="BE59" s="7">
        <f t="shared" si="126"/>
        <v>-0.11771428571428574</v>
      </c>
      <c r="BF59" s="7">
        <f t="shared" si="127"/>
        <v>-6.9381443298968962E-2</v>
      </c>
    </row>
    <row r="60" spans="1:58" x14ac:dyDescent="0.3">
      <c r="A60" s="5" t="s">
        <v>65</v>
      </c>
      <c r="B60" s="5" t="s">
        <v>74</v>
      </c>
      <c r="C60" s="5" t="s">
        <v>75</v>
      </c>
      <c r="D60" s="19">
        <v>13.76</v>
      </c>
      <c r="E60" s="19">
        <v>5.6</v>
      </c>
      <c r="F60" s="19">
        <v>33.14</v>
      </c>
      <c r="G60" s="19">
        <v>69.23</v>
      </c>
      <c r="H60" s="19">
        <v>61.81</v>
      </c>
      <c r="I60" s="19">
        <v>13.81</v>
      </c>
      <c r="J60" s="19">
        <v>11.18</v>
      </c>
      <c r="K60" s="19">
        <v>10.62</v>
      </c>
      <c r="L60" s="19">
        <v>15.87</v>
      </c>
      <c r="M60" s="19">
        <v>12.42</v>
      </c>
      <c r="N60" s="19">
        <v>1.92</v>
      </c>
      <c r="O60" s="19">
        <v>37.93</v>
      </c>
      <c r="P60" s="19">
        <v>287.29000000000002</v>
      </c>
      <c r="Q60" s="6"/>
      <c r="R60" s="19">
        <v>13.76</v>
      </c>
      <c r="S60" s="19">
        <v>5.58</v>
      </c>
      <c r="T60" s="19">
        <v>32.94</v>
      </c>
      <c r="U60" s="19">
        <v>68.88</v>
      </c>
      <c r="V60" s="19">
        <v>61.88</v>
      </c>
      <c r="W60" s="19">
        <v>13.9</v>
      </c>
      <c r="X60" s="19">
        <v>11.13</v>
      </c>
      <c r="Y60" s="19">
        <v>10.58</v>
      </c>
      <c r="Z60" s="19">
        <v>15.79</v>
      </c>
      <c r="AA60" s="19">
        <v>12.35</v>
      </c>
      <c r="AB60" s="19">
        <v>1.91</v>
      </c>
      <c r="AC60" s="19">
        <v>37.700000000000003</v>
      </c>
      <c r="AD60" s="19">
        <v>286.39999999999998</v>
      </c>
      <c r="AE60" s="6"/>
      <c r="AF60" s="19">
        <f t="shared" si="102"/>
        <v>0</v>
      </c>
      <c r="AG60" s="19">
        <f t="shared" si="103"/>
        <v>-1.9999999999999574E-2</v>
      </c>
      <c r="AH60" s="19">
        <f t="shared" si="104"/>
        <v>-0.20000000000000284</v>
      </c>
      <c r="AI60" s="19">
        <f t="shared" si="105"/>
        <v>-0.35000000000000853</v>
      </c>
      <c r="AJ60" s="19">
        <f t="shared" si="106"/>
        <v>7.0000000000000284E-2</v>
      </c>
      <c r="AK60" s="19">
        <f t="shared" si="107"/>
        <v>8.9999999999999858E-2</v>
      </c>
      <c r="AL60" s="19">
        <f t="shared" si="108"/>
        <v>-4.9999999999998934E-2</v>
      </c>
      <c r="AM60" s="19">
        <f t="shared" si="109"/>
        <v>-3.9999999999999147E-2</v>
      </c>
      <c r="AN60" s="19">
        <f t="shared" si="110"/>
        <v>-8.0000000000000071E-2</v>
      </c>
      <c r="AO60" s="19">
        <f t="shared" si="111"/>
        <v>-7.0000000000000284E-2</v>
      </c>
      <c r="AP60" s="19">
        <f t="shared" si="112"/>
        <v>-1.0000000000000009E-2</v>
      </c>
      <c r="AQ60" s="19">
        <f t="shared" si="113"/>
        <v>-0.22999999999999687</v>
      </c>
      <c r="AR60" s="19">
        <f t="shared" si="114"/>
        <v>-0.8900000000000432</v>
      </c>
      <c r="AS60" s="6"/>
      <c r="AT60" s="7">
        <f t="shared" si="115"/>
        <v>0</v>
      </c>
      <c r="AU60" s="7">
        <f t="shared" si="116"/>
        <v>-3.3333333333332624E-3</v>
      </c>
      <c r="AV60" s="7">
        <f t="shared" si="117"/>
        <v>-6.0606060606061465E-3</v>
      </c>
      <c r="AW60" s="7">
        <f t="shared" si="118"/>
        <v>-5.0724637681160657E-3</v>
      </c>
      <c r="AX60" s="7">
        <f t="shared" si="119"/>
        <v>1.1290322580645208E-3</v>
      </c>
      <c r="AY60" s="7">
        <f t="shared" si="120"/>
        <v>6.428571428571418E-3</v>
      </c>
      <c r="AZ60" s="7">
        <f t="shared" si="121"/>
        <v>-4.545454545454449E-3</v>
      </c>
      <c r="BA60" s="7">
        <f t="shared" si="122"/>
        <v>-3.6363636363635587E-3</v>
      </c>
      <c r="BB60" s="7">
        <f t="shared" si="123"/>
        <v>-5.0000000000000044E-3</v>
      </c>
      <c r="BC60" s="7">
        <f t="shared" si="124"/>
        <v>-5.833333333333357E-3</v>
      </c>
      <c r="BD60" s="7">
        <f t="shared" si="125"/>
        <v>-5.0000000000000044E-3</v>
      </c>
      <c r="BE60" s="7">
        <f t="shared" si="126"/>
        <v>-6.0526315789472861E-3</v>
      </c>
      <c r="BF60" s="7">
        <f t="shared" si="127"/>
        <v>-3.1010452961673981E-3</v>
      </c>
    </row>
    <row r="61" spans="1:58" x14ac:dyDescent="0.3">
      <c r="A61" s="5" t="s">
        <v>65</v>
      </c>
      <c r="B61" s="5" t="s">
        <v>76</v>
      </c>
      <c r="C61" s="5" t="s">
        <v>77</v>
      </c>
      <c r="D61" s="19">
        <v>0</v>
      </c>
      <c r="E61" s="19">
        <v>12.29</v>
      </c>
      <c r="F61" s="19">
        <v>2.11</v>
      </c>
      <c r="G61" s="19">
        <v>0.22</v>
      </c>
      <c r="H61" s="19">
        <v>0.1</v>
      </c>
      <c r="I61" s="19">
        <v>0</v>
      </c>
      <c r="J61" s="19">
        <v>0</v>
      </c>
      <c r="K61" s="19">
        <v>1.03</v>
      </c>
      <c r="L61" s="19">
        <v>0</v>
      </c>
      <c r="M61" s="19">
        <v>-0.03</v>
      </c>
      <c r="N61" s="19">
        <v>4.3499999999999996</v>
      </c>
      <c r="O61" s="19">
        <v>0</v>
      </c>
      <c r="P61" s="19">
        <v>20.079999999999998</v>
      </c>
      <c r="Q61" s="6"/>
      <c r="R61" s="19">
        <v>0</v>
      </c>
      <c r="S61" s="19">
        <v>12.29</v>
      </c>
      <c r="T61" s="19">
        <v>2.11</v>
      </c>
      <c r="U61" s="19">
        <v>0.22</v>
      </c>
      <c r="V61" s="19">
        <v>0.1</v>
      </c>
      <c r="W61" s="19">
        <v>0</v>
      </c>
      <c r="X61" s="19">
        <v>0</v>
      </c>
      <c r="Y61" s="19">
        <v>1.03</v>
      </c>
      <c r="Z61" s="19">
        <v>0</v>
      </c>
      <c r="AA61" s="19">
        <v>-0.03</v>
      </c>
      <c r="AB61" s="19">
        <v>4.3499999999999996</v>
      </c>
      <c r="AC61" s="19">
        <v>0</v>
      </c>
      <c r="AD61" s="19">
        <v>20.079999999999998</v>
      </c>
      <c r="AE61" s="6"/>
      <c r="AF61" s="19">
        <f t="shared" si="102"/>
        <v>0</v>
      </c>
      <c r="AG61" s="19">
        <f t="shared" si="103"/>
        <v>0</v>
      </c>
      <c r="AH61" s="19">
        <f t="shared" si="104"/>
        <v>0</v>
      </c>
      <c r="AI61" s="19">
        <f t="shared" si="105"/>
        <v>0</v>
      </c>
      <c r="AJ61" s="19">
        <f t="shared" si="106"/>
        <v>0</v>
      </c>
      <c r="AK61" s="19">
        <f t="shared" si="107"/>
        <v>0</v>
      </c>
      <c r="AL61" s="19">
        <f t="shared" si="108"/>
        <v>0</v>
      </c>
      <c r="AM61" s="19">
        <f t="shared" si="109"/>
        <v>0</v>
      </c>
      <c r="AN61" s="19">
        <f t="shared" si="110"/>
        <v>0</v>
      </c>
      <c r="AO61" s="19">
        <f t="shared" si="111"/>
        <v>0</v>
      </c>
      <c r="AP61" s="19">
        <f t="shared" si="112"/>
        <v>0</v>
      </c>
      <c r="AQ61" s="19">
        <f t="shared" si="113"/>
        <v>0</v>
      </c>
      <c r="AR61" s="19">
        <f t="shared" si="114"/>
        <v>0</v>
      </c>
      <c r="AS61" s="6"/>
      <c r="AT61" s="7">
        <f t="shared" si="115"/>
        <v>0</v>
      </c>
      <c r="AU61" s="7">
        <f t="shared" si="116"/>
        <v>0</v>
      </c>
      <c r="AV61" s="7">
        <f t="shared" si="117"/>
        <v>0</v>
      </c>
      <c r="AW61" s="7">
        <f t="shared" si="118"/>
        <v>0</v>
      </c>
      <c r="AX61" s="7">
        <f t="shared" si="119"/>
        <v>0</v>
      </c>
      <c r="AY61" s="7">
        <f t="shared" si="120"/>
        <v>0</v>
      </c>
      <c r="AZ61" s="7">
        <f t="shared" si="121"/>
        <v>0</v>
      </c>
      <c r="BA61" s="7">
        <f t="shared" si="122"/>
        <v>0</v>
      </c>
      <c r="BB61" s="7">
        <f t="shared" si="123"/>
        <v>0</v>
      </c>
      <c r="BC61" s="7">
        <f t="shared" si="124"/>
        <v>0</v>
      </c>
      <c r="BD61" s="7">
        <f t="shared" si="125"/>
        <v>0</v>
      </c>
      <c r="BE61" s="7">
        <f t="shared" si="126"/>
        <v>0</v>
      </c>
      <c r="BF61" s="7">
        <f t="shared" si="127"/>
        <v>0</v>
      </c>
    </row>
    <row r="62" spans="1:58" x14ac:dyDescent="0.3">
      <c r="A62" s="5" t="s">
        <v>65</v>
      </c>
      <c r="B62" s="5" t="s">
        <v>78</v>
      </c>
      <c r="C62" s="5" t="s">
        <v>79</v>
      </c>
      <c r="D62" s="19">
        <v>12.83</v>
      </c>
      <c r="E62" s="19">
        <v>12.75</v>
      </c>
      <c r="F62" s="19">
        <v>3.22</v>
      </c>
      <c r="G62" s="19">
        <v>0.27</v>
      </c>
      <c r="H62" s="19">
        <v>3.31</v>
      </c>
      <c r="I62" s="19">
        <v>0.66</v>
      </c>
      <c r="J62" s="19">
        <v>0.56999999999999995</v>
      </c>
      <c r="K62" s="19">
        <v>3.03</v>
      </c>
      <c r="L62" s="19">
        <v>4.74</v>
      </c>
      <c r="M62" s="19">
        <v>1.67</v>
      </c>
      <c r="N62" s="19">
        <v>0.75</v>
      </c>
      <c r="O62" s="19">
        <v>1.86</v>
      </c>
      <c r="P62" s="19">
        <v>45.67</v>
      </c>
      <c r="Q62" s="6"/>
      <c r="R62" s="19">
        <v>11.36</v>
      </c>
      <c r="S62" s="19">
        <v>11.79</v>
      </c>
      <c r="T62" s="19">
        <v>3.16</v>
      </c>
      <c r="U62" s="19">
        <v>0.27</v>
      </c>
      <c r="V62" s="19">
        <v>2.79</v>
      </c>
      <c r="W62" s="19">
        <v>0.52</v>
      </c>
      <c r="X62" s="19">
        <v>0.46</v>
      </c>
      <c r="Y62" s="19">
        <v>2.75</v>
      </c>
      <c r="Z62" s="19">
        <v>4.04</v>
      </c>
      <c r="AA62" s="19">
        <v>1.41</v>
      </c>
      <c r="AB62" s="19">
        <v>0.61</v>
      </c>
      <c r="AC62" s="19">
        <v>1.59</v>
      </c>
      <c r="AD62" s="19">
        <v>40.74</v>
      </c>
      <c r="AE62" s="6"/>
      <c r="AF62" s="19">
        <f t="shared" si="102"/>
        <v>-1.4700000000000006</v>
      </c>
      <c r="AG62" s="19">
        <f t="shared" si="103"/>
        <v>-0.96000000000000085</v>
      </c>
      <c r="AH62" s="19">
        <f t="shared" si="104"/>
        <v>-6.0000000000000053E-2</v>
      </c>
      <c r="AI62" s="19">
        <f t="shared" si="105"/>
        <v>0</v>
      </c>
      <c r="AJ62" s="19">
        <f t="shared" si="106"/>
        <v>-0.52</v>
      </c>
      <c r="AK62" s="19">
        <f t="shared" si="107"/>
        <v>-0.14000000000000001</v>
      </c>
      <c r="AL62" s="19">
        <f t="shared" si="108"/>
        <v>-0.10999999999999993</v>
      </c>
      <c r="AM62" s="19">
        <f t="shared" si="109"/>
        <v>-0.2799999999999998</v>
      </c>
      <c r="AN62" s="19">
        <f t="shared" si="110"/>
        <v>-0.70000000000000018</v>
      </c>
      <c r="AO62" s="19">
        <f t="shared" si="111"/>
        <v>-0.26</v>
      </c>
      <c r="AP62" s="19">
        <f t="shared" si="112"/>
        <v>-0.14000000000000001</v>
      </c>
      <c r="AQ62" s="19">
        <f t="shared" si="113"/>
        <v>-0.27</v>
      </c>
      <c r="AR62" s="19">
        <f t="shared" si="114"/>
        <v>-4.93</v>
      </c>
      <c r="AS62" s="6"/>
      <c r="AT62" s="7">
        <f t="shared" si="115"/>
        <v>-0.11307692307692313</v>
      </c>
      <c r="AU62" s="7">
        <f t="shared" si="116"/>
        <v>-7.3846153846153909E-2</v>
      </c>
      <c r="AV62" s="7">
        <f t="shared" si="117"/>
        <v>-2.0000000000000018E-2</v>
      </c>
      <c r="AW62" s="7">
        <f t="shared" si="118"/>
        <v>0</v>
      </c>
      <c r="AX62" s="7">
        <f t="shared" si="119"/>
        <v>-0.17333333333333334</v>
      </c>
      <c r="AY62" s="7">
        <f t="shared" si="120"/>
        <v>-0.14000000000000001</v>
      </c>
      <c r="AZ62" s="7">
        <f t="shared" si="121"/>
        <v>-0.10999999999999993</v>
      </c>
      <c r="BA62" s="7">
        <f t="shared" si="122"/>
        <v>-9.3333333333333268E-2</v>
      </c>
      <c r="BB62" s="7">
        <f t="shared" si="123"/>
        <v>-0.14000000000000004</v>
      </c>
      <c r="BC62" s="7">
        <f t="shared" si="124"/>
        <v>-0.13</v>
      </c>
      <c r="BD62" s="7">
        <f t="shared" si="125"/>
        <v>-0.14000000000000001</v>
      </c>
      <c r="BE62" s="7">
        <f t="shared" si="126"/>
        <v>-0.13500000000000001</v>
      </c>
      <c r="BF62" s="7">
        <f t="shared" si="127"/>
        <v>-0.10717391304347826</v>
      </c>
    </row>
    <row r="63" spans="1:58" x14ac:dyDescent="0.3">
      <c r="A63" s="5" t="s">
        <v>65</v>
      </c>
      <c r="B63" s="5" t="s">
        <v>207</v>
      </c>
      <c r="C63" s="5" t="s">
        <v>80</v>
      </c>
      <c r="D63" s="19">
        <v>1356.24</v>
      </c>
      <c r="E63" s="19">
        <v>1349.87</v>
      </c>
      <c r="F63" s="19">
        <v>1040.3900000000001</v>
      </c>
      <c r="G63" s="19">
        <v>932.24</v>
      </c>
      <c r="H63" s="19">
        <v>767.3</v>
      </c>
      <c r="I63" s="19">
        <v>1192.17</v>
      </c>
      <c r="J63" s="19">
        <v>1208.4100000000001</v>
      </c>
      <c r="K63" s="19">
        <v>1028.5999999999999</v>
      </c>
      <c r="L63" s="19">
        <v>1284.3800000000001</v>
      </c>
      <c r="M63" s="19">
        <v>1272.49</v>
      </c>
      <c r="N63" s="19">
        <v>1290.08</v>
      </c>
      <c r="O63" s="19">
        <v>1048.8</v>
      </c>
      <c r="P63" s="19">
        <v>13770.96</v>
      </c>
      <c r="Q63" s="6"/>
      <c r="R63" s="19">
        <v>1169.2</v>
      </c>
      <c r="S63" s="19">
        <v>1223.57</v>
      </c>
      <c r="T63" s="19">
        <v>976.87</v>
      </c>
      <c r="U63" s="19">
        <v>817.54</v>
      </c>
      <c r="V63" s="19">
        <v>596.77</v>
      </c>
      <c r="W63" s="19">
        <v>922.39</v>
      </c>
      <c r="X63" s="19">
        <v>1060.1500000000001</v>
      </c>
      <c r="Y63" s="19">
        <v>933.92</v>
      </c>
      <c r="Z63" s="19">
        <v>1077.4100000000001</v>
      </c>
      <c r="AA63" s="19">
        <v>1043.76</v>
      </c>
      <c r="AB63" s="19">
        <v>1049.33</v>
      </c>
      <c r="AC63" s="19">
        <v>848.33</v>
      </c>
      <c r="AD63" s="19">
        <v>11719.25</v>
      </c>
      <c r="AE63" s="6"/>
      <c r="AF63" s="19">
        <f t="shared" si="102"/>
        <v>-187.03999999999996</v>
      </c>
      <c r="AG63" s="19">
        <f t="shared" si="103"/>
        <v>-126.29999999999995</v>
      </c>
      <c r="AH63" s="19">
        <f t="shared" si="104"/>
        <v>-63.520000000000095</v>
      </c>
      <c r="AI63" s="19">
        <f t="shared" si="105"/>
        <v>-114.70000000000005</v>
      </c>
      <c r="AJ63" s="19">
        <f t="shared" si="106"/>
        <v>-170.52999999999997</v>
      </c>
      <c r="AK63" s="19">
        <f t="shared" si="107"/>
        <v>-269.78000000000009</v>
      </c>
      <c r="AL63" s="19">
        <f t="shared" si="108"/>
        <v>-148.26</v>
      </c>
      <c r="AM63" s="19">
        <f t="shared" si="109"/>
        <v>-94.67999999999995</v>
      </c>
      <c r="AN63" s="19">
        <f t="shared" si="110"/>
        <v>-206.97000000000003</v>
      </c>
      <c r="AO63" s="19">
        <f t="shared" si="111"/>
        <v>-228.73000000000002</v>
      </c>
      <c r="AP63" s="19">
        <f t="shared" si="112"/>
        <v>-240.75</v>
      </c>
      <c r="AQ63" s="19">
        <f t="shared" si="113"/>
        <v>-200.46999999999991</v>
      </c>
      <c r="AR63" s="19">
        <f t="shared" si="114"/>
        <v>-2051.7099999999991</v>
      </c>
      <c r="AS63" s="6"/>
      <c r="AT63" s="7">
        <f t="shared" si="115"/>
        <v>-0.13793510324483774</v>
      </c>
      <c r="AU63" s="7">
        <f t="shared" si="116"/>
        <v>-9.3555555555555517E-2</v>
      </c>
      <c r="AV63" s="7">
        <f t="shared" si="117"/>
        <v>-6.1076923076923167E-2</v>
      </c>
      <c r="AW63" s="7">
        <f t="shared" si="118"/>
        <v>-0.12306866952789705</v>
      </c>
      <c r="AX63" s="7">
        <f t="shared" si="119"/>
        <v>-0.22233376792698822</v>
      </c>
      <c r="AY63" s="7">
        <f t="shared" si="120"/>
        <v>-0.22632550335570478</v>
      </c>
      <c r="AZ63" s="7">
        <f t="shared" si="121"/>
        <v>-0.12273178807947019</v>
      </c>
      <c r="BA63" s="7">
        <f t="shared" si="122"/>
        <v>-9.2011661807580122E-2</v>
      </c>
      <c r="BB63" s="7">
        <f t="shared" si="123"/>
        <v>-0.16119158878504675</v>
      </c>
      <c r="BC63" s="7">
        <f t="shared" si="124"/>
        <v>-0.17981918238993713</v>
      </c>
      <c r="BD63" s="7">
        <f t="shared" si="125"/>
        <v>-0.1866279069767442</v>
      </c>
      <c r="BE63" s="7">
        <f t="shared" si="126"/>
        <v>-0.1911058150619637</v>
      </c>
      <c r="BF63" s="7">
        <f t="shared" si="127"/>
        <v>-0.14898772783385369</v>
      </c>
    </row>
    <row r="64" spans="1:58" x14ac:dyDescent="0.3">
      <c r="A64" s="5" t="s">
        <v>65</v>
      </c>
      <c r="B64" s="5" t="s">
        <v>81</v>
      </c>
      <c r="C64" s="5" t="s">
        <v>80</v>
      </c>
      <c r="D64" s="19">
        <v>770.43</v>
      </c>
      <c r="E64" s="19">
        <v>607.29</v>
      </c>
      <c r="F64" s="19">
        <v>682.31</v>
      </c>
      <c r="G64" s="19">
        <v>700.43</v>
      </c>
      <c r="H64" s="19">
        <v>634.27</v>
      </c>
      <c r="I64" s="19">
        <v>621.14</v>
      </c>
      <c r="J64" s="19">
        <v>649.05999999999995</v>
      </c>
      <c r="K64" s="19">
        <v>619.95000000000005</v>
      </c>
      <c r="L64" s="19">
        <v>694.67</v>
      </c>
      <c r="M64" s="19">
        <v>684.88</v>
      </c>
      <c r="N64" s="19">
        <v>746.41</v>
      </c>
      <c r="O64" s="19">
        <v>679.3</v>
      </c>
      <c r="P64" s="19">
        <v>8090.15</v>
      </c>
      <c r="Q64" s="6"/>
      <c r="R64" s="19">
        <v>663.58</v>
      </c>
      <c r="S64" s="19">
        <v>551.35</v>
      </c>
      <c r="T64" s="19">
        <v>643.54</v>
      </c>
      <c r="U64" s="19">
        <v>619.75</v>
      </c>
      <c r="V64" s="19">
        <v>497.23</v>
      </c>
      <c r="W64" s="19">
        <v>477.75</v>
      </c>
      <c r="X64" s="19">
        <v>561.53</v>
      </c>
      <c r="Y64" s="19">
        <v>554.30999999999995</v>
      </c>
      <c r="Z64" s="19">
        <v>575.48</v>
      </c>
      <c r="AA64" s="19">
        <v>561.53</v>
      </c>
      <c r="AB64" s="19">
        <v>607.71</v>
      </c>
      <c r="AC64" s="19">
        <v>549.76</v>
      </c>
      <c r="AD64" s="19">
        <v>6863.53</v>
      </c>
      <c r="AE64" s="6"/>
      <c r="AF64" s="19">
        <f t="shared" si="102"/>
        <v>-106.84999999999991</v>
      </c>
      <c r="AG64" s="19">
        <f t="shared" si="103"/>
        <v>-55.939999999999941</v>
      </c>
      <c r="AH64" s="19">
        <f t="shared" si="104"/>
        <v>-38.769999999999982</v>
      </c>
      <c r="AI64" s="19">
        <f t="shared" si="105"/>
        <v>-80.67999999999995</v>
      </c>
      <c r="AJ64" s="19">
        <f t="shared" si="106"/>
        <v>-137.03999999999996</v>
      </c>
      <c r="AK64" s="19">
        <f t="shared" si="107"/>
        <v>-143.38999999999999</v>
      </c>
      <c r="AL64" s="19">
        <f t="shared" si="108"/>
        <v>-87.529999999999973</v>
      </c>
      <c r="AM64" s="19">
        <f t="shared" si="109"/>
        <v>-65.6400000000001</v>
      </c>
      <c r="AN64" s="19">
        <f t="shared" si="110"/>
        <v>-119.18999999999994</v>
      </c>
      <c r="AO64" s="19">
        <f t="shared" si="111"/>
        <v>-123.35000000000002</v>
      </c>
      <c r="AP64" s="19">
        <f t="shared" si="112"/>
        <v>-138.69999999999993</v>
      </c>
      <c r="AQ64" s="19">
        <f t="shared" si="113"/>
        <v>-129.53999999999996</v>
      </c>
      <c r="AR64" s="19">
        <f t="shared" si="114"/>
        <v>-1226.6199999999999</v>
      </c>
      <c r="AS64" s="6"/>
      <c r="AT64" s="7">
        <f t="shared" si="115"/>
        <v>-0.13876623376623365</v>
      </c>
      <c r="AU64" s="7">
        <f t="shared" si="116"/>
        <v>-9.2158154859966951E-2</v>
      </c>
      <c r="AV64" s="7">
        <f t="shared" si="117"/>
        <v>-5.6847507331378271E-2</v>
      </c>
      <c r="AW64" s="7">
        <f t="shared" si="118"/>
        <v>-0.11525714285714278</v>
      </c>
      <c r="AX64" s="7">
        <f t="shared" si="119"/>
        <v>-0.21615141955835956</v>
      </c>
      <c r="AY64" s="7">
        <f t="shared" si="120"/>
        <v>-0.23090177133655393</v>
      </c>
      <c r="AZ64" s="7">
        <f t="shared" si="121"/>
        <v>-0.1348690292758089</v>
      </c>
      <c r="BA64" s="7">
        <f t="shared" si="122"/>
        <v>-0.10587096774193565</v>
      </c>
      <c r="BB64" s="7">
        <f t="shared" si="123"/>
        <v>-0.17149640287769777</v>
      </c>
      <c r="BC64" s="7">
        <f t="shared" si="124"/>
        <v>-0.18007299270072996</v>
      </c>
      <c r="BD64" s="7">
        <f t="shared" si="125"/>
        <v>-0.18592493297587123</v>
      </c>
      <c r="BE64" s="7">
        <f t="shared" si="126"/>
        <v>-0.19078055964653898</v>
      </c>
      <c r="BF64" s="7">
        <f t="shared" si="127"/>
        <v>-0.15162175525339924</v>
      </c>
    </row>
    <row r="65" spans="1:58" x14ac:dyDescent="0.3">
      <c r="A65" s="5" t="s">
        <v>65</v>
      </c>
      <c r="B65" s="5" t="s">
        <v>181</v>
      </c>
      <c r="C65" s="5" t="s">
        <v>80</v>
      </c>
      <c r="D65" s="19">
        <v>21.74</v>
      </c>
      <c r="E65" s="19">
        <v>0.21</v>
      </c>
      <c r="F65" s="19">
        <v>-0.15</v>
      </c>
      <c r="G65" s="19">
        <v>-0.09</v>
      </c>
      <c r="H65" s="19">
        <v>0.03</v>
      </c>
      <c r="I65" s="19">
        <v>0.15</v>
      </c>
      <c r="J65" s="19">
        <v>-0.09</v>
      </c>
      <c r="K65" s="19">
        <v>-0.19</v>
      </c>
      <c r="L65" s="19">
        <v>3.14</v>
      </c>
      <c r="M65" s="19">
        <v>0.06</v>
      </c>
      <c r="N65" s="19">
        <v>0.82</v>
      </c>
      <c r="O65" s="19">
        <v>1.4</v>
      </c>
      <c r="P65" s="19">
        <v>27.03</v>
      </c>
      <c r="Q65" s="6"/>
      <c r="R65" s="19">
        <v>18.920000000000002</v>
      </c>
      <c r="S65" s="19">
        <v>0.17</v>
      </c>
      <c r="T65" s="19">
        <v>-0.1</v>
      </c>
      <c r="U65" s="19">
        <v>-7.0000000000000007E-2</v>
      </c>
      <c r="V65" s="19">
        <v>0.02</v>
      </c>
      <c r="W65" s="19">
        <v>0.08</v>
      </c>
      <c r="X65" s="19">
        <v>-0.08</v>
      </c>
      <c r="Y65" s="19">
        <v>-0.17</v>
      </c>
      <c r="Z65" s="19">
        <v>2.71</v>
      </c>
      <c r="AA65" s="19">
        <v>0.05</v>
      </c>
      <c r="AB65" s="19">
        <v>0.67</v>
      </c>
      <c r="AC65" s="19">
        <v>1.2</v>
      </c>
      <c r="AD65" s="19">
        <v>23.4</v>
      </c>
      <c r="AE65" s="6"/>
      <c r="AF65" s="19">
        <f t="shared" si="102"/>
        <v>-2.8199999999999967</v>
      </c>
      <c r="AG65" s="19">
        <f t="shared" si="103"/>
        <v>-3.999999999999998E-2</v>
      </c>
      <c r="AH65" s="19">
        <f t="shared" si="104"/>
        <v>4.9999999999999989E-2</v>
      </c>
      <c r="AI65" s="19">
        <f t="shared" si="105"/>
        <v>1.999999999999999E-2</v>
      </c>
      <c r="AJ65" s="19">
        <f t="shared" si="106"/>
        <v>-9.9999999999999985E-3</v>
      </c>
      <c r="AK65" s="19">
        <f t="shared" si="107"/>
        <v>-6.9999999999999993E-2</v>
      </c>
      <c r="AL65" s="19">
        <f t="shared" si="108"/>
        <v>9.999999999999995E-3</v>
      </c>
      <c r="AM65" s="19">
        <f t="shared" si="109"/>
        <v>1.999999999999999E-2</v>
      </c>
      <c r="AN65" s="19">
        <f t="shared" si="110"/>
        <v>-0.43000000000000016</v>
      </c>
      <c r="AO65" s="19">
        <f t="shared" si="111"/>
        <v>-9.999999999999995E-3</v>
      </c>
      <c r="AP65" s="19">
        <f t="shared" si="112"/>
        <v>-0.14999999999999991</v>
      </c>
      <c r="AQ65" s="19">
        <f t="shared" si="113"/>
        <v>-0.19999999999999996</v>
      </c>
      <c r="AR65" s="19">
        <f t="shared" si="114"/>
        <v>-3.6300000000000026</v>
      </c>
      <c r="AS65" s="6"/>
      <c r="AT65" s="7">
        <f t="shared" si="115"/>
        <v>-0.12818181818181804</v>
      </c>
      <c r="AU65" s="7">
        <f t="shared" si="116"/>
        <v>0</v>
      </c>
      <c r="AV65" s="7">
        <f t="shared" si="117"/>
        <v>0</v>
      </c>
      <c r="AW65" s="7">
        <f t="shared" si="118"/>
        <v>0</v>
      </c>
      <c r="AX65" s="7">
        <f t="shared" si="119"/>
        <v>0</v>
      </c>
      <c r="AY65" s="7">
        <f t="shared" si="120"/>
        <v>0</v>
      </c>
      <c r="AZ65" s="7">
        <f t="shared" si="121"/>
        <v>0</v>
      </c>
      <c r="BA65" s="7">
        <f t="shared" si="122"/>
        <v>0</v>
      </c>
      <c r="BB65" s="7">
        <f t="shared" si="123"/>
        <v>-0.1433333333333334</v>
      </c>
      <c r="BC65" s="7">
        <f t="shared" si="124"/>
        <v>0</v>
      </c>
      <c r="BD65" s="7">
        <f t="shared" si="125"/>
        <v>-0.14999999999999991</v>
      </c>
      <c r="BE65" s="7">
        <f t="shared" si="126"/>
        <v>-0.19999999999999996</v>
      </c>
      <c r="BF65" s="7">
        <f t="shared" si="127"/>
        <v>-0.13444444444444453</v>
      </c>
    </row>
    <row r="66" spans="1:58" x14ac:dyDescent="0.3">
      <c r="A66" s="5" t="s">
        <v>65</v>
      </c>
      <c r="B66" s="5" t="s">
        <v>82</v>
      </c>
      <c r="C66" s="5" t="s">
        <v>83</v>
      </c>
      <c r="D66" s="19">
        <v>110</v>
      </c>
      <c r="E66" s="19">
        <v>121.58</v>
      </c>
      <c r="F66" s="19">
        <v>45.86</v>
      </c>
      <c r="G66" s="19">
        <v>23.57</v>
      </c>
      <c r="H66" s="19">
        <v>5.84</v>
      </c>
      <c r="I66" s="19">
        <v>0.7</v>
      </c>
      <c r="J66" s="19">
        <v>13.54</v>
      </c>
      <c r="K66" s="19">
        <v>12.56</v>
      </c>
      <c r="L66" s="19">
        <v>5.68</v>
      </c>
      <c r="M66" s="19">
        <v>23.41</v>
      </c>
      <c r="N66" s="19">
        <v>56.07</v>
      </c>
      <c r="O66" s="19">
        <v>12.69</v>
      </c>
      <c r="P66" s="19">
        <v>431.5</v>
      </c>
      <c r="Q66" s="6"/>
      <c r="R66" s="19">
        <v>95.54</v>
      </c>
      <c r="S66" s="19">
        <v>113.16</v>
      </c>
      <c r="T66" s="19">
        <v>44.38</v>
      </c>
      <c r="U66" s="19">
        <v>21.32</v>
      </c>
      <c r="V66" s="19">
        <v>4.8</v>
      </c>
      <c r="W66" s="19">
        <v>0.56999999999999995</v>
      </c>
      <c r="X66" s="19">
        <v>11.92</v>
      </c>
      <c r="Y66" s="19">
        <v>11.22</v>
      </c>
      <c r="Z66" s="19">
        <v>4.97</v>
      </c>
      <c r="AA66" s="19">
        <v>19.41</v>
      </c>
      <c r="AB66" s="19">
        <v>46.92</v>
      </c>
      <c r="AC66" s="19">
        <v>10.77</v>
      </c>
      <c r="AD66" s="19">
        <v>384.98</v>
      </c>
      <c r="AE66" s="6"/>
      <c r="AF66" s="19">
        <f t="shared" si="102"/>
        <v>-14.459999999999994</v>
      </c>
      <c r="AG66" s="19">
        <f t="shared" si="103"/>
        <v>-8.4200000000000017</v>
      </c>
      <c r="AH66" s="19">
        <f t="shared" si="104"/>
        <v>-1.4799999999999969</v>
      </c>
      <c r="AI66" s="19">
        <f t="shared" si="105"/>
        <v>-2.25</v>
      </c>
      <c r="AJ66" s="19">
        <f t="shared" si="106"/>
        <v>-1.04</v>
      </c>
      <c r="AK66" s="19">
        <f t="shared" si="107"/>
        <v>-0.13</v>
      </c>
      <c r="AL66" s="19">
        <f t="shared" si="108"/>
        <v>-1.6199999999999992</v>
      </c>
      <c r="AM66" s="19">
        <f t="shared" si="109"/>
        <v>-1.3399999999999999</v>
      </c>
      <c r="AN66" s="19">
        <f t="shared" si="110"/>
        <v>-0.71</v>
      </c>
      <c r="AO66" s="19">
        <f t="shared" si="111"/>
        <v>-4</v>
      </c>
      <c r="AP66" s="19">
        <f t="shared" si="112"/>
        <v>-9.1499999999999986</v>
      </c>
      <c r="AQ66" s="19">
        <f t="shared" si="113"/>
        <v>-1.92</v>
      </c>
      <c r="AR66" s="19">
        <f t="shared" si="114"/>
        <v>-46.519999999999982</v>
      </c>
      <c r="AS66" s="6"/>
      <c r="AT66" s="7">
        <f t="shared" si="115"/>
        <v>-0.13145454545454541</v>
      </c>
      <c r="AU66" s="7">
        <f t="shared" si="116"/>
        <v>-6.9016393442622961E-2</v>
      </c>
      <c r="AV66" s="7">
        <f t="shared" si="117"/>
        <v>-3.2173913043478192E-2</v>
      </c>
      <c r="AW66" s="7">
        <f t="shared" si="118"/>
        <v>-9.375E-2</v>
      </c>
      <c r="AX66" s="7">
        <f t="shared" si="119"/>
        <v>-0.17333333333333334</v>
      </c>
      <c r="AY66" s="7">
        <f t="shared" si="120"/>
        <v>-0.13</v>
      </c>
      <c r="AZ66" s="7">
        <f t="shared" si="121"/>
        <v>-0.11571428571428566</v>
      </c>
      <c r="BA66" s="7">
        <f t="shared" si="122"/>
        <v>-0.10307692307692307</v>
      </c>
      <c r="BB66" s="7">
        <f t="shared" si="123"/>
        <v>-0.11833333333333333</v>
      </c>
      <c r="BC66" s="7">
        <f t="shared" si="124"/>
        <v>-0.17391304347826086</v>
      </c>
      <c r="BD66" s="7">
        <f t="shared" si="125"/>
        <v>-0.16339285714285712</v>
      </c>
      <c r="BE66" s="7">
        <f t="shared" si="126"/>
        <v>-0.14769230769230768</v>
      </c>
      <c r="BF66" s="7">
        <f t="shared" si="127"/>
        <v>-0.10768518518518515</v>
      </c>
    </row>
    <row r="67" spans="1:58" x14ac:dyDescent="0.3">
      <c r="A67" s="5" t="s">
        <v>65</v>
      </c>
      <c r="B67" s="5" t="s">
        <v>84</v>
      </c>
      <c r="C67" s="5" t="s">
        <v>85</v>
      </c>
      <c r="D67" s="19">
        <v>83.72</v>
      </c>
      <c r="E67" s="19">
        <v>66.319999999999993</v>
      </c>
      <c r="F67" s="19">
        <v>38.380000000000003</v>
      </c>
      <c r="G67" s="19">
        <v>26.29</v>
      </c>
      <c r="H67" s="19">
        <v>4.6500000000000004</v>
      </c>
      <c r="I67" s="19">
        <v>11.35</v>
      </c>
      <c r="J67" s="19">
        <v>20.56</v>
      </c>
      <c r="K67" s="19">
        <v>23.04</v>
      </c>
      <c r="L67" s="19">
        <v>34.31</v>
      </c>
      <c r="M67" s="19">
        <v>30.22</v>
      </c>
      <c r="N67" s="19">
        <v>14.46</v>
      </c>
      <c r="O67" s="19">
        <v>20.28</v>
      </c>
      <c r="P67" s="19">
        <v>373.58</v>
      </c>
      <c r="Q67" s="6"/>
      <c r="R67" s="19">
        <v>73.53</v>
      </c>
      <c r="S67" s="19">
        <v>62.01</v>
      </c>
      <c r="T67" s="19">
        <v>38.35</v>
      </c>
      <c r="U67" s="19">
        <v>23.39</v>
      </c>
      <c r="V67" s="19">
        <v>3.97</v>
      </c>
      <c r="W67" s="19">
        <v>10.16</v>
      </c>
      <c r="X67" s="19">
        <v>17.75</v>
      </c>
      <c r="Y67" s="19">
        <v>20.96</v>
      </c>
      <c r="Z67" s="19">
        <v>29.59</v>
      </c>
      <c r="AA67" s="19">
        <v>25.11</v>
      </c>
      <c r="AB67" s="19">
        <v>12.54</v>
      </c>
      <c r="AC67" s="19">
        <v>17.329999999999998</v>
      </c>
      <c r="AD67" s="19">
        <v>334.7</v>
      </c>
      <c r="AE67" s="6"/>
      <c r="AF67" s="19">
        <f t="shared" si="102"/>
        <v>-10.189999999999998</v>
      </c>
      <c r="AG67" s="19">
        <f t="shared" si="103"/>
        <v>-4.3099999999999952</v>
      </c>
      <c r="AH67" s="19">
        <f t="shared" si="104"/>
        <v>-3.0000000000001137E-2</v>
      </c>
      <c r="AI67" s="19">
        <f t="shared" si="105"/>
        <v>-2.8999999999999986</v>
      </c>
      <c r="AJ67" s="19">
        <f t="shared" si="106"/>
        <v>-0.68000000000000016</v>
      </c>
      <c r="AK67" s="19">
        <f t="shared" si="107"/>
        <v>-1.1899999999999995</v>
      </c>
      <c r="AL67" s="19">
        <f t="shared" si="108"/>
        <v>-2.8099999999999987</v>
      </c>
      <c r="AM67" s="19">
        <f t="shared" si="109"/>
        <v>-2.0799999999999983</v>
      </c>
      <c r="AN67" s="19">
        <f t="shared" si="110"/>
        <v>-4.7200000000000024</v>
      </c>
      <c r="AO67" s="19">
        <f t="shared" si="111"/>
        <v>-5.1099999999999994</v>
      </c>
      <c r="AP67" s="19">
        <f t="shared" si="112"/>
        <v>-1.9200000000000017</v>
      </c>
      <c r="AQ67" s="19">
        <f t="shared" si="113"/>
        <v>-2.9500000000000028</v>
      </c>
      <c r="AR67" s="19">
        <f t="shared" si="114"/>
        <v>-38.879999999999995</v>
      </c>
      <c r="AS67" s="6"/>
      <c r="AT67" s="7">
        <f t="shared" si="115"/>
        <v>-0.12130952380952378</v>
      </c>
      <c r="AU67" s="7">
        <f t="shared" si="116"/>
        <v>-6.5303030303030224E-2</v>
      </c>
      <c r="AV67" s="7">
        <f t="shared" si="117"/>
        <v>-7.8947368421055622E-4</v>
      </c>
      <c r="AW67" s="7">
        <f t="shared" si="118"/>
        <v>-0.11153846153846149</v>
      </c>
      <c r="AX67" s="7">
        <f t="shared" si="119"/>
        <v>-0.13600000000000004</v>
      </c>
      <c r="AY67" s="7">
        <f t="shared" si="120"/>
        <v>-0.10818181818181814</v>
      </c>
      <c r="AZ67" s="7">
        <f t="shared" si="121"/>
        <v>-0.13380952380952374</v>
      </c>
      <c r="BA67" s="7">
        <f t="shared" si="122"/>
        <v>-9.0434782608695571E-2</v>
      </c>
      <c r="BB67" s="7">
        <f t="shared" si="123"/>
        <v>-0.13882352941176479</v>
      </c>
      <c r="BC67" s="7">
        <f t="shared" si="124"/>
        <v>-0.17033333333333331</v>
      </c>
      <c r="BD67" s="7">
        <f t="shared" si="125"/>
        <v>-0.13714285714285726</v>
      </c>
      <c r="BE67" s="7">
        <f t="shared" si="126"/>
        <v>-0.14750000000000013</v>
      </c>
      <c r="BF67" s="7">
        <f t="shared" si="127"/>
        <v>-0.10395721925133689</v>
      </c>
    </row>
    <row r="68" spans="1:58" x14ac:dyDescent="0.3">
      <c r="A68" s="5" t="s">
        <v>65</v>
      </c>
      <c r="B68" s="5" t="s">
        <v>86</v>
      </c>
      <c r="C68" s="5" t="s">
        <v>87</v>
      </c>
      <c r="D68" s="19">
        <v>22.01</v>
      </c>
      <c r="E68" s="19">
        <v>15.4</v>
      </c>
      <c r="F68" s="19">
        <v>9.8000000000000007</v>
      </c>
      <c r="G68" s="19">
        <v>3.99</v>
      </c>
      <c r="H68" s="19">
        <v>4.7699999999999996</v>
      </c>
      <c r="I68" s="19">
        <v>-0.04</v>
      </c>
      <c r="J68" s="19">
        <v>-0.09</v>
      </c>
      <c r="K68" s="19">
        <v>1.59</v>
      </c>
      <c r="L68" s="19">
        <v>0.64</v>
      </c>
      <c r="M68" s="19">
        <v>3.61</v>
      </c>
      <c r="N68" s="19">
        <v>9.07</v>
      </c>
      <c r="O68" s="19">
        <v>7.92</v>
      </c>
      <c r="P68" s="19">
        <v>78.680000000000007</v>
      </c>
      <c r="Q68" s="6"/>
      <c r="R68" s="19">
        <v>22.01</v>
      </c>
      <c r="S68" s="19">
        <v>15.4</v>
      </c>
      <c r="T68" s="19">
        <v>9.8000000000000007</v>
      </c>
      <c r="U68" s="19">
        <v>3.99</v>
      </c>
      <c r="V68" s="19">
        <v>4.78</v>
      </c>
      <c r="W68" s="19">
        <v>-0.04</v>
      </c>
      <c r="X68" s="19">
        <v>-0.09</v>
      </c>
      <c r="Y68" s="19">
        <v>1.59</v>
      </c>
      <c r="Z68" s="19">
        <v>0.64</v>
      </c>
      <c r="AA68" s="19">
        <v>3.61</v>
      </c>
      <c r="AB68" s="19">
        <v>9.07</v>
      </c>
      <c r="AC68" s="19">
        <v>7.92</v>
      </c>
      <c r="AD68" s="19">
        <v>78.67</v>
      </c>
      <c r="AE68" s="6"/>
      <c r="AF68" s="19">
        <f t="shared" si="102"/>
        <v>0</v>
      </c>
      <c r="AG68" s="19">
        <f t="shared" si="103"/>
        <v>0</v>
      </c>
      <c r="AH68" s="19">
        <f t="shared" si="104"/>
        <v>0</v>
      </c>
      <c r="AI68" s="19">
        <f t="shared" si="105"/>
        <v>0</v>
      </c>
      <c r="AJ68" s="19">
        <f t="shared" si="106"/>
        <v>1.0000000000000675E-2</v>
      </c>
      <c r="AK68" s="19">
        <f t="shared" si="107"/>
        <v>0</v>
      </c>
      <c r="AL68" s="19">
        <f t="shared" si="108"/>
        <v>0</v>
      </c>
      <c r="AM68" s="19">
        <f t="shared" si="109"/>
        <v>0</v>
      </c>
      <c r="AN68" s="19">
        <f t="shared" si="110"/>
        <v>0</v>
      </c>
      <c r="AO68" s="19">
        <f t="shared" si="111"/>
        <v>0</v>
      </c>
      <c r="AP68" s="19">
        <f t="shared" si="112"/>
        <v>0</v>
      </c>
      <c r="AQ68" s="19">
        <f t="shared" si="113"/>
        <v>0</v>
      </c>
      <c r="AR68" s="19">
        <f t="shared" si="114"/>
        <v>-1.0000000000005116E-2</v>
      </c>
      <c r="AS68" s="6"/>
      <c r="AT68" s="7">
        <f t="shared" si="115"/>
        <v>0</v>
      </c>
      <c r="AU68" s="7">
        <f t="shared" si="116"/>
        <v>0</v>
      </c>
      <c r="AV68" s="7">
        <f t="shared" si="117"/>
        <v>0</v>
      </c>
      <c r="AW68" s="7">
        <f t="shared" si="118"/>
        <v>0</v>
      </c>
      <c r="AX68" s="7">
        <f t="shared" si="119"/>
        <v>2.0000000000001349E-3</v>
      </c>
      <c r="AY68" s="7">
        <f t="shared" si="120"/>
        <v>0</v>
      </c>
      <c r="AZ68" s="7">
        <f t="shared" si="121"/>
        <v>0</v>
      </c>
      <c r="BA68" s="7">
        <f t="shared" si="122"/>
        <v>0</v>
      </c>
      <c r="BB68" s="7">
        <f t="shared" si="123"/>
        <v>0</v>
      </c>
      <c r="BC68" s="7">
        <f t="shared" si="124"/>
        <v>0</v>
      </c>
      <c r="BD68" s="7">
        <f t="shared" si="125"/>
        <v>0</v>
      </c>
      <c r="BE68" s="7">
        <f t="shared" si="126"/>
        <v>0</v>
      </c>
      <c r="BF68" s="7">
        <f t="shared" si="127"/>
        <v>-1.2658227848107742E-4</v>
      </c>
    </row>
    <row r="69" spans="1:58" x14ac:dyDescent="0.3">
      <c r="A69" s="5" t="s">
        <v>65</v>
      </c>
      <c r="B69" s="5" t="s">
        <v>88</v>
      </c>
      <c r="C69" s="5" t="s">
        <v>89</v>
      </c>
      <c r="D69" s="19">
        <v>16.649999999999999</v>
      </c>
      <c r="E69" s="19">
        <v>26.11</v>
      </c>
      <c r="F69" s="19">
        <v>43.54</v>
      </c>
      <c r="G69" s="19">
        <v>42.74</v>
      </c>
      <c r="H69" s="19">
        <v>60.53</v>
      </c>
      <c r="I69" s="19">
        <v>13.77</v>
      </c>
      <c r="J69" s="19">
        <v>14.66</v>
      </c>
      <c r="K69" s="19">
        <v>16.559999999999999</v>
      </c>
      <c r="L69" s="19">
        <v>0.12</v>
      </c>
      <c r="M69" s="19">
        <v>-0.13</v>
      </c>
      <c r="N69" s="19">
        <v>-0.21</v>
      </c>
      <c r="O69" s="19">
        <v>-0.19</v>
      </c>
      <c r="P69" s="19">
        <v>234.16</v>
      </c>
      <c r="Q69" s="6"/>
      <c r="R69" s="19">
        <v>16.649999999999999</v>
      </c>
      <c r="S69" s="19">
        <v>26.11</v>
      </c>
      <c r="T69" s="19">
        <v>43.54</v>
      </c>
      <c r="U69" s="19">
        <v>42.74</v>
      </c>
      <c r="V69" s="19">
        <v>61.02</v>
      </c>
      <c r="W69" s="19">
        <v>14.07</v>
      </c>
      <c r="X69" s="19">
        <v>14.66</v>
      </c>
      <c r="Y69" s="19">
        <v>16.559999999999999</v>
      </c>
      <c r="Z69" s="19">
        <v>0.12</v>
      </c>
      <c r="AA69" s="19">
        <v>-0.13</v>
      </c>
      <c r="AB69" s="19">
        <v>-0.21</v>
      </c>
      <c r="AC69" s="19">
        <v>-0.19</v>
      </c>
      <c r="AD69" s="19">
        <v>234.95</v>
      </c>
      <c r="AE69" s="6"/>
      <c r="AF69" s="19">
        <f t="shared" si="102"/>
        <v>0</v>
      </c>
      <c r="AG69" s="19">
        <f t="shared" si="103"/>
        <v>0</v>
      </c>
      <c r="AH69" s="19">
        <f t="shared" si="104"/>
        <v>0</v>
      </c>
      <c r="AI69" s="19">
        <f t="shared" si="105"/>
        <v>0</v>
      </c>
      <c r="AJ69" s="19">
        <f t="shared" si="106"/>
        <v>0.49000000000000199</v>
      </c>
      <c r="AK69" s="19">
        <f t="shared" si="107"/>
        <v>0.30000000000000071</v>
      </c>
      <c r="AL69" s="19">
        <f t="shared" si="108"/>
        <v>0</v>
      </c>
      <c r="AM69" s="19">
        <f t="shared" si="109"/>
        <v>0</v>
      </c>
      <c r="AN69" s="19">
        <f t="shared" si="110"/>
        <v>0</v>
      </c>
      <c r="AO69" s="19">
        <f t="shared" si="111"/>
        <v>0</v>
      </c>
      <c r="AP69" s="19">
        <f t="shared" si="112"/>
        <v>0</v>
      </c>
      <c r="AQ69" s="19">
        <f t="shared" si="113"/>
        <v>0</v>
      </c>
      <c r="AR69" s="19">
        <f t="shared" si="114"/>
        <v>0.78999999999999204</v>
      </c>
      <c r="AS69" s="6"/>
      <c r="AT69" s="7">
        <f t="shared" si="115"/>
        <v>0</v>
      </c>
      <c r="AU69" s="7">
        <f t="shared" si="116"/>
        <v>0</v>
      </c>
      <c r="AV69" s="7">
        <f t="shared" si="117"/>
        <v>0</v>
      </c>
      <c r="AW69" s="7">
        <f t="shared" si="118"/>
        <v>0</v>
      </c>
      <c r="AX69" s="7">
        <f t="shared" si="119"/>
        <v>8.0327868852459339E-3</v>
      </c>
      <c r="AY69" s="7">
        <f t="shared" si="120"/>
        <v>2.1428571428571481E-2</v>
      </c>
      <c r="AZ69" s="7">
        <f t="shared" si="121"/>
        <v>0</v>
      </c>
      <c r="BA69" s="7">
        <f t="shared" si="122"/>
        <v>0</v>
      </c>
      <c r="BB69" s="7">
        <f t="shared" si="123"/>
        <v>0</v>
      </c>
      <c r="BC69" s="7">
        <f t="shared" si="124"/>
        <v>0</v>
      </c>
      <c r="BD69" s="7">
        <f t="shared" si="125"/>
        <v>0</v>
      </c>
      <c r="BE69" s="7">
        <f t="shared" si="126"/>
        <v>0</v>
      </c>
      <c r="BF69" s="7">
        <f t="shared" si="127"/>
        <v>3.3760683760683421E-3</v>
      </c>
    </row>
    <row r="70" spans="1:58" x14ac:dyDescent="0.3">
      <c r="A70" s="5" t="s">
        <v>65</v>
      </c>
      <c r="B70" s="5" t="s">
        <v>90</v>
      </c>
      <c r="C70" s="5" t="s">
        <v>91</v>
      </c>
      <c r="D70" s="19">
        <v>12.2</v>
      </c>
      <c r="E70" s="19">
        <v>30.15</v>
      </c>
      <c r="F70" s="19">
        <v>31.72</v>
      </c>
      <c r="G70" s="19">
        <v>39.369999999999997</v>
      </c>
      <c r="H70" s="19">
        <v>38.97</v>
      </c>
      <c r="I70" s="19">
        <v>13.86</v>
      </c>
      <c r="J70" s="19">
        <v>9.51</v>
      </c>
      <c r="K70" s="19">
        <v>8.73</v>
      </c>
      <c r="L70" s="19">
        <v>5.93</v>
      </c>
      <c r="M70" s="19">
        <v>9.6</v>
      </c>
      <c r="N70" s="19">
        <v>9.06</v>
      </c>
      <c r="O70" s="19">
        <v>21.39</v>
      </c>
      <c r="P70" s="19">
        <v>230.49</v>
      </c>
      <c r="Q70" s="6"/>
      <c r="R70" s="19">
        <v>12.05</v>
      </c>
      <c r="S70" s="19">
        <v>29.98</v>
      </c>
      <c r="T70" s="19">
        <v>31.45</v>
      </c>
      <c r="U70" s="19">
        <v>38.869999999999997</v>
      </c>
      <c r="V70" s="19">
        <v>38.700000000000003</v>
      </c>
      <c r="W70" s="19">
        <v>14.05</v>
      </c>
      <c r="X70" s="19">
        <v>9.43</v>
      </c>
      <c r="Y70" s="19">
        <v>8.67</v>
      </c>
      <c r="Z70" s="19">
        <v>5.9</v>
      </c>
      <c r="AA70" s="19">
        <v>9.57</v>
      </c>
      <c r="AB70" s="19">
        <v>9.0299999999999994</v>
      </c>
      <c r="AC70" s="19">
        <v>21.28</v>
      </c>
      <c r="AD70" s="19">
        <v>228.98</v>
      </c>
      <c r="AE70" s="6"/>
      <c r="AF70" s="19">
        <f t="shared" si="102"/>
        <v>-0.14999999999999858</v>
      </c>
      <c r="AG70" s="19">
        <f t="shared" si="103"/>
        <v>-0.16999999999999815</v>
      </c>
      <c r="AH70" s="19">
        <f t="shared" si="104"/>
        <v>-0.26999999999999957</v>
      </c>
      <c r="AI70" s="19">
        <f t="shared" si="105"/>
        <v>-0.5</v>
      </c>
      <c r="AJ70" s="19">
        <f t="shared" si="106"/>
        <v>-0.26999999999999602</v>
      </c>
      <c r="AK70" s="19">
        <f t="shared" si="107"/>
        <v>0.19000000000000128</v>
      </c>
      <c r="AL70" s="19">
        <f t="shared" si="108"/>
        <v>-8.0000000000000071E-2</v>
      </c>
      <c r="AM70" s="19">
        <f t="shared" si="109"/>
        <v>-6.0000000000000497E-2</v>
      </c>
      <c r="AN70" s="19">
        <f t="shared" si="110"/>
        <v>-2.9999999999999361E-2</v>
      </c>
      <c r="AO70" s="19">
        <f t="shared" si="111"/>
        <v>-2.9999999999999361E-2</v>
      </c>
      <c r="AP70" s="19">
        <f t="shared" si="112"/>
        <v>-3.0000000000001137E-2</v>
      </c>
      <c r="AQ70" s="19">
        <f t="shared" si="113"/>
        <v>-0.10999999999999943</v>
      </c>
      <c r="AR70" s="19">
        <f t="shared" si="114"/>
        <v>-1.5100000000000193</v>
      </c>
      <c r="AS70" s="6"/>
      <c r="AT70" s="7">
        <f t="shared" si="115"/>
        <v>-1.2499999999999881E-2</v>
      </c>
      <c r="AU70" s="7">
        <f t="shared" si="116"/>
        <v>-5.6666666666666055E-3</v>
      </c>
      <c r="AV70" s="7">
        <f t="shared" si="117"/>
        <v>-8.4374999999999867E-3</v>
      </c>
      <c r="AW70" s="7">
        <f t="shared" si="118"/>
        <v>-1.282051282051282E-2</v>
      </c>
      <c r="AX70" s="7">
        <f t="shared" si="119"/>
        <v>-6.9230769230768209E-3</v>
      </c>
      <c r="AY70" s="7">
        <f t="shared" si="120"/>
        <v>1.3571428571428663E-2</v>
      </c>
      <c r="AZ70" s="7">
        <f t="shared" si="121"/>
        <v>-8.0000000000000071E-3</v>
      </c>
      <c r="BA70" s="7">
        <f t="shared" si="122"/>
        <v>-6.6666666666667217E-3</v>
      </c>
      <c r="BB70" s="7">
        <f t="shared" si="123"/>
        <v>-4.9999999999998934E-3</v>
      </c>
      <c r="BC70" s="7">
        <f t="shared" si="124"/>
        <v>-2.9999999999999359E-3</v>
      </c>
      <c r="BD70" s="7">
        <f t="shared" si="125"/>
        <v>-3.3333333333334597E-3</v>
      </c>
      <c r="BE70" s="7">
        <f t="shared" si="126"/>
        <v>-5.238095238095211E-3</v>
      </c>
      <c r="BF70" s="7">
        <f t="shared" si="127"/>
        <v>-6.5652173913044315E-3</v>
      </c>
    </row>
    <row r="71" spans="1:58" x14ac:dyDescent="0.3">
      <c r="A71" s="5" t="s">
        <v>65</v>
      </c>
      <c r="B71" s="5" t="s">
        <v>205</v>
      </c>
      <c r="C71" s="5" t="s">
        <v>92</v>
      </c>
      <c r="D71" s="19">
        <v>430.03</v>
      </c>
      <c r="E71" s="19">
        <v>208.08</v>
      </c>
      <c r="F71" s="19">
        <v>432.18</v>
      </c>
      <c r="G71" s="19">
        <v>473.32</v>
      </c>
      <c r="H71" s="19">
        <v>462.12</v>
      </c>
      <c r="I71" s="19">
        <v>518.79</v>
      </c>
      <c r="J71" s="19">
        <v>566.51</v>
      </c>
      <c r="K71" s="19">
        <v>437.49</v>
      </c>
      <c r="L71" s="19">
        <v>663.17</v>
      </c>
      <c r="M71" s="19">
        <v>575.61</v>
      </c>
      <c r="N71" s="19">
        <v>614.26</v>
      </c>
      <c r="O71" s="19">
        <v>529.05999999999995</v>
      </c>
      <c r="P71" s="19">
        <v>5910.63</v>
      </c>
      <c r="Q71" s="6"/>
      <c r="R71" s="19">
        <v>371.96</v>
      </c>
      <c r="S71" s="19">
        <v>187.49</v>
      </c>
      <c r="T71" s="19">
        <v>405.98</v>
      </c>
      <c r="U71" s="19">
        <v>419.92</v>
      </c>
      <c r="V71" s="19">
        <v>358.37</v>
      </c>
      <c r="W71" s="19">
        <v>394.77</v>
      </c>
      <c r="X71" s="19">
        <v>496.42</v>
      </c>
      <c r="Y71" s="19">
        <v>393.86</v>
      </c>
      <c r="Z71" s="19">
        <v>555.51</v>
      </c>
      <c r="AA71" s="19">
        <v>470.67</v>
      </c>
      <c r="AB71" s="19">
        <v>501.04</v>
      </c>
      <c r="AC71" s="19">
        <v>428.78</v>
      </c>
      <c r="AD71" s="19">
        <v>4984.78</v>
      </c>
      <c r="AE71" s="6"/>
      <c r="AF71" s="19">
        <f t="shared" si="102"/>
        <v>-58.069999999999993</v>
      </c>
      <c r="AG71" s="19">
        <f t="shared" si="103"/>
        <v>-20.590000000000003</v>
      </c>
      <c r="AH71" s="19">
        <f t="shared" si="104"/>
        <v>-26.199999999999989</v>
      </c>
      <c r="AI71" s="19">
        <f t="shared" si="105"/>
        <v>-53.399999999999977</v>
      </c>
      <c r="AJ71" s="19">
        <f t="shared" si="106"/>
        <v>-103.75</v>
      </c>
      <c r="AK71" s="19">
        <f t="shared" si="107"/>
        <v>-124.01999999999998</v>
      </c>
      <c r="AL71" s="19">
        <f t="shared" si="108"/>
        <v>-70.089999999999975</v>
      </c>
      <c r="AM71" s="19">
        <f t="shared" si="109"/>
        <v>-43.629999999999995</v>
      </c>
      <c r="AN71" s="19">
        <f t="shared" si="110"/>
        <v>-107.65999999999997</v>
      </c>
      <c r="AO71" s="19">
        <f t="shared" si="111"/>
        <v>-104.94</v>
      </c>
      <c r="AP71" s="19">
        <f t="shared" si="112"/>
        <v>-113.21999999999997</v>
      </c>
      <c r="AQ71" s="19">
        <f t="shared" si="113"/>
        <v>-100.27999999999997</v>
      </c>
      <c r="AR71" s="19">
        <f t="shared" si="114"/>
        <v>-925.85000000000036</v>
      </c>
      <c r="AS71" s="6"/>
      <c r="AT71" s="7">
        <f t="shared" si="115"/>
        <v>-0.13504651162790696</v>
      </c>
      <c r="AU71" s="7">
        <f t="shared" si="116"/>
        <v>-9.8990384615384633E-2</v>
      </c>
      <c r="AV71" s="7">
        <f t="shared" si="117"/>
        <v>-6.0648148148148125E-2</v>
      </c>
      <c r="AW71" s="7">
        <f t="shared" si="118"/>
        <v>-0.11289640591966169</v>
      </c>
      <c r="AX71" s="7">
        <f t="shared" si="119"/>
        <v>-0.22456709956709955</v>
      </c>
      <c r="AY71" s="7">
        <f t="shared" si="120"/>
        <v>-0.2389595375722543</v>
      </c>
      <c r="AZ71" s="7">
        <f t="shared" si="121"/>
        <v>-0.12361552028218691</v>
      </c>
      <c r="BA71" s="7">
        <f t="shared" si="122"/>
        <v>-9.9839816933638428E-2</v>
      </c>
      <c r="BB71" s="7">
        <f t="shared" si="123"/>
        <v>-0.1623831070889894</v>
      </c>
      <c r="BC71" s="7">
        <f t="shared" si="124"/>
        <v>-0.1821875</v>
      </c>
      <c r="BD71" s="7">
        <f t="shared" si="125"/>
        <v>-0.18439739413680778</v>
      </c>
      <c r="BE71" s="7">
        <f t="shared" si="126"/>
        <v>-0.1895652173913043</v>
      </c>
      <c r="BF71" s="7">
        <f t="shared" si="127"/>
        <v>-0.15663170360345124</v>
      </c>
    </row>
    <row r="72" spans="1:58" x14ac:dyDescent="0.3">
      <c r="A72" s="5" t="s">
        <v>65</v>
      </c>
      <c r="B72" s="5" t="s">
        <v>93</v>
      </c>
      <c r="C72" s="5" t="s">
        <v>94</v>
      </c>
      <c r="D72" s="19">
        <v>14.59</v>
      </c>
      <c r="E72" s="19">
        <v>90.24</v>
      </c>
      <c r="F72" s="19">
        <v>88.91</v>
      </c>
      <c r="G72" s="19">
        <v>110.05</v>
      </c>
      <c r="H72" s="19">
        <v>74.38</v>
      </c>
      <c r="I72" s="19">
        <v>52.18</v>
      </c>
      <c r="J72" s="19">
        <v>197.77</v>
      </c>
      <c r="K72" s="19">
        <v>104.52</v>
      </c>
      <c r="L72" s="19">
        <v>16.95</v>
      </c>
      <c r="M72" s="19">
        <v>73.22</v>
      </c>
      <c r="N72" s="19">
        <v>132.37</v>
      </c>
      <c r="O72" s="19">
        <v>0</v>
      </c>
      <c r="P72" s="19">
        <v>955.18</v>
      </c>
      <c r="Q72" s="6"/>
      <c r="R72" s="19">
        <v>11.99</v>
      </c>
      <c r="S72" s="19">
        <v>81.06</v>
      </c>
      <c r="T72" s="19">
        <v>84.94</v>
      </c>
      <c r="U72" s="19">
        <v>97.57</v>
      </c>
      <c r="V72" s="19">
        <v>56.54</v>
      </c>
      <c r="W72" s="19">
        <v>40.57</v>
      </c>
      <c r="X72" s="19">
        <v>173.49</v>
      </c>
      <c r="Y72" s="19">
        <v>93.88</v>
      </c>
      <c r="Z72" s="19">
        <v>15.26</v>
      </c>
      <c r="AA72" s="19">
        <v>60.05</v>
      </c>
      <c r="AB72" s="19">
        <v>107.15</v>
      </c>
      <c r="AC72" s="19">
        <v>0</v>
      </c>
      <c r="AD72" s="19">
        <v>822.51</v>
      </c>
      <c r="AE72" s="6"/>
      <c r="AF72" s="19">
        <f t="shared" si="102"/>
        <v>-2.5999999999999996</v>
      </c>
      <c r="AG72" s="19">
        <f t="shared" si="103"/>
        <v>-9.1799999999999926</v>
      </c>
      <c r="AH72" s="19">
        <f t="shared" si="104"/>
        <v>-3.9699999999999989</v>
      </c>
      <c r="AI72" s="19">
        <f t="shared" si="105"/>
        <v>-12.480000000000004</v>
      </c>
      <c r="AJ72" s="19">
        <f t="shared" si="106"/>
        <v>-17.839999999999996</v>
      </c>
      <c r="AK72" s="19">
        <f t="shared" si="107"/>
        <v>-11.61</v>
      </c>
      <c r="AL72" s="19">
        <f t="shared" si="108"/>
        <v>-24.28</v>
      </c>
      <c r="AM72" s="19">
        <f t="shared" si="109"/>
        <v>-10.64</v>
      </c>
      <c r="AN72" s="19">
        <f t="shared" si="110"/>
        <v>-1.6899999999999995</v>
      </c>
      <c r="AO72" s="19">
        <f t="shared" si="111"/>
        <v>-13.170000000000002</v>
      </c>
      <c r="AP72" s="19">
        <f t="shared" si="112"/>
        <v>-25.22</v>
      </c>
      <c r="AQ72" s="19">
        <f t="shared" si="113"/>
        <v>0</v>
      </c>
      <c r="AR72" s="19">
        <f t="shared" si="114"/>
        <v>-132.66999999999996</v>
      </c>
      <c r="AS72" s="6"/>
      <c r="AT72" s="7">
        <f t="shared" si="115"/>
        <v>-0.17333333333333331</v>
      </c>
      <c r="AU72" s="7">
        <f t="shared" si="116"/>
        <v>-0.10199999999999992</v>
      </c>
      <c r="AV72" s="7">
        <f t="shared" si="117"/>
        <v>-4.4606741573033695E-2</v>
      </c>
      <c r="AW72" s="7">
        <f t="shared" si="118"/>
        <v>-0.11345454545454549</v>
      </c>
      <c r="AX72" s="7">
        <f t="shared" si="119"/>
        <v>-0.24108108108108103</v>
      </c>
      <c r="AY72" s="7">
        <f t="shared" si="120"/>
        <v>-0.22326923076923075</v>
      </c>
      <c r="AZ72" s="7">
        <f t="shared" si="121"/>
        <v>-0.12262626262626264</v>
      </c>
      <c r="BA72" s="7">
        <f t="shared" si="122"/>
        <v>-0.10133333333333334</v>
      </c>
      <c r="BB72" s="7">
        <f t="shared" si="123"/>
        <v>-9.9411764705882324E-2</v>
      </c>
      <c r="BC72" s="7">
        <f t="shared" si="124"/>
        <v>-0.1804109589041096</v>
      </c>
      <c r="BD72" s="7">
        <f t="shared" si="125"/>
        <v>-0.19106060606060604</v>
      </c>
      <c r="BE72" s="7">
        <f t="shared" si="126"/>
        <v>0</v>
      </c>
      <c r="BF72" s="7">
        <f t="shared" si="127"/>
        <v>-0.13892146596858634</v>
      </c>
    </row>
    <row r="73" spans="1:58" x14ac:dyDescent="0.3">
      <c r="A73" s="5" t="s">
        <v>65</v>
      </c>
      <c r="B73" s="5" t="s">
        <v>164</v>
      </c>
      <c r="C73" s="5" t="s">
        <v>94</v>
      </c>
      <c r="D73" s="19">
        <v>215.04</v>
      </c>
      <c r="E73" s="19">
        <v>142.88</v>
      </c>
      <c r="F73" s="19">
        <v>24.75</v>
      </c>
      <c r="G73" s="19">
        <v>50.03</v>
      </c>
      <c r="H73" s="19">
        <v>13.03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90.72</v>
      </c>
      <c r="O73" s="19">
        <v>218.79</v>
      </c>
      <c r="P73" s="19">
        <v>755.25</v>
      </c>
      <c r="Q73" s="6"/>
      <c r="R73" s="19">
        <v>185.63</v>
      </c>
      <c r="S73" s="19">
        <v>128.66</v>
      </c>
      <c r="T73" s="19">
        <v>23.51</v>
      </c>
      <c r="U73" s="19">
        <v>46.22</v>
      </c>
      <c r="V73" s="19">
        <v>9.2799999999999994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74.08</v>
      </c>
      <c r="AC73" s="19">
        <v>176.47</v>
      </c>
      <c r="AD73" s="19">
        <v>643.85</v>
      </c>
      <c r="AE73" s="6"/>
      <c r="AF73" s="19">
        <f t="shared" si="102"/>
        <v>-29.409999999999997</v>
      </c>
      <c r="AG73" s="19">
        <f t="shared" si="103"/>
        <v>-14.219999999999999</v>
      </c>
      <c r="AH73" s="19">
        <f t="shared" si="104"/>
        <v>-1.2399999999999984</v>
      </c>
      <c r="AI73" s="19">
        <f t="shared" si="105"/>
        <v>-3.8100000000000023</v>
      </c>
      <c r="AJ73" s="19">
        <f t="shared" si="106"/>
        <v>-3.75</v>
      </c>
      <c r="AK73" s="19">
        <f t="shared" si="107"/>
        <v>0</v>
      </c>
      <c r="AL73" s="19">
        <f t="shared" si="108"/>
        <v>0</v>
      </c>
      <c r="AM73" s="19">
        <f t="shared" si="109"/>
        <v>0</v>
      </c>
      <c r="AN73" s="19">
        <f t="shared" si="110"/>
        <v>0</v>
      </c>
      <c r="AO73" s="19">
        <f t="shared" si="111"/>
        <v>0</v>
      </c>
      <c r="AP73" s="19">
        <f t="shared" si="112"/>
        <v>-16.64</v>
      </c>
      <c r="AQ73" s="19">
        <f t="shared" si="113"/>
        <v>-42.319999999999993</v>
      </c>
      <c r="AR73" s="19">
        <f t="shared" si="114"/>
        <v>-111.39999999999998</v>
      </c>
      <c r="AS73" s="6"/>
      <c r="AT73" s="7">
        <f t="shared" si="115"/>
        <v>-0.13679069767441859</v>
      </c>
      <c r="AU73" s="7">
        <f t="shared" si="116"/>
        <v>-9.9440559440559434E-2</v>
      </c>
      <c r="AV73" s="7">
        <f t="shared" si="117"/>
        <v>-4.9599999999999936E-2</v>
      </c>
      <c r="AW73" s="7">
        <f t="shared" si="118"/>
        <v>-7.6200000000000045E-2</v>
      </c>
      <c r="AX73" s="7">
        <f t="shared" si="119"/>
        <v>-0.28846153846153844</v>
      </c>
      <c r="AY73" s="7">
        <f t="shared" si="120"/>
        <v>0</v>
      </c>
      <c r="AZ73" s="7">
        <f t="shared" si="121"/>
        <v>0</v>
      </c>
      <c r="BA73" s="7">
        <f t="shared" si="122"/>
        <v>0</v>
      </c>
      <c r="BB73" s="7">
        <f t="shared" si="123"/>
        <v>0</v>
      </c>
      <c r="BC73" s="7">
        <f t="shared" si="124"/>
        <v>0</v>
      </c>
      <c r="BD73" s="7">
        <f t="shared" si="125"/>
        <v>-0.18285714285714286</v>
      </c>
      <c r="BE73" s="7">
        <f t="shared" si="126"/>
        <v>-0.19324200913242007</v>
      </c>
      <c r="BF73" s="7">
        <f t="shared" si="127"/>
        <v>-0.14754966887417215</v>
      </c>
    </row>
    <row r="76" spans="1:58" x14ac:dyDescent="0.3">
      <c r="B76" s="2"/>
      <c r="C76" s="2"/>
    </row>
    <row r="77" spans="1:58" s="2" customFormat="1" x14ac:dyDescent="0.3">
      <c r="A77" s="5" t="s">
        <v>0</v>
      </c>
      <c r="B77" s="5" t="s">
        <v>1</v>
      </c>
      <c r="C77" s="5" t="s">
        <v>2</v>
      </c>
      <c r="D77" s="8">
        <v>44743</v>
      </c>
      <c r="E77" s="8">
        <v>44774</v>
      </c>
      <c r="F77" s="8">
        <v>44805</v>
      </c>
      <c r="G77" s="8">
        <v>44835</v>
      </c>
      <c r="H77" s="8">
        <v>44866</v>
      </c>
      <c r="I77" s="8">
        <v>44896</v>
      </c>
      <c r="J77" s="8">
        <v>44927</v>
      </c>
      <c r="K77" s="8">
        <v>44958</v>
      </c>
      <c r="L77" s="8">
        <v>44986</v>
      </c>
      <c r="M77" s="8">
        <v>45017</v>
      </c>
      <c r="N77" s="8">
        <v>45047</v>
      </c>
      <c r="O77" s="8">
        <v>45078</v>
      </c>
      <c r="P77" s="5" t="s">
        <v>163</v>
      </c>
      <c r="R77" s="8">
        <v>45474</v>
      </c>
      <c r="S77" s="8">
        <v>45505</v>
      </c>
      <c r="T77" s="8">
        <v>45536</v>
      </c>
      <c r="U77" s="8">
        <v>45566</v>
      </c>
      <c r="V77" s="8">
        <v>45597</v>
      </c>
      <c r="W77" s="8">
        <v>45627</v>
      </c>
      <c r="X77" s="8">
        <v>45658</v>
      </c>
      <c r="Y77" s="8">
        <v>45689</v>
      </c>
      <c r="Z77" s="8">
        <v>45716</v>
      </c>
      <c r="AA77" s="8">
        <v>45747</v>
      </c>
      <c r="AB77" s="8">
        <v>45777</v>
      </c>
      <c r="AC77" s="8">
        <v>45808</v>
      </c>
      <c r="AD77" s="5" t="s">
        <v>163</v>
      </c>
      <c r="AF77" s="8">
        <v>45474</v>
      </c>
      <c r="AG77" s="8">
        <v>45505</v>
      </c>
      <c r="AH77" s="8">
        <v>45536</v>
      </c>
      <c r="AI77" s="8">
        <v>45566</v>
      </c>
      <c r="AJ77" s="8">
        <v>45597</v>
      </c>
      <c r="AK77" s="8">
        <v>45627</v>
      </c>
      <c r="AL77" s="8">
        <v>45658</v>
      </c>
      <c r="AM77" s="8">
        <v>45689</v>
      </c>
      <c r="AN77" s="8">
        <v>45716</v>
      </c>
      <c r="AO77" s="8">
        <v>45747</v>
      </c>
      <c r="AP77" s="8">
        <v>45777</v>
      </c>
      <c r="AQ77" s="8">
        <v>45808</v>
      </c>
      <c r="AR77" s="5" t="s">
        <v>163</v>
      </c>
      <c r="AT77" s="8">
        <v>45474</v>
      </c>
      <c r="AU77" s="8">
        <v>45505</v>
      </c>
      <c r="AV77" s="8">
        <v>45536</v>
      </c>
      <c r="AW77" s="8">
        <v>45566</v>
      </c>
      <c r="AX77" s="8">
        <v>45597</v>
      </c>
      <c r="AY77" s="8">
        <v>45627</v>
      </c>
      <c r="AZ77" s="8">
        <v>45658</v>
      </c>
      <c r="BA77" s="8">
        <v>45689</v>
      </c>
      <c r="BB77" s="8">
        <v>45716</v>
      </c>
      <c r="BC77" s="8">
        <v>45747</v>
      </c>
      <c r="BD77" s="8">
        <v>45777</v>
      </c>
      <c r="BE77" s="8">
        <v>45808</v>
      </c>
      <c r="BF77" s="5" t="s">
        <v>163</v>
      </c>
    </row>
    <row r="78" spans="1:58" x14ac:dyDescent="0.3">
      <c r="A78" s="5" t="s">
        <v>95</v>
      </c>
      <c r="B78" s="5" t="s">
        <v>96</v>
      </c>
      <c r="C78" s="5" t="s">
        <v>97</v>
      </c>
      <c r="D78" s="19">
        <v>4.3899999999999997</v>
      </c>
      <c r="E78" s="19">
        <v>0.25</v>
      </c>
      <c r="F78" s="19">
        <v>0.03</v>
      </c>
      <c r="G78" s="19">
        <v>0.02</v>
      </c>
      <c r="H78" s="19">
        <v>-0.06</v>
      </c>
      <c r="I78" s="19">
        <v>-0.11</v>
      </c>
      <c r="J78" s="19">
        <v>7.0000000000000007E-2</v>
      </c>
      <c r="K78" s="19">
        <v>0.18</v>
      </c>
      <c r="L78" s="19">
        <v>-0.11</v>
      </c>
      <c r="M78" s="19">
        <v>-0.1</v>
      </c>
      <c r="N78" s="19">
        <v>0.27</v>
      </c>
      <c r="O78" s="19">
        <v>0.43</v>
      </c>
      <c r="P78" s="19">
        <v>5.27</v>
      </c>
      <c r="Q78" s="6"/>
      <c r="R78" s="19">
        <v>3.76</v>
      </c>
      <c r="S78" s="19">
        <v>0.23</v>
      </c>
      <c r="T78" s="19">
        <v>0.04</v>
      </c>
      <c r="U78" s="19">
        <v>0.03</v>
      </c>
      <c r="V78" s="19">
        <v>-0.03</v>
      </c>
      <c r="W78" s="19">
        <v>-7.0000000000000007E-2</v>
      </c>
      <c r="X78" s="19">
        <v>0.06</v>
      </c>
      <c r="Y78" s="19">
        <v>0.18</v>
      </c>
      <c r="Z78" s="19">
        <v>-0.09</v>
      </c>
      <c r="AA78" s="19">
        <v>-7.0000000000000007E-2</v>
      </c>
      <c r="AB78" s="19">
        <v>0.23</v>
      </c>
      <c r="AC78" s="19">
        <v>0.39</v>
      </c>
      <c r="AD78" s="19">
        <v>4.6500000000000004</v>
      </c>
      <c r="AE78" s="6"/>
      <c r="AF78" s="19">
        <f>R78-D78</f>
        <v>-0.62999999999999989</v>
      </c>
      <c r="AG78" s="19">
        <f t="shared" ref="AG78" si="128">S78-E78</f>
        <v>-1.999999999999999E-2</v>
      </c>
      <c r="AH78" s="19">
        <f t="shared" ref="AH78" si="129">T78-F78</f>
        <v>1.0000000000000002E-2</v>
      </c>
      <c r="AI78" s="19">
        <f t="shared" ref="AI78" si="130">U78-G78</f>
        <v>9.9999999999999985E-3</v>
      </c>
      <c r="AJ78" s="19">
        <f t="shared" ref="AJ78" si="131">V78-H78</f>
        <v>0.03</v>
      </c>
      <c r="AK78" s="19">
        <f t="shared" ref="AK78" si="132">W78-I78</f>
        <v>3.9999999999999994E-2</v>
      </c>
      <c r="AL78" s="19">
        <f t="shared" ref="AL78" si="133">X78-J78</f>
        <v>-1.0000000000000009E-2</v>
      </c>
      <c r="AM78" s="19">
        <f t="shared" ref="AM78" si="134">Y78-K78</f>
        <v>0</v>
      </c>
      <c r="AN78" s="19">
        <f t="shared" ref="AN78" si="135">Z78-L78</f>
        <v>2.0000000000000004E-2</v>
      </c>
      <c r="AO78" s="19">
        <f t="shared" ref="AO78" si="136">AA78-M78</f>
        <v>0.03</v>
      </c>
      <c r="AP78" s="19">
        <f t="shared" ref="AP78" si="137">AB78-N78</f>
        <v>-4.0000000000000008E-2</v>
      </c>
      <c r="AQ78" s="19">
        <f t="shared" ref="AQ78" si="138">AC78-O78</f>
        <v>-3.999999999999998E-2</v>
      </c>
      <c r="AR78" s="19">
        <f t="shared" ref="AR78" si="139">AD78-P78</f>
        <v>-0.61999999999999922</v>
      </c>
      <c r="AS78" s="6"/>
      <c r="AT78" s="7">
        <f>IFERROR(AF78/ROUND(D78,0),0)</f>
        <v>-0.15749999999999997</v>
      </c>
      <c r="AU78" s="7">
        <f t="shared" ref="AU78" si="140">IFERROR(AG78/ROUND(E78,0),0)</f>
        <v>0</v>
      </c>
      <c r="AV78" s="7">
        <f t="shared" ref="AV78" si="141">IFERROR(AH78/ROUND(F78,0),0)</f>
        <v>0</v>
      </c>
      <c r="AW78" s="7">
        <f t="shared" ref="AW78" si="142">IFERROR(AI78/ROUND(G78,0),0)</f>
        <v>0</v>
      </c>
      <c r="AX78" s="7">
        <f t="shared" ref="AX78" si="143">IFERROR(AJ78/ROUND(H78,0),0)</f>
        <v>0</v>
      </c>
      <c r="AY78" s="7">
        <f t="shared" ref="AY78" si="144">IFERROR(AK78/ROUND(I78,0),0)</f>
        <v>0</v>
      </c>
      <c r="AZ78" s="7">
        <f t="shared" ref="AZ78" si="145">IFERROR(AL78/ROUND(J78,0),0)</f>
        <v>0</v>
      </c>
      <c r="BA78" s="7">
        <f t="shared" ref="BA78" si="146">IFERROR(AM78/ROUND(K78,0),0)</f>
        <v>0</v>
      </c>
      <c r="BB78" s="7">
        <f t="shared" ref="BB78" si="147">IFERROR(AN78/ROUND(L78,0),0)</f>
        <v>0</v>
      </c>
      <c r="BC78" s="7">
        <f t="shared" ref="BC78" si="148">IFERROR(AO78/ROUND(M78,0),0)</f>
        <v>0</v>
      </c>
      <c r="BD78" s="7">
        <f t="shared" ref="BD78" si="149">IFERROR(AP78/ROUND(N78,0),0)</f>
        <v>0</v>
      </c>
      <c r="BE78" s="7">
        <f t="shared" ref="BE78" si="150">IFERROR(AQ78/ROUND(O78,0),0)</f>
        <v>0</v>
      </c>
      <c r="BF78" s="7">
        <f t="shared" ref="BF78" si="151">IFERROR(AR78/ROUND(P78,0),0)</f>
        <v>-0.12399999999999985</v>
      </c>
    </row>
    <row r="79" spans="1:58" x14ac:dyDescent="0.3">
      <c r="A79" s="5" t="s">
        <v>95</v>
      </c>
      <c r="B79" s="5" t="s">
        <v>98</v>
      </c>
      <c r="C79" s="5" t="s">
        <v>99</v>
      </c>
      <c r="D79" s="19">
        <v>51.53</v>
      </c>
      <c r="E79" s="19">
        <v>42.96</v>
      </c>
      <c r="F79" s="19">
        <v>33.590000000000003</v>
      </c>
      <c r="G79" s="19">
        <v>28.46</v>
      </c>
      <c r="H79" s="19">
        <v>20.82</v>
      </c>
      <c r="I79" s="19">
        <v>4.38</v>
      </c>
      <c r="J79" s="19">
        <v>8.1</v>
      </c>
      <c r="K79" s="19">
        <v>7.14</v>
      </c>
      <c r="L79" s="19">
        <v>9.08</v>
      </c>
      <c r="M79" s="19">
        <v>14.78</v>
      </c>
      <c r="N79" s="19">
        <v>37.29</v>
      </c>
      <c r="O79" s="19">
        <v>24.1</v>
      </c>
      <c r="P79" s="19">
        <v>282.23</v>
      </c>
      <c r="Q79" s="6"/>
      <c r="R79" s="19">
        <v>44.28</v>
      </c>
      <c r="S79" s="19">
        <v>38.11</v>
      </c>
      <c r="T79" s="19">
        <v>32.200000000000003</v>
      </c>
      <c r="U79" s="19">
        <v>25.38</v>
      </c>
      <c r="V79" s="19">
        <v>17.38</v>
      </c>
      <c r="W79" s="19">
        <v>3.55</v>
      </c>
      <c r="X79" s="19">
        <v>7.15</v>
      </c>
      <c r="Y79" s="19">
        <v>6.51</v>
      </c>
      <c r="Z79" s="19">
        <v>7.78</v>
      </c>
      <c r="AA79" s="19">
        <v>12.04</v>
      </c>
      <c r="AB79" s="19">
        <v>31.14</v>
      </c>
      <c r="AC79" s="19">
        <v>19.649999999999999</v>
      </c>
      <c r="AD79" s="19">
        <v>245.18</v>
      </c>
      <c r="AE79" s="6"/>
      <c r="AF79" s="19">
        <f t="shared" ref="AF79:AF82" si="152">R79-D79</f>
        <v>-7.25</v>
      </c>
      <c r="AG79" s="19">
        <f t="shared" ref="AG79:AG82" si="153">S79-E79</f>
        <v>-4.8500000000000014</v>
      </c>
      <c r="AH79" s="19">
        <f t="shared" ref="AH79:AH82" si="154">T79-F79</f>
        <v>-1.3900000000000006</v>
      </c>
      <c r="AI79" s="19">
        <f t="shared" ref="AI79:AI82" si="155">U79-G79</f>
        <v>-3.0800000000000018</v>
      </c>
      <c r="AJ79" s="19">
        <f t="shared" ref="AJ79:AJ82" si="156">V79-H79</f>
        <v>-3.4400000000000013</v>
      </c>
      <c r="AK79" s="19">
        <f t="shared" ref="AK79:AK82" si="157">W79-I79</f>
        <v>-0.83000000000000007</v>
      </c>
      <c r="AL79" s="19">
        <f t="shared" ref="AL79:AL82" si="158">X79-J79</f>
        <v>-0.94999999999999929</v>
      </c>
      <c r="AM79" s="19">
        <f t="shared" ref="AM79:AM82" si="159">Y79-K79</f>
        <v>-0.62999999999999989</v>
      </c>
      <c r="AN79" s="19">
        <f t="shared" ref="AN79:AN82" si="160">Z79-L79</f>
        <v>-1.2999999999999998</v>
      </c>
      <c r="AO79" s="19">
        <f t="shared" ref="AO79:AO82" si="161">AA79-M79</f>
        <v>-2.74</v>
      </c>
      <c r="AP79" s="19">
        <f t="shared" ref="AP79:AP82" si="162">AB79-N79</f>
        <v>-6.1499999999999986</v>
      </c>
      <c r="AQ79" s="19">
        <f t="shared" ref="AQ79:AQ82" si="163">AC79-O79</f>
        <v>-4.4500000000000028</v>
      </c>
      <c r="AR79" s="19">
        <f t="shared" ref="AR79:AR82" si="164">AD79-P79</f>
        <v>-37.050000000000011</v>
      </c>
      <c r="AS79" s="6"/>
      <c r="AT79" s="7">
        <f t="shared" ref="AT79:AT82" si="165">IFERROR(AF79/ROUND(D79,0),0)</f>
        <v>-0.13942307692307693</v>
      </c>
      <c r="AU79" s="7">
        <f t="shared" ref="AU79:AU82" si="166">IFERROR(AG79/ROUND(E79,0),0)</f>
        <v>-0.11279069767441864</v>
      </c>
      <c r="AV79" s="7">
        <f t="shared" ref="AV79:AV82" si="167">IFERROR(AH79/ROUND(F79,0),0)</f>
        <v>-4.0882352941176488E-2</v>
      </c>
      <c r="AW79" s="7">
        <f t="shared" ref="AW79:AW82" si="168">IFERROR(AI79/ROUND(G79,0),0)</f>
        <v>-0.11000000000000007</v>
      </c>
      <c r="AX79" s="7">
        <f t="shared" ref="AX79:AX82" si="169">IFERROR(AJ79/ROUND(H79,0),0)</f>
        <v>-0.16380952380952388</v>
      </c>
      <c r="AY79" s="7">
        <f t="shared" ref="AY79:AY82" si="170">IFERROR(AK79/ROUND(I79,0),0)</f>
        <v>-0.20750000000000002</v>
      </c>
      <c r="AZ79" s="7">
        <f t="shared" ref="AZ79:AZ82" si="171">IFERROR(AL79/ROUND(J79,0),0)</f>
        <v>-0.11874999999999991</v>
      </c>
      <c r="BA79" s="7">
        <f t="shared" ref="BA79:BA82" si="172">IFERROR(AM79/ROUND(K79,0),0)</f>
        <v>-8.9999999999999983E-2</v>
      </c>
      <c r="BB79" s="7">
        <f t="shared" ref="BB79:BB82" si="173">IFERROR(AN79/ROUND(L79,0),0)</f>
        <v>-0.14444444444444443</v>
      </c>
      <c r="BC79" s="7">
        <f t="shared" ref="BC79:BC82" si="174">IFERROR(AO79/ROUND(M79,0),0)</f>
        <v>-0.18266666666666667</v>
      </c>
      <c r="BD79" s="7">
        <f t="shared" ref="BD79:BD82" si="175">IFERROR(AP79/ROUND(N79,0),0)</f>
        <v>-0.16621621621621618</v>
      </c>
      <c r="BE79" s="7">
        <f t="shared" ref="BE79:BE82" si="176">IFERROR(AQ79/ROUND(O79,0),0)</f>
        <v>-0.18541666666666679</v>
      </c>
      <c r="BF79" s="7">
        <f t="shared" ref="BF79:BF82" si="177">IFERROR(AR79/ROUND(P79,0),0)</f>
        <v>-0.13138297872340429</v>
      </c>
    </row>
    <row r="80" spans="1:58" x14ac:dyDescent="0.3">
      <c r="A80" s="5" t="s">
        <v>95</v>
      </c>
      <c r="B80" s="5" t="s">
        <v>104</v>
      </c>
      <c r="C80" s="5" t="s">
        <v>103</v>
      </c>
      <c r="D80" s="19">
        <v>0.27</v>
      </c>
      <c r="E80" s="19">
        <v>2.06</v>
      </c>
      <c r="F80" s="19">
        <v>2.25</v>
      </c>
      <c r="G80" s="19">
        <v>0</v>
      </c>
      <c r="H80" s="19">
        <v>1.21</v>
      </c>
      <c r="I80" s="19">
        <v>0.14000000000000001</v>
      </c>
      <c r="J80" s="19">
        <v>0.46</v>
      </c>
      <c r="K80" s="19">
        <v>2.0699999999999998</v>
      </c>
      <c r="L80" s="19">
        <v>0.13</v>
      </c>
      <c r="M80" s="19">
        <v>2.5099999999999998</v>
      </c>
      <c r="N80" s="19">
        <v>0.71</v>
      </c>
      <c r="O80" s="19">
        <v>1.69</v>
      </c>
      <c r="P80" s="19">
        <v>13.49</v>
      </c>
      <c r="Q80" s="6"/>
      <c r="R80" s="19">
        <v>0.24</v>
      </c>
      <c r="S80" s="19">
        <v>1.88</v>
      </c>
      <c r="T80" s="19">
        <v>2.06</v>
      </c>
      <c r="U80" s="19">
        <v>0</v>
      </c>
      <c r="V80" s="19">
        <v>0.82</v>
      </c>
      <c r="W80" s="19">
        <v>0.09</v>
      </c>
      <c r="X80" s="19">
        <v>0.42</v>
      </c>
      <c r="Y80" s="19">
        <v>1.84</v>
      </c>
      <c r="Z80" s="19">
        <v>0.09</v>
      </c>
      <c r="AA80" s="19">
        <v>2.11</v>
      </c>
      <c r="AB80" s="19">
        <v>0.6</v>
      </c>
      <c r="AC80" s="19">
        <v>1</v>
      </c>
      <c r="AD80" s="19">
        <v>11.16</v>
      </c>
      <c r="AE80" s="6"/>
      <c r="AF80" s="19">
        <f t="shared" si="152"/>
        <v>-3.0000000000000027E-2</v>
      </c>
      <c r="AG80" s="19">
        <f t="shared" si="153"/>
        <v>-0.18000000000000016</v>
      </c>
      <c r="AH80" s="19">
        <f t="shared" si="154"/>
        <v>-0.18999999999999995</v>
      </c>
      <c r="AI80" s="19">
        <f t="shared" si="155"/>
        <v>0</v>
      </c>
      <c r="AJ80" s="19">
        <f t="shared" si="156"/>
        <v>-0.39</v>
      </c>
      <c r="AK80" s="19">
        <f t="shared" si="157"/>
        <v>-5.0000000000000017E-2</v>
      </c>
      <c r="AL80" s="19">
        <f t="shared" si="158"/>
        <v>-4.0000000000000036E-2</v>
      </c>
      <c r="AM80" s="19">
        <f t="shared" si="159"/>
        <v>-0.22999999999999976</v>
      </c>
      <c r="AN80" s="19">
        <f t="shared" si="160"/>
        <v>-4.0000000000000008E-2</v>
      </c>
      <c r="AO80" s="19">
        <f t="shared" si="161"/>
        <v>-0.39999999999999991</v>
      </c>
      <c r="AP80" s="19">
        <f t="shared" si="162"/>
        <v>-0.10999999999999999</v>
      </c>
      <c r="AQ80" s="19">
        <f t="shared" si="163"/>
        <v>-0.69</v>
      </c>
      <c r="AR80" s="19">
        <f t="shared" si="164"/>
        <v>-2.33</v>
      </c>
      <c r="AS80" s="6"/>
      <c r="AT80" s="7">
        <f t="shared" si="165"/>
        <v>0</v>
      </c>
      <c r="AU80" s="7">
        <f t="shared" si="166"/>
        <v>-9.000000000000008E-2</v>
      </c>
      <c r="AV80" s="7">
        <f t="shared" si="167"/>
        <v>-9.4999999999999973E-2</v>
      </c>
      <c r="AW80" s="7">
        <f t="shared" si="168"/>
        <v>0</v>
      </c>
      <c r="AX80" s="7">
        <f t="shared" si="169"/>
        <v>-0.39</v>
      </c>
      <c r="AY80" s="7">
        <f t="shared" si="170"/>
        <v>0</v>
      </c>
      <c r="AZ80" s="7">
        <f t="shared" si="171"/>
        <v>0</v>
      </c>
      <c r="BA80" s="7">
        <f t="shared" si="172"/>
        <v>-0.11499999999999988</v>
      </c>
      <c r="BB80" s="7">
        <f t="shared" si="173"/>
        <v>0</v>
      </c>
      <c r="BC80" s="7">
        <f t="shared" si="174"/>
        <v>-0.1333333333333333</v>
      </c>
      <c r="BD80" s="7">
        <f t="shared" si="175"/>
        <v>-0.10999999999999999</v>
      </c>
      <c r="BE80" s="7">
        <f t="shared" si="176"/>
        <v>-0.34499999999999997</v>
      </c>
      <c r="BF80" s="7">
        <f t="shared" si="177"/>
        <v>-0.17923076923076925</v>
      </c>
    </row>
    <row r="81" spans="1:58" x14ac:dyDescent="0.3">
      <c r="A81" s="5" t="s">
        <v>95</v>
      </c>
      <c r="B81" s="5" t="s">
        <v>102</v>
      </c>
      <c r="C81" s="5" t="s">
        <v>103</v>
      </c>
      <c r="D81" s="19">
        <v>0.27</v>
      </c>
      <c r="E81" s="19">
        <v>2.06</v>
      </c>
      <c r="F81" s="19">
        <v>2.25</v>
      </c>
      <c r="G81" s="19">
        <v>0</v>
      </c>
      <c r="H81" s="19">
        <v>1.21</v>
      </c>
      <c r="I81" s="19">
        <v>0.14000000000000001</v>
      </c>
      <c r="J81" s="19">
        <v>0.46</v>
      </c>
      <c r="K81" s="19">
        <v>2.0699999999999998</v>
      </c>
      <c r="L81" s="19">
        <v>0.13</v>
      </c>
      <c r="M81" s="19">
        <v>2.5099999999999998</v>
      </c>
      <c r="N81" s="19">
        <v>0.71</v>
      </c>
      <c r="O81" s="19">
        <v>1.69</v>
      </c>
      <c r="P81" s="19">
        <v>13.49</v>
      </c>
      <c r="Q81" s="6"/>
      <c r="R81" s="19">
        <v>0.24</v>
      </c>
      <c r="S81" s="19">
        <v>1.88</v>
      </c>
      <c r="T81" s="19">
        <v>2.06</v>
      </c>
      <c r="U81" s="19">
        <v>0</v>
      </c>
      <c r="V81" s="19">
        <v>0.82</v>
      </c>
      <c r="W81" s="19">
        <v>0.09</v>
      </c>
      <c r="X81" s="19">
        <v>0.42</v>
      </c>
      <c r="Y81" s="19">
        <v>1.84</v>
      </c>
      <c r="Z81" s="19">
        <v>0.09</v>
      </c>
      <c r="AA81" s="19">
        <v>2.11</v>
      </c>
      <c r="AB81" s="19">
        <v>0.6</v>
      </c>
      <c r="AC81" s="19">
        <v>1</v>
      </c>
      <c r="AD81" s="19">
        <v>11.16</v>
      </c>
      <c r="AE81" s="6"/>
      <c r="AF81" s="19">
        <f t="shared" si="152"/>
        <v>-3.0000000000000027E-2</v>
      </c>
      <c r="AG81" s="19">
        <f t="shared" si="153"/>
        <v>-0.18000000000000016</v>
      </c>
      <c r="AH81" s="19">
        <f t="shared" si="154"/>
        <v>-0.18999999999999995</v>
      </c>
      <c r="AI81" s="19">
        <f t="shared" si="155"/>
        <v>0</v>
      </c>
      <c r="AJ81" s="19">
        <f t="shared" si="156"/>
        <v>-0.39</v>
      </c>
      <c r="AK81" s="19">
        <f t="shared" si="157"/>
        <v>-5.0000000000000017E-2</v>
      </c>
      <c r="AL81" s="19">
        <f t="shared" si="158"/>
        <v>-4.0000000000000036E-2</v>
      </c>
      <c r="AM81" s="19">
        <f t="shared" si="159"/>
        <v>-0.22999999999999976</v>
      </c>
      <c r="AN81" s="19">
        <f t="shared" si="160"/>
        <v>-4.0000000000000008E-2</v>
      </c>
      <c r="AO81" s="19">
        <f t="shared" si="161"/>
        <v>-0.39999999999999991</v>
      </c>
      <c r="AP81" s="19">
        <f t="shared" si="162"/>
        <v>-0.10999999999999999</v>
      </c>
      <c r="AQ81" s="19">
        <f t="shared" si="163"/>
        <v>-0.69</v>
      </c>
      <c r="AR81" s="19">
        <f t="shared" si="164"/>
        <v>-2.33</v>
      </c>
      <c r="AS81" s="6"/>
      <c r="AT81" s="7">
        <f t="shared" si="165"/>
        <v>0</v>
      </c>
      <c r="AU81" s="7">
        <f t="shared" si="166"/>
        <v>-9.000000000000008E-2</v>
      </c>
      <c r="AV81" s="7">
        <f t="shared" si="167"/>
        <v>-9.4999999999999973E-2</v>
      </c>
      <c r="AW81" s="7">
        <f t="shared" si="168"/>
        <v>0</v>
      </c>
      <c r="AX81" s="7">
        <f t="shared" si="169"/>
        <v>-0.39</v>
      </c>
      <c r="AY81" s="7">
        <f t="shared" si="170"/>
        <v>0</v>
      </c>
      <c r="AZ81" s="7">
        <f t="shared" si="171"/>
        <v>0</v>
      </c>
      <c r="BA81" s="7">
        <f t="shared" si="172"/>
        <v>-0.11499999999999988</v>
      </c>
      <c r="BB81" s="7">
        <f t="shared" si="173"/>
        <v>0</v>
      </c>
      <c r="BC81" s="7">
        <f t="shared" si="174"/>
        <v>-0.1333333333333333</v>
      </c>
      <c r="BD81" s="7">
        <f t="shared" si="175"/>
        <v>-0.10999999999999999</v>
      </c>
      <c r="BE81" s="7">
        <f t="shared" si="176"/>
        <v>-0.34499999999999997</v>
      </c>
      <c r="BF81" s="7">
        <f t="shared" si="177"/>
        <v>-0.17923076923076925</v>
      </c>
    </row>
    <row r="82" spans="1:58" x14ac:dyDescent="0.3">
      <c r="A82" s="5" t="s">
        <v>95</v>
      </c>
      <c r="B82" s="5" t="s">
        <v>105</v>
      </c>
      <c r="C82" s="5" t="s">
        <v>106</v>
      </c>
      <c r="D82" s="19">
        <v>11.35</v>
      </c>
      <c r="E82" s="19">
        <v>7.19</v>
      </c>
      <c r="F82" s="19">
        <v>8.4499999999999993</v>
      </c>
      <c r="G82" s="19">
        <v>4.3600000000000003</v>
      </c>
      <c r="H82" s="19">
        <v>4.6100000000000003</v>
      </c>
      <c r="I82" s="19">
        <v>2.46</v>
      </c>
      <c r="J82" s="19">
        <v>4.79</v>
      </c>
      <c r="K82" s="19">
        <v>5.78</v>
      </c>
      <c r="L82" s="19">
        <v>2.23</v>
      </c>
      <c r="M82" s="19">
        <v>1.46</v>
      </c>
      <c r="N82" s="19">
        <v>8.5</v>
      </c>
      <c r="O82" s="19">
        <v>5.76</v>
      </c>
      <c r="P82" s="19">
        <v>66.94</v>
      </c>
      <c r="Q82" s="6"/>
      <c r="R82" s="19">
        <v>9.75</v>
      </c>
      <c r="S82" s="19">
        <v>6.59</v>
      </c>
      <c r="T82" s="19">
        <v>8.4499999999999993</v>
      </c>
      <c r="U82" s="19">
        <v>3.9</v>
      </c>
      <c r="V82" s="19">
        <v>3.77</v>
      </c>
      <c r="W82" s="19">
        <v>2.13</v>
      </c>
      <c r="X82" s="19">
        <v>4.1900000000000004</v>
      </c>
      <c r="Y82" s="19">
        <v>5.21</v>
      </c>
      <c r="Z82" s="19">
        <v>1.93</v>
      </c>
      <c r="AA82" s="19">
        <v>1.21</v>
      </c>
      <c r="AB82" s="19">
        <v>7.01</v>
      </c>
      <c r="AC82" s="19">
        <v>4.84</v>
      </c>
      <c r="AD82" s="19">
        <v>58.96</v>
      </c>
      <c r="AE82" s="6"/>
      <c r="AF82" s="19">
        <f t="shared" si="152"/>
        <v>-1.5999999999999996</v>
      </c>
      <c r="AG82" s="19">
        <f t="shared" si="153"/>
        <v>-0.60000000000000053</v>
      </c>
      <c r="AH82" s="19">
        <f t="shared" si="154"/>
        <v>0</v>
      </c>
      <c r="AI82" s="19">
        <f t="shared" si="155"/>
        <v>-0.46000000000000041</v>
      </c>
      <c r="AJ82" s="19">
        <f t="shared" si="156"/>
        <v>-0.8400000000000003</v>
      </c>
      <c r="AK82" s="19">
        <f t="shared" si="157"/>
        <v>-0.33000000000000007</v>
      </c>
      <c r="AL82" s="19">
        <f t="shared" si="158"/>
        <v>-0.59999999999999964</v>
      </c>
      <c r="AM82" s="19">
        <f t="shared" si="159"/>
        <v>-0.57000000000000028</v>
      </c>
      <c r="AN82" s="19">
        <f t="shared" si="160"/>
        <v>-0.30000000000000004</v>
      </c>
      <c r="AO82" s="19">
        <f t="shared" si="161"/>
        <v>-0.25</v>
      </c>
      <c r="AP82" s="19">
        <f t="shared" si="162"/>
        <v>-1.4900000000000002</v>
      </c>
      <c r="AQ82" s="19">
        <f t="shared" si="163"/>
        <v>-0.91999999999999993</v>
      </c>
      <c r="AR82" s="19">
        <f t="shared" si="164"/>
        <v>-7.9799999999999969</v>
      </c>
      <c r="AS82" s="6"/>
      <c r="AT82" s="7">
        <f t="shared" si="165"/>
        <v>-0.14545454545454542</v>
      </c>
      <c r="AU82" s="7">
        <f t="shared" si="166"/>
        <v>-8.5714285714285784E-2</v>
      </c>
      <c r="AV82" s="7">
        <f t="shared" si="167"/>
        <v>0</v>
      </c>
      <c r="AW82" s="7">
        <f t="shared" si="168"/>
        <v>-0.1150000000000001</v>
      </c>
      <c r="AX82" s="7">
        <f t="shared" si="169"/>
        <v>-0.16800000000000007</v>
      </c>
      <c r="AY82" s="7">
        <f t="shared" si="170"/>
        <v>-0.16500000000000004</v>
      </c>
      <c r="AZ82" s="7">
        <f t="shared" si="171"/>
        <v>-0.11999999999999993</v>
      </c>
      <c r="BA82" s="7">
        <f t="shared" si="172"/>
        <v>-9.5000000000000043E-2</v>
      </c>
      <c r="BB82" s="7">
        <f t="shared" si="173"/>
        <v>-0.15000000000000002</v>
      </c>
      <c r="BC82" s="7">
        <f t="shared" si="174"/>
        <v>-0.25</v>
      </c>
      <c r="BD82" s="7">
        <f t="shared" si="175"/>
        <v>-0.16555555555555557</v>
      </c>
      <c r="BE82" s="7">
        <f t="shared" si="176"/>
        <v>-0.15333333333333332</v>
      </c>
      <c r="BF82" s="7">
        <f t="shared" si="177"/>
        <v>-0.11910447761194025</v>
      </c>
    </row>
    <row r="83" spans="1:58" x14ac:dyDescent="0.3">
      <c r="A83" s="5" t="s">
        <v>95</v>
      </c>
      <c r="B83" s="5" t="s">
        <v>107</v>
      </c>
      <c r="C83" s="5" t="s">
        <v>108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2.4300000000000002</v>
      </c>
      <c r="M83" s="19">
        <v>14.42</v>
      </c>
      <c r="N83" s="19">
        <v>16.940000000000001</v>
      </c>
      <c r="O83" s="19">
        <v>16.37</v>
      </c>
      <c r="P83" s="19">
        <v>50.17</v>
      </c>
      <c r="Q83" s="6"/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1.81</v>
      </c>
      <c r="AA83" s="19">
        <v>10.26</v>
      </c>
      <c r="AB83" s="19">
        <v>13.36</v>
      </c>
      <c r="AC83" s="19">
        <v>12.07</v>
      </c>
      <c r="AD83" s="19">
        <v>37.5</v>
      </c>
      <c r="AE83" s="6"/>
      <c r="AF83" s="19">
        <f t="shared" ref="AF83:AF94" si="178">R83-D83</f>
        <v>0</v>
      </c>
      <c r="AG83" s="19">
        <f t="shared" ref="AG83:AG94" si="179">S83-E83</f>
        <v>0</v>
      </c>
      <c r="AH83" s="19">
        <f t="shared" ref="AH83:AH94" si="180">T83-F83</f>
        <v>0</v>
      </c>
      <c r="AI83" s="19">
        <f t="shared" ref="AI83:AI94" si="181">U83-G83</f>
        <v>0</v>
      </c>
      <c r="AJ83" s="19">
        <f t="shared" ref="AJ83:AJ94" si="182">V83-H83</f>
        <v>0</v>
      </c>
      <c r="AK83" s="19">
        <f t="shared" ref="AK83:AK94" si="183">W83-I83</f>
        <v>0</v>
      </c>
      <c r="AL83" s="19">
        <f t="shared" ref="AL83:AL94" si="184">X83-J83</f>
        <v>0</v>
      </c>
      <c r="AM83" s="19">
        <f t="shared" ref="AM83:AM94" si="185">Y83-K83</f>
        <v>0</v>
      </c>
      <c r="AN83" s="19">
        <f t="shared" ref="AN83:AN94" si="186">Z83-L83</f>
        <v>-0.62000000000000011</v>
      </c>
      <c r="AO83" s="19">
        <f t="shared" ref="AO83:AO94" si="187">AA83-M83</f>
        <v>-4.16</v>
      </c>
      <c r="AP83" s="19">
        <f t="shared" ref="AP83:AP94" si="188">AB83-N83</f>
        <v>-3.5800000000000018</v>
      </c>
      <c r="AQ83" s="19">
        <f t="shared" ref="AQ83:AQ94" si="189">AC83-O83</f>
        <v>-4.3000000000000007</v>
      </c>
      <c r="AR83" s="19">
        <f t="shared" ref="AR83:AR94" si="190">AD83-P83</f>
        <v>-12.670000000000002</v>
      </c>
      <c r="AS83" s="6"/>
      <c r="AT83" s="7">
        <f t="shared" ref="AT83:AT94" si="191">IFERROR(AF83/ROUND(D83,0),0)</f>
        <v>0</v>
      </c>
      <c r="AU83" s="7">
        <f t="shared" ref="AU83:AU94" si="192">IFERROR(AG83/ROUND(E83,0),0)</f>
        <v>0</v>
      </c>
      <c r="AV83" s="7">
        <f t="shared" ref="AV83:AV94" si="193">IFERROR(AH83/ROUND(F83,0),0)</f>
        <v>0</v>
      </c>
      <c r="AW83" s="7">
        <f t="shared" ref="AW83:AW94" si="194">IFERROR(AI83/ROUND(G83,0),0)</f>
        <v>0</v>
      </c>
      <c r="AX83" s="7">
        <f t="shared" ref="AX83:AX94" si="195">IFERROR(AJ83/ROUND(H83,0),0)</f>
        <v>0</v>
      </c>
      <c r="AY83" s="7">
        <f t="shared" ref="AY83:AY94" si="196">IFERROR(AK83/ROUND(I83,0),0)</f>
        <v>0</v>
      </c>
      <c r="AZ83" s="7">
        <f t="shared" ref="AZ83:AZ94" si="197">IFERROR(AL83/ROUND(J83,0),0)</f>
        <v>0</v>
      </c>
      <c r="BA83" s="7">
        <f t="shared" ref="BA83:BA94" si="198">IFERROR(AM83/ROUND(K83,0),0)</f>
        <v>0</v>
      </c>
      <c r="BB83" s="7">
        <f t="shared" ref="BB83:BB94" si="199">IFERROR(AN83/ROUND(L83,0),0)</f>
        <v>-0.31000000000000005</v>
      </c>
      <c r="BC83" s="7">
        <f t="shared" ref="BC83:BC94" si="200">IFERROR(AO83/ROUND(M83,0),0)</f>
        <v>-0.29714285714285715</v>
      </c>
      <c r="BD83" s="7">
        <f t="shared" ref="BD83:BD94" si="201">IFERROR(AP83/ROUND(N83,0),0)</f>
        <v>-0.21058823529411774</v>
      </c>
      <c r="BE83" s="7">
        <f t="shared" ref="BE83:BE94" si="202">IFERROR(AQ83/ROUND(O83,0),0)</f>
        <v>-0.26875000000000004</v>
      </c>
      <c r="BF83" s="7">
        <f t="shared" ref="BF83:BF94" si="203">IFERROR(AR83/ROUND(P83,0),0)</f>
        <v>-0.25340000000000001</v>
      </c>
    </row>
    <row r="84" spans="1:58" x14ac:dyDescent="0.3">
      <c r="A84" s="5" t="s">
        <v>95</v>
      </c>
      <c r="B84" s="5" t="s">
        <v>100</v>
      </c>
      <c r="C84" s="5" t="s">
        <v>101</v>
      </c>
      <c r="D84" s="19">
        <v>4.08</v>
      </c>
      <c r="E84" s="19">
        <v>0.47</v>
      </c>
      <c r="F84" s="19">
        <v>0.11</v>
      </c>
      <c r="G84" s="19">
        <v>-0.05</v>
      </c>
      <c r="H84" s="19">
        <v>-0.05</v>
      </c>
      <c r="I84" s="19">
        <v>-0.06</v>
      </c>
      <c r="J84" s="19">
        <v>-0.06</v>
      </c>
      <c r="K84" s="19">
        <v>0.03</v>
      </c>
      <c r="L84" s="19">
        <v>-0.06</v>
      </c>
      <c r="M84" s="19">
        <v>-0.06</v>
      </c>
      <c r="N84" s="19">
        <v>0.04</v>
      </c>
      <c r="O84" s="19">
        <v>0.16</v>
      </c>
      <c r="P84" s="19">
        <v>4.57</v>
      </c>
      <c r="Q84" s="6"/>
      <c r="R84" s="19">
        <v>3.53</v>
      </c>
      <c r="S84" s="19">
        <v>0.44</v>
      </c>
      <c r="T84" s="19">
        <v>0.11</v>
      </c>
      <c r="U84" s="19">
        <v>-0.03</v>
      </c>
      <c r="V84" s="19">
        <v>-0.03</v>
      </c>
      <c r="W84" s="19">
        <v>-0.04</v>
      </c>
      <c r="X84" s="19">
        <v>-0.05</v>
      </c>
      <c r="Y84" s="19">
        <v>0.04</v>
      </c>
      <c r="Z84" s="19">
        <v>-0.05</v>
      </c>
      <c r="AA84" s="19">
        <v>-0.04</v>
      </c>
      <c r="AB84" s="19">
        <v>0.04</v>
      </c>
      <c r="AC84" s="19">
        <v>0.14000000000000001</v>
      </c>
      <c r="AD84" s="19">
        <v>4.0599999999999996</v>
      </c>
      <c r="AE84" s="6"/>
      <c r="AF84" s="19">
        <f t="shared" si="178"/>
        <v>-0.55000000000000027</v>
      </c>
      <c r="AG84" s="19">
        <f t="shared" si="179"/>
        <v>-2.9999999999999971E-2</v>
      </c>
      <c r="AH84" s="19">
        <f t="shared" si="180"/>
        <v>0</v>
      </c>
      <c r="AI84" s="19">
        <f t="shared" si="181"/>
        <v>2.0000000000000004E-2</v>
      </c>
      <c r="AJ84" s="19">
        <f t="shared" si="182"/>
        <v>2.0000000000000004E-2</v>
      </c>
      <c r="AK84" s="19">
        <f t="shared" si="183"/>
        <v>1.9999999999999997E-2</v>
      </c>
      <c r="AL84" s="19">
        <f t="shared" si="184"/>
        <v>9.999999999999995E-3</v>
      </c>
      <c r="AM84" s="19">
        <f t="shared" si="185"/>
        <v>1.0000000000000002E-2</v>
      </c>
      <c r="AN84" s="19">
        <f t="shared" si="186"/>
        <v>9.999999999999995E-3</v>
      </c>
      <c r="AO84" s="19">
        <f t="shared" si="187"/>
        <v>1.9999999999999997E-2</v>
      </c>
      <c r="AP84" s="19">
        <f t="shared" si="188"/>
        <v>0</v>
      </c>
      <c r="AQ84" s="19">
        <f t="shared" si="189"/>
        <v>-1.999999999999999E-2</v>
      </c>
      <c r="AR84" s="19">
        <f t="shared" si="190"/>
        <v>-0.51000000000000068</v>
      </c>
      <c r="AS84" s="6"/>
      <c r="AT84" s="7">
        <f t="shared" si="191"/>
        <v>-0.13750000000000007</v>
      </c>
      <c r="AU84" s="7">
        <f t="shared" si="192"/>
        <v>0</v>
      </c>
      <c r="AV84" s="7">
        <f t="shared" si="193"/>
        <v>0</v>
      </c>
      <c r="AW84" s="7">
        <f t="shared" si="194"/>
        <v>0</v>
      </c>
      <c r="AX84" s="7">
        <f t="shared" si="195"/>
        <v>0</v>
      </c>
      <c r="AY84" s="7">
        <f t="shared" si="196"/>
        <v>0</v>
      </c>
      <c r="AZ84" s="7">
        <f t="shared" si="197"/>
        <v>0</v>
      </c>
      <c r="BA84" s="7">
        <f t="shared" si="198"/>
        <v>0</v>
      </c>
      <c r="BB84" s="7">
        <f t="shared" si="199"/>
        <v>0</v>
      </c>
      <c r="BC84" s="7">
        <f t="shared" si="200"/>
        <v>0</v>
      </c>
      <c r="BD84" s="7">
        <f t="shared" si="201"/>
        <v>0</v>
      </c>
      <c r="BE84" s="7">
        <f t="shared" si="202"/>
        <v>0</v>
      </c>
      <c r="BF84" s="7">
        <f t="shared" si="203"/>
        <v>-0.10200000000000013</v>
      </c>
    </row>
    <row r="85" spans="1:58" x14ac:dyDescent="0.3">
      <c r="A85" s="5" t="s">
        <v>95</v>
      </c>
      <c r="B85" s="5" t="s">
        <v>115</v>
      </c>
      <c r="C85" s="5" t="s">
        <v>101</v>
      </c>
      <c r="D85" s="19">
        <v>0.48</v>
      </c>
      <c r="E85" s="19">
        <v>0</v>
      </c>
      <c r="F85" s="19">
        <v>0.14000000000000001</v>
      </c>
      <c r="G85" s="19">
        <v>0.06</v>
      </c>
      <c r="H85" s="19">
        <v>0.23</v>
      </c>
      <c r="I85" s="19">
        <v>0</v>
      </c>
      <c r="J85" s="19">
        <v>0.35</v>
      </c>
      <c r="K85" s="19">
        <v>0.54</v>
      </c>
      <c r="L85" s="19">
        <v>0.03</v>
      </c>
      <c r="M85" s="19">
        <v>0.24</v>
      </c>
      <c r="N85" s="19">
        <v>0.87</v>
      </c>
      <c r="O85" s="19">
        <v>0.46</v>
      </c>
      <c r="P85" s="19">
        <v>3.41</v>
      </c>
      <c r="Q85" s="6"/>
      <c r="R85" s="19">
        <v>0.44</v>
      </c>
      <c r="S85" s="19">
        <v>0</v>
      </c>
      <c r="T85" s="19">
        <v>0.13</v>
      </c>
      <c r="U85" s="19">
        <v>0.05</v>
      </c>
      <c r="V85" s="19">
        <v>0.18</v>
      </c>
      <c r="W85" s="19">
        <v>0</v>
      </c>
      <c r="X85" s="19">
        <v>0.3</v>
      </c>
      <c r="Y85" s="19">
        <v>0.49</v>
      </c>
      <c r="Z85" s="19">
        <v>0.03</v>
      </c>
      <c r="AA85" s="19">
        <v>0.2</v>
      </c>
      <c r="AB85" s="19">
        <v>0.71</v>
      </c>
      <c r="AC85" s="19">
        <v>0.39</v>
      </c>
      <c r="AD85" s="19">
        <v>2.92</v>
      </c>
      <c r="AE85" s="6"/>
      <c r="AF85" s="19">
        <f t="shared" si="178"/>
        <v>-3.999999999999998E-2</v>
      </c>
      <c r="AG85" s="19">
        <f t="shared" si="179"/>
        <v>0</v>
      </c>
      <c r="AH85" s="19">
        <f t="shared" si="180"/>
        <v>-1.0000000000000009E-2</v>
      </c>
      <c r="AI85" s="19">
        <f t="shared" si="181"/>
        <v>-9.999999999999995E-3</v>
      </c>
      <c r="AJ85" s="19">
        <f t="shared" si="182"/>
        <v>-5.0000000000000017E-2</v>
      </c>
      <c r="AK85" s="19">
        <f t="shared" si="183"/>
        <v>0</v>
      </c>
      <c r="AL85" s="19">
        <f t="shared" si="184"/>
        <v>-4.9999999999999989E-2</v>
      </c>
      <c r="AM85" s="19">
        <f t="shared" si="185"/>
        <v>-5.0000000000000044E-2</v>
      </c>
      <c r="AN85" s="19">
        <f t="shared" si="186"/>
        <v>0</v>
      </c>
      <c r="AO85" s="19">
        <f t="shared" si="187"/>
        <v>-3.999999999999998E-2</v>
      </c>
      <c r="AP85" s="19">
        <f t="shared" si="188"/>
        <v>-0.16000000000000003</v>
      </c>
      <c r="AQ85" s="19">
        <f t="shared" si="189"/>
        <v>-7.0000000000000007E-2</v>
      </c>
      <c r="AR85" s="19">
        <f t="shared" si="190"/>
        <v>-0.49000000000000021</v>
      </c>
      <c r="AS85" s="6"/>
      <c r="AT85" s="7">
        <f t="shared" si="191"/>
        <v>0</v>
      </c>
      <c r="AU85" s="7">
        <f t="shared" si="192"/>
        <v>0</v>
      </c>
      <c r="AV85" s="7">
        <f t="shared" si="193"/>
        <v>0</v>
      </c>
      <c r="AW85" s="7">
        <f t="shared" si="194"/>
        <v>0</v>
      </c>
      <c r="AX85" s="7">
        <f t="shared" si="195"/>
        <v>0</v>
      </c>
      <c r="AY85" s="7">
        <f t="shared" si="196"/>
        <v>0</v>
      </c>
      <c r="AZ85" s="7">
        <f t="shared" si="197"/>
        <v>0</v>
      </c>
      <c r="BA85" s="7">
        <f t="shared" si="198"/>
        <v>-5.0000000000000044E-2</v>
      </c>
      <c r="BB85" s="7">
        <f t="shared" si="199"/>
        <v>0</v>
      </c>
      <c r="BC85" s="7">
        <f t="shared" si="200"/>
        <v>0</v>
      </c>
      <c r="BD85" s="7">
        <f t="shared" si="201"/>
        <v>-0.16000000000000003</v>
      </c>
      <c r="BE85" s="7">
        <f t="shared" si="202"/>
        <v>0</v>
      </c>
      <c r="BF85" s="7">
        <f t="shared" si="203"/>
        <v>-0.16333333333333341</v>
      </c>
    </row>
    <row r="86" spans="1:58" x14ac:dyDescent="0.3">
      <c r="A86" s="5" t="s">
        <v>95</v>
      </c>
      <c r="B86" s="5" t="s">
        <v>179</v>
      </c>
      <c r="C86" s="5" t="s">
        <v>180</v>
      </c>
      <c r="D86" s="19">
        <v>9.84</v>
      </c>
      <c r="E86" s="19">
        <v>1.39</v>
      </c>
      <c r="F86" s="19">
        <v>0.21</v>
      </c>
      <c r="G86" s="19">
        <v>-0.18</v>
      </c>
      <c r="H86" s="19">
        <v>-0.21</v>
      </c>
      <c r="I86" s="19">
        <v>-0.11</v>
      </c>
      <c r="J86" s="19">
        <v>0.27</v>
      </c>
      <c r="K86" s="19">
        <v>1.69</v>
      </c>
      <c r="L86" s="19">
        <v>-0.19</v>
      </c>
      <c r="M86" s="19">
        <v>0.12</v>
      </c>
      <c r="N86" s="19">
        <v>3.19</v>
      </c>
      <c r="O86" s="19">
        <v>1.86</v>
      </c>
      <c r="P86" s="19">
        <v>17.88</v>
      </c>
      <c r="Q86" s="6"/>
      <c r="R86" s="19">
        <v>8.4600000000000009</v>
      </c>
      <c r="S86" s="19">
        <v>1.27</v>
      </c>
      <c r="T86" s="19">
        <v>0.21</v>
      </c>
      <c r="U86" s="19">
        <v>-0.12</v>
      </c>
      <c r="V86" s="19">
        <v>-0.14000000000000001</v>
      </c>
      <c r="W86" s="19">
        <v>-0.05</v>
      </c>
      <c r="X86" s="19">
        <v>0.24</v>
      </c>
      <c r="Y86" s="19">
        <v>1.53</v>
      </c>
      <c r="Z86" s="19">
        <v>-0.15</v>
      </c>
      <c r="AA86" s="19">
        <v>0.1</v>
      </c>
      <c r="AB86" s="19">
        <v>2.65</v>
      </c>
      <c r="AC86" s="19">
        <v>1.59</v>
      </c>
      <c r="AD86" s="19">
        <v>15.58</v>
      </c>
      <c r="AE86" s="6"/>
      <c r="AF86" s="19">
        <f t="shared" si="178"/>
        <v>-1.379999999999999</v>
      </c>
      <c r="AG86" s="19">
        <f t="shared" si="179"/>
        <v>-0.11999999999999988</v>
      </c>
      <c r="AH86" s="19">
        <f t="shared" si="180"/>
        <v>0</v>
      </c>
      <c r="AI86" s="19">
        <f t="shared" si="181"/>
        <v>0.06</v>
      </c>
      <c r="AJ86" s="19">
        <f t="shared" si="182"/>
        <v>6.9999999999999979E-2</v>
      </c>
      <c r="AK86" s="19">
        <f t="shared" si="183"/>
        <v>0.06</v>
      </c>
      <c r="AL86" s="19">
        <f t="shared" si="184"/>
        <v>-3.0000000000000027E-2</v>
      </c>
      <c r="AM86" s="19">
        <f t="shared" si="185"/>
        <v>-0.15999999999999992</v>
      </c>
      <c r="AN86" s="19">
        <f t="shared" si="186"/>
        <v>4.0000000000000008E-2</v>
      </c>
      <c r="AO86" s="19">
        <f t="shared" si="187"/>
        <v>-1.999999999999999E-2</v>
      </c>
      <c r="AP86" s="19">
        <f t="shared" si="188"/>
        <v>-0.54</v>
      </c>
      <c r="AQ86" s="19">
        <f t="shared" si="189"/>
        <v>-0.27</v>
      </c>
      <c r="AR86" s="19">
        <f t="shared" si="190"/>
        <v>-2.2999999999999989</v>
      </c>
      <c r="AS86" s="6"/>
      <c r="AT86" s="7">
        <f t="shared" si="191"/>
        <v>-0.1379999999999999</v>
      </c>
      <c r="AU86" s="7">
        <f t="shared" si="192"/>
        <v>-0.11999999999999988</v>
      </c>
      <c r="AV86" s="7">
        <f t="shared" si="193"/>
        <v>0</v>
      </c>
      <c r="AW86" s="7">
        <f t="shared" si="194"/>
        <v>0</v>
      </c>
      <c r="AX86" s="7">
        <f t="shared" si="195"/>
        <v>0</v>
      </c>
      <c r="AY86" s="7">
        <f t="shared" si="196"/>
        <v>0</v>
      </c>
      <c r="AZ86" s="7">
        <f t="shared" si="197"/>
        <v>0</v>
      </c>
      <c r="BA86" s="7">
        <f t="shared" si="198"/>
        <v>-7.999999999999996E-2</v>
      </c>
      <c r="BB86" s="7">
        <f t="shared" si="199"/>
        <v>0</v>
      </c>
      <c r="BC86" s="7">
        <f t="shared" si="200"/>
        <v>0</v>
      </c>
      <c r="BD86" s="7">
        <f t="shared" si="201"/>
        <v>-0.18000000000000002</v>
      </c>
      <c r="BE86" s="7">
        <f t="shared" si="202"/>
        <v>-0.13500000000000001</v>
      </c>
      <c r="BF86" s="7">
        <f t="shared" si="203"/>
        <v>-0.12777777777777771</v>
      </c>
    </row>
    <row r="87" spans="1:58" x14ac:dyDescent="0.3">
      <c r="A87" s="5" t="s">
        <v>95</v>
      </c>
      <c r="B87" s="5" t="s">
        <v>109</v>
      </c>
      <c r="C87" s="5" t="s">
        <v>110</v>
      </c>
      <c r="D87" s="19">
        <v>93.59</v>
      </c>
      <c r="E87" s="19">
        <v>51.66</v>
      </c>
      <c r="F87" s="19">
        <v>51.51</v>
      </c>
      <c r="G87" s="19">
        <v>23.76</v>
      </c>
      <c r="H87" s="19">
        <v>-1.06</v>
      </c>
      <c r="I87" s="19">
        <v>3.31</v>
      </c>
      <c r="J87" s="19">
        <v>15.07</v>
      </c>
      <c r="K87" s="19">
        <v>3.03</v>
      </c>
      <c r="L87" s="19">
        <v>20.66</v>
      </c>
      <c r="M87" s="19">
        <v>70.48</v>
      </c>
      <c r="N87" s="19">
        <v>54.71</v>
      </c>
      <c r="O87" s="19">
        <v>30.64</v>
      </c>
      <c r="P87" s="19">
        <v>417.36</v>
      </c>
      <c r="Q87" s="6"/>
      <c r="R87" s="19">
        <v>77.709999999999994</v>
      </c>
      <c r="S87" s="19">
        <v>45.11</v>
      </c>
      <c r="T87" s="19">
        <v>45.75</v>
      </c>
      <c r="U87" s="19">
        <v>20.2</v>
      </c>
      <c r="V87" s="19">
        <v>-0.73</v>
      </c>
      <c r="W87" s="19">
        <v>2.79</v>
      </c>
      <c r="X87" s="19">
        <v>13.35</v>
      </c>
      <c r="Y87" s="19">
        <v>2.82</v>
      </c>
      <c r="Z87" s="19">
        <v>16.690000000000001</v>
      </c>
      <c r="AA87" s="19">
        <v>52.05</v>
      </c>
      <c r="AB87" s="19">
        <v>45.33</v>
      </c>
      <c r="AC87" s="19">
        <v>25.42</v>
      </c>
      <c r="AD87" s="19">
        <v>346.49</v>
      </c>
      <c r="AE87" s="6"/>
      <c r="AF87" s="19">
        <f t="shared" si="178"/>
        <v>-15.88000000000001</v>
      </c>
      <c r="AG87" s="19">
        <f t="shared" si="179"/>
        <v>-6.5499999999999972</v>
      </c>
      <c r="AH87" s="19">
        <f t="shared" si="180"/>
        <v>-5.759999999999998</v>
      </c>
      <c r="AI87" s="19">
        <f t="shared" si="181"/>
        <v>-3.5600000000000023</v>
      </c>
      <c r="AJ87" s="19">
        <f t="shared" si="182"/>
        <v>0.33000000000000007</v>
      </c>
      <c r="AK87" s="19">
        <f t="shared" si="183"/>
        <v>-0.52</v>
      </c>
      <c r="AL87" s="19">
        <f t="shared" si="184"/>
        <v>-1.7200000000000006</v>
      </c>
      <c r="AM87" s="19">
        <f t="shared" si="185"/>
        <v>-0.20999999999999996</v>
      </c>
      <c r="AN87" s="19">
        <f t="shared" si="186"/>
        <v>-3.9699999999999989</v>
      </c>
      <c r="AO87" s="19">
        <f t="shared" si="187"/>
        <v>-18.430000000000007</v>
      </c>
      <c r="AP87" s="19">
        <f t="shared" si="188"/>
        <v>-9.3800000000000026</v>
      </c>
      <c r="AQ87" s="19">
        <f t="shared" si="189"/>
        <v>-5.2199999999999989</v>
      </c>
      <c r="AR87" s="19">
        <f t="shared" si="190"/>
        <v>-70.87</v>
      </c>
      <c r="AS87" s="6"/>
      <c r="AT87" s="7">
        <f t="shared" si="191"/>
        <v>-0.16893617021276605</v>
      </c>
      <c r="AU87" s="7">
        <f t="shared" si="192"/>
        <v>-0.1259615384615384</v>
      </c>
      <c r="AV87" s="7">
        <f t="shared" si="193"/>
        <v>-0.11076923076923073</v>
      </c>
      <c r="AW87" s="7">
        <f t="shared" si="194"/>
        <v>-0.14833333333333343</v>
      </c>
      <c r="AX87" s="7">
        <f t="shared" si="195"/>
        <v>-0.33000000000000007</v>
      </c>
      <c r="AY87" s="7">
        <f t="shared" si="196"/>
        <v>-0.17333333333333334</v>
      </c>
      <c r="AZ87" s="7">
        <f t="shared" si="197"/>
        <v>-0.11466666666666671</v>
      </c>
      <c r="BA87" s="7">
        <f t="shared" si="198"/>
        <v>-6.9999999999999993E-2</v>
      </c>
      <c r="BB87" s="7">
        <f t="shared" si="199"/>
        <v>-0.18904761904761899</v>
      </c>
      <c r="BC87" s="7">
        <f t="shared" si="200"/>
        <v>-0.2632857142857144</v>
      </c>
      <c r="BD87" s="7">
        <f t="shared" si="201"/>
        <v>-0.17054545454545458</v>
      </c>
      <c r="BE87" s="7">
        <f t="shared" si="202"/>
        <v>-0.1683870967741935</v>
      </c>
      <c r="BF87" s="7">
        <f t="shared" si="203"/>
        <v>-0.16995203836930456</v>
      </c>
    </row>
    <row r="88" spans="1:58" x14ac:dyDescent="0.3">
      <c r="A88" s="5" t="s">
        <v>95</v>
      </c>
      <c r="B88" s="5" t="s">
        <v>111</v>
      </c>
      <c r="C88" s="5" t="s">
        <v>112</v>
      </c>
      <c r="D88" s="19">
        <v>9.3800000000000008</v>
      </c>
      <c r="E88" s="19">
        <v>30.22</v>
      </c>
      <c r="F88" s="19">
        <v>21.12</v>
      </c>
      <c r="G88" s="19">
        <v>6.14</v>
      </c>
      <c r="H88" s="19">
        <v>2.6</v>
      </c>
      <c r="I88" s="19">
        <v>1.24</v>
      </c>
      <c r="J88" s="19">
        <v>0.88</v>
      </c>
      <c r="K88" s="19">
        <v>0.54</v>
      </c>
      <c r="L88" s="19">
        <v>1.8</v>
      </c>
      <c r="M88" s="19">
        <v>8.42</v>
      </c>
      <c r="N88" s="19">
        <v>29.4</v>
      </c>
      <c r="O88" s="19">
        <v>13.16</v>
      </c>
      <c r="P88" s="19">
        <v>124.88</v>
      </c>
      <c r="Q88" s="6"/>
      <c r="R88" s="19">
        <v>7.82</v>
      </c>
      <c r="S88" s="19">
        <v>26.66</v>
      </c>
      <c r="T88" s="19">
        <v>19.54</v>
      </c>
      <c r="U88" s="19">
        <v>5.52</v>
      </c>
      <c r="V88" s="19">
        <v>2.1</v>
      </c>
      <c r="W88" s="19">
        <v>0.98</v>
      </c>
      <c r="X88" s="19">
        <v>0.7</v>
      </c>
      <c r="Y88" s="19">
        <v>0.48</v>
      </c>
      <c r="Z88" s="19">
        <v>1.34</v>
      </c>
      <c r="AA88" s="19">
        <v>6.8</v>
      </c>
      <c r="AB88" s="19">
        <v>23.86</v>
      </c>
      <c r="AC88" s="19">
        <v>10.64</v>
      </c>
      <c r="AD88" s="19">
        <v>106.45</v>
      </c>
      <c r="AE88" s="6"/>
      <c r="AF88" s="19">
        <f t="shared" si="178"/>
        <v>-1.5600000000000005</v>
      </c>
      <c r="AG88" s="19">
        <f t="shared" si="179"/>
        <v>-3.5599999999999987</v>
      </c>
      <c r="AH88" s="19">
        <f t="shared" si="180"/>
        <v>-1.5800000000000018</v>
      </c>
      <c r="AI88" s="19">
        <f t="shared" si="181"/>
        <v>-0.62000000000000011</v>
      </c>
      <c r="AJ88" s="19">
        <f t="shared" si="182"/>
        <v>-0.5</v>
      </c>
      <c r="AK88" s="19">
        <f t="shared" si="183"/>
        <v>-0.26</v>
      </c>
      <c r="AL88" s="19">
        <f t="shared" si="184"/>
        <v>-0.18000000000000005</v>
      </c>
      <c r="AM88" s="19">
        <f t="shared" si="185"/>
        <v>-6.0000000000000053E-2</v>
      </c>
      <c r="AN88" s="19">
        <f t="shared" si="186"/>
        <v>-0.45999999999999996</v>
      </c>
      <c r="AO88" s="19">
        <f t="shared" si="187"/>
        <v>-1.62</v>
      </c>
      <c r="AP88" s="19">
        <f t="shared" si="188"/>
        <v>-5.5399999999999991</v>
      </c>
      <c r="AQ88" s="19">
        <f t="shared" si="189"/>
        <v>-2.5199999999999996</v>
      </c>
      <c r="AR88" s="19">
        <f t="shared" si="190"/>
        <v>-18.429999999999993</v>
      </c>
      <c r="AS88" s="6"/>
      <c r="AT88" s="7">
        <f t="shared" si="191"/>
        <v>-0.17333333333333339</v>
      </c>
      <c r="AU88" s="7">
        <f t="shared" si="192"/>
        <v>-0.11866666666666663</v>
      </c>
      <c r="AV88" s="7">
        <f t="shared" si="193"/>
        <v>-7.5238095238095326E-2</v>
      </c>
      <c r="AW88" s="7">
        <f t="shared" si="194"/>
        <v>-0.10333333333333335</v>
      </c>
      <c r="AX88" s="7">
        <f t="shared" si="195"/>
        <v>-0.16666666666666666</v>
      </c>
      <c r="AY88" s="7">
        <f t="shared" si="196"/>
        <v>-0.26</v>
      </c>
      <c r="AZ88" s="7">
        <f t="shared" si="197"/>
        <v>-0.18000000000000005</v>
      </c>
      <c r="BA88" s="7">
        <f t="shared" si="198"/>
        <v>-6.0000000000000053E-2</v>
      </c>
      <c r="BB88" s="7">
        <f t="shared" si="199"/>
        <v>-0.22999999999999998</v>
      </c>
      <c r="BC88" s="7">
        <f t="shared" si="200"/>
        <v>-0.20250000000000001</v>
      </c>
      <c r="BD88" s="7">
        <f t="shared" si="201"/>
        <v>-0.19103448275862067</v>
      </c>
      <c r="BE88" s="7">
        <f t="shared" si="202"/>
        <v>-0.19384615384615381</v>
      </c>
      <c r="BF88" s="7">
        <f t="shared" si="203"/>
        <v>-0.14743999999999993</v>
      </c>
    </row>
    <row r="89" spans="1:58" x14ac:dyDescent="0.3">
      <c r="A89" s="5" t="s">
        <v>95</v>
      </c>
      <c r="B89" s="5" t="s">
        <v>113</v>
      </c>
      <c r="C89" s="5" t="s">
        <v>114</v>
      </c>
      <c r="D89" s="19">
        <v>-0.1</v>
      </c>
      <c r="E89" s="19">
        <v>-0.16</v>
      </c>
      <c r="F89" s="19">
        <v>-0.11</v>
      </c>
      <c r="G89" s="19">
        <v>-0.32</v>
      </c>
      <c r="H89" s="19">
        <v>-0.06</v>
      </c>
      <c r="I89" s="19">
        <v>-0.13</v>
      </c>
      <c r="J89" s="19">
        <v>-0.15</v>
      </c>
      <c r="K89" s="19">
        <v>0</v>
      </c>
      <c r="L89" s="19">
        <v>-0.01</v>
      </c>
      <c r="M89" s="19">
        <v>0</v>
      </c>
      <c r="N89" s="19">
        <v>-0.01</v>
      </c>
      <c r="O89" s="19">
        <v>-0.01</v>
      </c>
      <c r="P89" s="19">
        <v>-1.06</v>
      </c>
      <c r="Q89" s="6"/>
      <c r="R89" s="19">
        <v>-0.06</v>
      </c>
      <c r="S89" s="19">
        <v>-0.02</v>
      </c>
      <c r="T89" s="19">
        <v>0.05</v>
      </c>
      <c r="U89" s="19">
        <v>-0.14000000000000001</v>
      </c>
      <c r="V89" s="19">
        <v>-0.02</v>
      </c>
      <c r="W89" s="19">
        <v>-0.03</v>
      </c>
      <c r="X89" s="19">
        <v>-0.12</v>
      </c>
      <c r="Y89" s="19">
        <v>0</v>
      </c>
      <c r="Z89" s="19">
        <v>-0.01</v>
      </c>
      <c r="AA89" s="19">
        <v>0</v>
      </c>
      <c r="AB89" s="19">
        <v>-0.01</v>
      </c>
      <c r="AC89" s="19">
        <v>0</v>
      </c>
      <c r="AD89" s="19">
        <v>-0.37</v>
      </c>
      <c r="AE89" s="6"/>
      <c r="AF89" s="19">
        <f t="shared" si="178"/>
        <v>4.0000000000000008E-2</v>
      </c>
      <c r="AG89" s="19">
        <f t="shared" si="179"/>
        <v>0.14000000000000001</v>
      </c>
      <c r="AH89" s="19">
        <f t="shared" si="180"/>
        <v>0.16</v>
      </c>
      <c r="AI89" s="19">
        <f t="shared" si="181"/>
        <v>0.18</v>
      </c>
      <c r="AJ89" s="19">
        <f t="shared" si="182"/>
        <v>3.9999999999999994E-2</v>
      </c>
      <c r="AK89" s="19">
        <f t="shared" si="183"/>
        <v>0.1</v>
      </c>
      <c r="AL89" s="19">
        <f t="shared" si="184"/>
        <v>0.03</v>
      </c>
      <c r="AM89" s="19">
        <f t="shared" si="185"/>
        <v>0</v>
      </c>
      <c r="AN89" s="19">
        <f t="shared" si="186"/>
        <v>0</v>
      </c>
      <c r="AO89" s="19">
        <f t="shared" si="187"/>
        <v>0</v>
      </c>
      <c r="AP89" s="19">
        <f t="shared" si="188"/>
        <v>0</v>
      </c>
      <c r="AQ89" s="19">
        <f t="shared" si="189"/>
        <v>0.01</v>
      </c>
      <c r="AR89" s="19">
        <f t="shared" si="190"/>
        <v>0.69000000000000006</v>
      </c>
      <c r="AS89" s="6"/>
      <c r="AT89" s="7">
        <f t="shared" si="191"/>
        <v>0</v>
      </c>
      <c r="AU89" s="7">
        <f t="shared" si="192"/>
        <v>0</v>
      </c>
      <c r="AV89" s="7">
        <f t="shared" si="193"/>
        <v>0</v>
      </c>
      <c r="AW89" s="7">
        <f t="shared" si="194"/>
        <v>0</v>
      </c>
      <c r="AX89" s="7">
        <f t="shared" si="195"/>
        <v>0</v>
      </c>
      <c r="AY89" s="7">
        <f t="shared" si="196"/>
        <v>0</v>
      </c>
      <c r="AZ89" s="7">
        <f t="shared" si="197"/>
        <v>0</v>
      </c>
      <c r="BA89" s="7">
        <f t="shared" si="198"/>
        <v>0</v>
      </c>
      <c r="BB89" s="7">
        <f t="shared" si="199"/>
        <v>0</v>
      </c>
      <c r="BC89" s="7">
        <f t="shared" si="200"/>
        <v>0</v>
      </c>
      <c r="BD89" s="7">
        <f t="shared" si="201"/>
        <v>0</v>
      </c>
      <c r="BE89" s="7">
        <f t="shared" si="202"/>
        <v>0</v>
      </c>
      <c r="BF89" s="7">
        <f t="shared" si="203"/>
        <v>-0.69000000000000006</v>
      </c>
    </row>
    <row r="90" spans="1:58" x14ac:dyDescent="0.3">
      <c r="A90" s="5" t="s">
        <v>95</v>
      </c>
      <c r="B90" s="5" t="s">
        <v>116</v>
      </c>
      <c r="C90" s="5" t="s">
        <v>117</v>
      </c>
      <c r="D90" s="19">
        <v>236.37</v>
      </c>
      <c r="E90" s="19">
        <v>93.12</v>
      </c>
      <c r="F90" s="19">
        <v>88.77</v>
      </c>
      <c r="G90" s="19">
        <v>90.5</v>
      </c>
      <c r="H90" s="19">
        <v>124.56</v>
      </c>
      <c r="I90" s="19">
        <v>82.13</v>
      </c>
      <c r="J90" s="19">
        <v>128.91999999999999</v>
      </c>
      <c r="K90" s="19">
        <v>127.58</v>
      </c>
      <c r="L90" s="19">
        <v>183.67</v>
      </c>
      <c r="M90" s="19">
        <v>146.37</v>
      </c>
      <c r="N90" s="19">
        <v>231.82</v>
      </c>
      <c r="O90" s="19">
        <v>139.18</v>
      </c>
      <c r="P90" s="19">
        <v>1672.98</v>
      </c>
      <c r="Q90" s="6"/>
      <c r="R90" s="19">
        <v>196.68</v>
      </c>
      <c r="S90" s="19">
        <v>82.4</v>
      </c>
      <c r="T90" s="19">
        <v>82.76</v>
      </c>
      <c r="U90" s="19">
        <v>79.27</v>
      </c>
      <c r="V90" s="19">
        <v>99.78</v>
      </c>
      <c r="W90" s="19">
        <v>68.650000000000006</v>
      </c>
      <c r="X90" s="19">
        <v>114.19</v>
      </c>
      <c r="Y90" s="19">
        <v>115.85</v>
      </c>
      <c r="Z90" s="19">
        <v>154.72</v>
      </c>
      <c r="AA90" s="19">
        <v>118.83</v>
      </c>
      <c r="AB90" s="19">
        <v>190.4</v>
      </c>
      <c r="AC90" s="19">
        <v>112.57</v>
      </c>
      <c r="AD90" s="19">
        <v>1416.11</v>
      </c>
      <c r="AE90" s="6"/>
      <c r="AF90" s="19">
        <f t="shared" si="178"/>
        <v>-39.69</v>
      </c>
      <c r="AG90" s="19">
        <f t="shared" si="179"/>
        <v>-10.719999999999999</v>
      </c>
      <c r="AH90" s="19">
        <f t="shared" si="180"/>
        <v>-6.0099999999999909</v>
      </c>
      <c r="AI90" s="19">
        <f t="shared" si="181"/>
        <v>-11.230000000000004</v>
      </c>
      <c r="AJ90" s="19">
        <f t="shared" si="182"/>
        <v>-24.78</v>
      </c>
      <c r="AK90" s="19">
        <f t="shared" si="183"/>
        <v>-13.47999999999999</v>
      </c>
      <c r="AL90" s="19">
        <f t="shared" si="184"/>
        <v>-14.72999999999999</v>
      </c>
      <c r="AM90" s="19">
        <f t="shared" si="185"/>
        <v>-11.730000000000004</v>
      </c>
      <c r="AN90" s="19">
        <f t="shared" si="186"/>
        <v>-28.949999999999989</v>
      </c>
      <c r="AO90" s="19">
        <f t="shared" si="187"/>
        <v>-27.540000000000006</v>
      </c>
      <c r="AP90" s="19">
        <f t="shared" si="188"/>
        <v>-41.419999999999987</v>
      </c>
      <c r="AQ90" s="19">
        <f t="shared" si="189"/>
        <v>-26.610000000000014</v>
      </c>
      <c r="AR90" s="19">
        <f t="shared" si="190"/>
        <v>-256.87000000000012</v>
      </c>
      <c r="AS90" s="6"/>
      <c r="AT90" s="7">
        <f t="shared" si="191"/>
        <v>-0.16817796610169491</v>
      </c>
      <c r="AU90" s="7">
        <f t="shared" si="192"/>
        <v>-0.11526881720430106</v>
      </c>
      <c r="AV90" s="7">
        <f t="shared" si="193"/>
        <v>-6.752808988764035E-2</v>
      </c>
      <c r="AW90" s="7">
        <f t="shared" si="194"/>
        <v>-0.12340659340659345</v>
      </c>
      <c r="AX90" s="7">
        <f t="shared" si="195"/>
        <v>-0.19824</v>
      </c>
      <c r="AY90" s="7">
        <f t="shared" si="196"/>
        <v>-0.16439024390243889</v>
      </c>
      <c r="AZ90" s="7">
        <f t="shared" si="197"/>
        <v>-0.11418604651162782</v>
      </c>
      <c r="BA90" s="7">
        <f t="shared" si="198"/>
        <v>-9.1640625000000031E-2</v>
      </c>
      <c r="BB90" s="7">
        <f t="shared" si="199"/>
        <v>-0.15733695652173907</v>
      </c>
      <c r="BC90" s="7">
        <f t="shared" si="200"/>
        <v>-0.18863013698630141</v>
      </c>
      <c r="BD90" s="7">
        <f t="shared" si="201"/>
        <v>-0.17853448275862063</v>
      </c>
      <c r="BE90" s="7">
        <f t="shared" si="202"/>
        <v>-0.19143884892086341</v>
      </c>
      <c r="BF90" s="7">
        <f t="shared" si="203"/>
        <v>-0.15353855349671255</v>
      </c>
    </row>
    <row r="91" spans="1:58" x14ac:dyDescent="0.3">
      <c r="A91" s="5" t="s">
        <v>95</v>
      </c>
      <c r="B91" s="5" t="s">
        <v>118</v>
      </c>
      <c r="C91" s="5" t="s">
        <v>119</v>
      </c>
      <c r="D91" s="19">
        <v>0.06</v>
      </c>
      <c r="E91" s="19">
        <v>0.19</v>
      </c>
      <c r="F91" s="19">
        <v>0.34</v>
      </c>
      <c r="G91" s="19">
        <v>0.03</v>
      </c>
      <c r="H91" s="19">
        <v>1.37</v>
      </c>
      <c r="I91" s="19">
        <v>-0.02</v>
      </c>
      <c r="J91" s="19">
        <v>2.0299999999999998</v>
      </c>
      <c r="K91" s="19">
        <v>0.09</v>
      </c>
      <c r="L91" s="19">
        <v>-0.02</v>
      </c>
      <c r="M91" s="19">
        <v>-0.01</v>
      </c>
      <c r="N91" s="19">
        <v>-0.02</v>
      </c>
      <c r="O91" s="19">
        <v>-0.02</v>
      </c>
      <c r="P91" s="19">
        <v>4.04</v>
      </c>
      <c r="Q91" s="6"/>
      <c r="R91" s="19">
        <v>0.06</v>
      </c>
      <c r="S91" s="19">
        <v>0.17</v>
      </c>
      <c r="T91" s="19">
        <v>0.33</v>
      </c>
      <c r="U91" s="19">
        <v>0.02</v>
      </c>
      <c r="V91" s="19">
        <v>0.95</v>
      </c>
      <c r="W91" s="19">
        <v>-0.01</v>
      </c>
      <c r="X91" s="19">
        <v>1.77</v>
      </c>
      <c r="Y91" s="19">
        <v>0.09</v>
      </c>
      <c r="Z91" s="19">
        <v>-0.01</v>
      </c>
      <c r="AA91" s="19">
        <v>-0.01</v>
      </c>
      <c r="AB91" s="19">
        <v>-0.01</v>
      </c>
      <c r="AC91" s="19">
        <v>-0.01</v>
      </c>
      <c r="AD91" s="19">
        <v>3.32</v>
      </c>
      <c r="AE91" s="6"/>
      <c r="AF91" s="19">
        <f t="shared" si="178"/>
        <v>0</v>
      </c>
      <c r="AG91" s="19">
        <f t="shared" si="179"/>
        <v>-1.999999999999999E-2</v>
      </c>
      <c r="AH91" s="19">
        <f t="shared" si="180"/>
        <v>-1.0000000000000009E-2</v>
      </c>
      <c r="AI91" s="19">
        <f t="shared" si="181"/>
        <v>-9.9999999999999985E-3</v>
      </c>
      <c r="AJ91" s="19">
        <f t="shared" si="182"/>
        <v>-0.42000000000000015</v>
      </c>
      <c r="AK91" s="19">
        <f t="shared" si="183"/>
        <v>0.01</v>
      </c>
      <c r="AL91" s="19">
        <f t="shared" si="184"/>
        <v>-0.25999999999999979</v>
      </c>
      <c r="AM91" s="19">
        <f t="shared" si="185"/>
        <v>0</v>
      </c>
      <c r="AN91" s="19">
        <f t="shared" si="186"/>
        <v>0.01</v>
      </c>
      <c r="AO91" s="19">
        <f t="shared" si="187"/>
        <v>0</v>
      </c>
      <c r="AP91" s="19">
        <f t="shared" si="188"/>
        <v>0.01</v>
      </c>
      <c r="AQ91" s="19">
        <f t="shared" si="189"/>
        <v>0.01</v>
      </c>
      <c r="AR91" s="19">
        <f t="shared" si="190"/>
        <v>-0.7200000000000002</v>
      </c>
      <c r="AS91" s="6"/>
      <c r="AT91" s="7">
        <f t="shared" si="191"/>
        <v>0</v>
      </c>
      <c r="AU91" s="7">
        <f t="shared" si="192"/>
        <v>0</v>
      </c>
      <c r="AV91" s="7">
        <f t="shared" si="193"/>
        <v>0</v>
      </c>
      <c r="AW91" s="7">
        <f t="shared" si="194"/>
        <v>0</v>
      </c>
      <c r="AX91" s="7">
        <f t="shared" si="195"/>
        <v>-0.42000000000000015</v>
      </c>
      <c r="AY91" s="7">
        <f t="shared" si="196"/>
        <v>0</v>
      </c>
      <c r="AZ91" s="7">
        <f t="shared" si="197"/>
        <v>-0.12999999999999989</v>
      </c>
      <c r="BA91" s="7">
        <f t="shared" si="198"/>
        <v>0</v>
      </c>
      <c r="BB91" s="7">
        <f t="shared" si="199"/>
        <v>0</v>
      </c>
      <c r="BC91" s="7">
        <f t="shared" si="200"/>
        <v>0</v>
      </c>
      <c r="BD91" s="7">
        <f t="shared" si="201"/>
        <v>0</v>
      </c>
      <c r="BE91" s="7">
        <f t="shared" si="202"/>
        <v>0</v>
      </c>
      <c r="BF91" s="7">
        <f t="shared" si="203"/>
        <v>-0.18000000000000005</v>
      </c>
    </row>
    <row r="92" spans="1:58" x14ac:dyDescent="0.3">
      <c r="A92" s="5" t="s">
        <v>95</v>
      </c>
      <c r="B92" s="5" t="s">
        <v>120</v>
      </c>
      <c r="C92" s="5" t="s">
        <v>121</v>
      </c>
      <c r="D92" s="19">
        <v>22</v>
      </c>
      <c r="E92" s="19">
        <v>43.01</v>
      </c>
      <c r="F92" s="19">
        <v>19.14</v>
      </c>
      <c r="G92" s="19">
        <v>25.5</v>
      </c>
      <c r="H92" s="19">
        <v>14.39</v>
      </c>
      <c r="I92" s="19">
        <v>10.3</v>
      </c>
      <c r="J92" s="19">
        <v>4.5999999999999996</v>
      </c>
      <c r="K92" s="19">
        <v>5.96</v>
      </c>
      <c r="L92" s="19">
        <v>10.15</v>
      </c>
      <c r="M92" s="19">
        <v>8.5299999999999994</v>
      </c>
      <c r="N92" s="19">
        <v>19.82</v>
      </c>
      <c r="O92" s="19">
        <v>11.62</v>
      </c>
      <c r="P92" s="19">
        <v>195.01</v>
      </c>
      <c r="Q92" s="6"/>
      <c r="R92" s="19">
        <v>16.920000000000002</v>
      </c>
      <c r="S92" s="19">
        <v>36</v>
      </c>
      <c r="T92" s="19">
        <v>16.71</v>
      </c>
      <c r="U92" s="19">
        <v>18.77</v>
      </c>
      <c r="V92" s="19">
        <v>9.9700000000000006</v>
      </c>
      <c r="W92" s="19">
        <v>5.8</v>
      </c>
      <c r="X92" s="19">
        <v>3.31</v>
      </c>
      <c r="Y92" s="19">
        <v>4.75</v>
      </c>
      <c r="Z92" s="19">
        <v>7.04</v>
      </c>
      <c r="AA92" s="19">
        <v>5.71</v>
      </c>
      <c r="AB92" s="19">
        <v>14.55</v>
      </c>
      <c r="AC92" s="19">
        <v>8.5500000000000007</v>
      </c>
      <c r="AD92" s="19">
        <v>148.1</v>
      </c>
      <c r="AE92" s="6"/>
      <c r="AF92" s="19">
        <f t="shared" si="178"/>
        <v>-5.0799999999999983</v>
      </c>
      <c r="AG92" s="19">
        <f t="shared" si="179"/>
        <v>-7.009999999999998</v>
      </c>
      <c r="AH92" s="19">
        <f t="shared" si="180"/>
        <v>-2.4299999999999997</v>
      </c>
      <c r="AI92" s="19">
        <f t="shared" si="181"/>
        <v>-6.73</v>
      </c>
      <c r="AJ92" s="19">
        <f t="shared" si="182"/>
        <v>-4.42</v>
      </c>
      <c r="AK92" s="19">
        <f t="shared" si="183"/>
        <v>-4.5000000000000009</v>
      </c>
      <c r="AL92" s="19">
        <f t="shared" si="184"/>
        <v>-1.2899999999999996</v>
      </c>
      <c r="AM92" s="19">
        <f t="shared" si="185"/>
        <v>-1.21</v>
      </c>
      <c r="AN92" s="19">
        <f t="shared" si="186"/>
        <v>-3.1100000000000003</v>
      </c>
      <c r="AO92" s="19">
        <f t="shared" si="187"/>
        <v>-2.8199999999999994</v>
      </c>
      <c r="AP92" s="19">
        <f t="shared" si="188"/>
        <v>-5.27</v>
      </c>
      <c r="AQ92" s="19">
        <f t="shared" si="189"/>
        <v>-3.0699999999999985</v>
      </c>
      <c r="AR92" s="19">
        <f t="shared" si="190"/>
        <v>-46.91</v>
      </c>
      <c r="AS92" s="6"/>
      <c r="AT92" s="7">
        <f t="shared" si="191"/>
        <v>-0.23090909090909084</v>
      </c>
      <c r="AU92" s="7">
        <f t="shared" si="192"/>
        <v>-0.16302325581395344</v>
      </c>
      <c r="AV92" s="7">
        <f t="shared" si="193"/>
        <v>-0.12789473684210526</v>
      </c>
      <c r="AW92" s="7">
        <f t="shared" si="194"/>
        <v>-0.25884615384615384</v>
      </c>
      <c r="AX92" s="7">
        <f t="shared" si="195"/>
        <v>-0.31571428571428573</v>
      </c>
      <c r="AY92" s="7">
        <f t="shared" si="196"/>
        <v>-0.45000000000000007</v>
      </c>
      <c r="AZ92" s="7">
        <f t="shared" si="197"/>
        <v>-0.2579999999999999</v>
      </c>
      <c r="BA92" s="7">
        <f t="shared" si="198"/>
        <v>-0.20166666666666666</v>
      </c>
      <c r="BB92" s="7">
        <f t="shared" si="199"/>
        <v>-0.31100000000000005</v>
      </c>
      <c r="BC92" s="7">
        <f t="shared" si="200"/>
        <v>-0.31333333333333324</v>
      </c>
      <c r="BD92" s="7">
        <f t="shared" si="201"/>
        <v>-0.26349999999999996</v>
      </c>
      <c r="BE92" s="7">
        <f t="shared" si="202"/>
        <v>-0.25583333333333319</v>
      </c>
      <c r="BF92" s="7">
        <f t="shared" si="203"/>
        <v>-0.24056410256410254</v>
      </c>
    </row>
    <row r="93" spans="1:58" x14ac:dyDescent="0.3">
      <c r="A93" s="5" t="s">
        <v>95</v>
      </c>
      <c r="B93" s="5" t="s">
        <v>122</v>
      </c>
      <c r="C93" s="5" t="s">
        <v>123</v>
      </c>
      <c r="D93" s="19">
        <v>0.32</v>
      </c>
      <c r="E93" s="19">
        <v>0.2</v>
      </c>
      <c r="F93" s="19">
        <v>1.1399999999999999</v>
      </c>
      <c r="G93" s="19">
        <v>7.0000000000000007E-2</v>
      </c>
      <c r="H93" s="19">
        <v>0.04</v>
      </c>
      <c r="I93" s="19">
        <v>-0.08</v>
      </c>
      <c r="J93" s="19">
        <v>0.04</v>
      </c>
      <c r="K93" s="19">
        <v>0.46</v>
      </c>
      <c r="L93" s="19">
        <v>-0.08</v>
      </c>
      <c r="M93" s="19">
        <v>0.83</v>
      </c>
      <c r="N93" s="19">
        <v>-0.08</v>
      </c>
      <c r="O93" s="19">
        <v>1.36</v>
      </c>
      <c r="P93" s="19">
        <v>4.22</v>
      </c>
      <c r="Q93" s="6"/>
      <c r="R93" s="19">
        <v>0.27</v>
      </c>
      <c r="S93" s="19">
        <v>0.19</v>
      </c>
      <c r="T93" s="19">
        <v>1.0900000000000001</v>
      </c>
      <c r="U93" s="19">
        <v>0.04</v>
      </c>
      <c r="V93" s="19">
        <v>0.03</v>
      </c>
      <c r="W93" s="19">
        <v>-0.05</v>
      </c>
      <c r="X93" s="19">
        <v>0.05</v>
      </c>
      <c r="Y93" s="19">
        <v>0.42</v>
      </c>
      <c r="Z93" s="19">
        <v>-0.06</v>
      </c>
      <c r="AA93" s="19">
        <v>0.7</v>
      </c>
      <c r="AB93" s="19">
        <v>-7.0000000000000007E-2</v>
      </c>
      <c r="AC93" s="19">
        <v>1.08</v>
      </c>
      <c r="AD93" s="19">
        <v>3.69</v>
      </c>
      <c r="AE93" s="6"/>
      <c r="AF93" s="19">
        <f t="shared" si="178"/>
        <v>-4.9999999999999989E-2</v>
      </c>
      <c r="AG93" s="19">
        <f t="shared" si="179"/>
        <v>-1.0000000000000009E-2</v>
      </c>
      <c r="AH93" s="19">
        <f t="shared" si="180"/>
        <v>-4.9999999999999822E-2</v>
      </c>
      <c r="AI93" s="19">
        <f t="shared" si="181"/>
        <v>-3.0000000000000006E-2</v>
      </c>
      <c r="AJ93" s="19">
        <f t="shared" si="182"/>
        <v>-1.0000000000000002E-2</v>
      </c>
      <c r="AK93" s="19">
        <f t="shared" si="183"/>
        <v>0.03</v>
      </c>
      <c r="AL93" s="19">
        <f t="shared" si="184"/>
        <v>1.0000000000000002E-2</v>
      </c>
      <c r="AM93" s="19">
        <f t="shared" si="185"/>
        <v>-4.0000000000000036E-2</v>
      </c>
      <c r="AN93" s="19">
        <f t="shared" si="186"/>
        <v>2.0000000000000004E-2</v>
      </c>
      <c r="AO93" s="19">
        <f t="shared" si="187"/>
        <v>-0.13</v>
      </c>
      <c r="AP93" s="19">
        <f t="shared" si="188"/>
        <v>9.999999999999995E-3</v>
      </c>
      <c r="AQ93" s="19">
        <f t="shared" si="189"/>
        <v>-0.28000000000000003</v>
      </c>
      <c r="AR93" s="19">
        <f t="shared" si="190"/>
        <v>-0.5299999999999998</v>
      </c>
      <c r="AS93" s="6"/>
      <c r="AT93" s="7">
        <f t="shared" si="191"/>
        <v>0</v>
      </c>
      <c r="AU93" s="7">
        <f t="shared" si="192"/>
        <v>0</v>
      </c>
      <c r="AV93" s="7">
        <f t="shared" si="193"/>
        <v>-4.9999999999999822E-2</v>
      </c>
      <c r="AW93" s="7">
        <f t="shared" si="194"/>
        <v>0</v>
      </c>
      <c r="AX93" s="7">
        <f t="shared" si="195"/>
        <v>0</v>
      </c>
      <c r="AY93" s="7">
        <f t="shared" si="196"/>
        <v>0</v>
      </c>
      <c r="AZ93" s="7">
        <f t="shared" si="197"/>
        <v>0</v>
      </c>
      <c r="BA93" s="7">
        <f t="shared" si="198"/>
        <v>0</v>
      </c>
      <c r="BB93" s="7">
        <f t="shared" si="199"/>
        <v>0</v>
      </c>
      <c r="BC93" s="7">
        <f t="shared" si="200"/>
        <v>-0.13</v>
      </c>
      <c r="BD93" s="7">
        <f t="shared" si="201"/>
        <v>0</v>
      </c>
      <c r="BE93" s="7">
        <f t="shared" si="202"/>
        <v>-0.28000000000000003</v>
      </c>
      <c r="BF93" s="7">
        <f t="shared" si="203"/>
        <v>-0.13249999999999995</v>
      </c>
    </row>
    <row r="94" spans="1:58" x14ac:dyDescent="0.3">
      <c r="A94" s="5" t="s">
        <v>95</v>
      </c>
      <c r="B94" s="5" t="s">
        <v>204</v>
      </c>
      <c r="C94" s="5" t="s">
        <v>124</v>
      </c>
      <c r="D94" s="19">
        <v>142.56</v>
      </c>
      <c r="E94" s="19">
        <v>106.64</v>
      </c>
      <c r="F94" s="19">
        <v>97.63</v>
      </c>
      <c r="G94" s="19">
        <v>98.42</v>
      </c>
      <c r="H94" s="19">
        <v>71.63</v>
      </c>
      <c r="I94" s="19">
        <v>45.73</v>
      </c>
      <c r="J94" s="19">
        <v>41.13</v>
      </c>
      <c r="K94" s="19">
        <v>43.78</v>
      </c>
      <c r="L94" s="19">
        <v>46.45</v>
      </c>
      <c r="M94" s="19">
        <v>30.57</v>
      </c>
      <c r="N94" s="19">
        <v>58.85</v>
      </c>
      <c r="O94" s="19">
        <v>62.89</v>
      </c>
      <c r="P94" s="19">
        <v>846.28</v>
      </c>
      <c r="Q94" s="6"/>
      <c r="R94" s="19">
        <v>118.67</v>
      </c>
      <c r="S94" s="19">
        <v>89.56</v>
      </c>
      <c r="T94" s="19">
        <v>82.53</v>
      </c>
      <c r="U94" s="19">
        <v>77.67</v>
      </c>
      <c r="V94" s="19">
        <v>51.7</v>
      </c>
      <c r="W94" s="19">
        <v>29.95</v>
      </c>
      <c r="X94" s="19">
        <v>33.08</v>
      </c>
      <c r="Y94" s="19">
        <v>35.47</v>
      </c>
      <c r="Z94" s="19">
        <v>35.159999999999997</v>
      </c>
      <c r="AA94" s="19">
        <v>21.56</v>
      </c>
      <c r="AB94" s="19">
        <v>47.64</v>
      </c>
      <c r="AC94" s="19">
        <v>47.65</v>
      </c>
      <c r="AD94" s="19">
        <v>670.64</v>
      </c>
      <c r="AE94" s="6"/>
      <c r="AF94" s="19">
        <f t="shared" si="178"/>
        <v>-23.89</v>
      </c>
      <c r="AG94" s="19">
        <f t="shared" si="179"/>
        <v>-17.079999999999998</v>
      </c>
      <c r="AH94" s="19">
        <f t="shared" si="180"/>
        <v>-15.099999999999994</v>
      </c>
      <c r="AI94" s="19">
        <f t="shared" si="181"/>
        <v>-20.75</v>
      </c>
      <c r="AJ94" s="19">
        <f t="shared" si="182"/>
        <v>-19.929999999999993</v>
      </c>
      <c r="AK94" s="19">
        <f t="shared" si="183"/>
        <v>-15.779999999999998</v>
      </c>
      <c r="AL94" s="19">
        <f t="shared" si="184"/>
        <v>-8.0500000000000043</v>
      </c>
      <c r="AM94" s="19">
        <f t="shared" si="185"/>
        <v>-8.3100000000000023</v>
      </c>
      <c r="AN94" s="19">
        <f t="shared" si="186"/>
        <v>-11.290000000000006</v>
      </c>
      <c r="AO94" s="19">
        <f t="shared" si="187"/>
        <v>-9.0100000000000016</v>
      </c>
      <c r="AP94" s="19">
        <f t="shared" si="188"/>
        <v>-11.21</v>
      </c>
      <c r="AQ94" s="19">
        <f t="shared" si="189"/>
        <v>-15.240000000000002</v>
      </c>
      <c r="AR94" s="19">
        <f t="shared" si="190"/>
        <v>-175.64</v>
      </c>
      <c r="AS94" s="6"/>
      <c r="AT94" s="7">
        <f t="shared" si="191"/>
        <v>-0.16706293706293707</v>
      </c>
      <c r="AU94" s="7">
        <f t="shared" si="192"/>
        <v>-0.15962616822429904</v>
      </c>
      <c r="AV94" s="7">
        <f t="shared" si="193"/>
        <v>-0.15408163265306116</v>
      </c>
      <c r="AW94" s="7">
        <f t="shared" si="194"/>
        <v>-0.21173469387755103</v>
      </c>
      <c r="AX94" s="7">
        <f t="shared" si="195"/>
        <v>-0.27680555555555547</v>
      </c>
      <c r="AY94" s="7">
        <f t="shared" si="196"/>
        <v>-0.34304347826086951</v>
      </c>
      <c r="AZ94" s="7">
        <f t="shared" si="197"/>
        <v>-0.19634146341463424</v>
      </c>
      <c r="BA94" s="7">
        <f t="shared" si="198"/>
        <v>-0.18886363636363643</v>
      </c>
      <c r="BB94" s="7">
        <f t="shared" si="199"/>
        <v>-0.24543478260869578</v>
      </c>
      <c r="BC94" s="7">
        <f t="shared" si="200"/>
        <v>-0.29064516129032264</v>
      </c>
      <c r="BD94" s="7">
        <f t="shared" si="201"/>
        <v>-0.19</v>
      </c>
      <c r="BE94" s="7">
        <f t="shared" si="202"/>
        <v>-0.24190476190476193</v>
      </c>
      <c r="BF94" s="7">
        <f t="shared" si="203"/>
        <v>-0.20761229314420801</v>
      </c>
    </row>
    <row r="97" spans="1:58" x14ac:dyDescent="0.3">
      <c r="B97" s="2"/>
      <c r="C97" s="2"/>
    </row>
    <row r="98" spans="1:58" s="2" customFormat="1" x14ac:dyDescent="0.3">
      <c r="A98" s="5" t="s">
        <v>0</v>
      </c>
      <c r="B98" s="5" t="s">
        <v>1</v>
      </c>
      <c r="C98" s="5" t="s">
        <v>2</v>
      </c>
      <c r="D98" s="8">
        <v>44743</v>
      </c>
      <c r="E98" s="8">
        <v>44774</v>
      </c>
      <c r="F98" s="8">
        <v>44805</v>
      </c>
      <c r="G98" s="8">
        <v>44835</v>
      </c>
      <c r="H98" s="8">
        <v>44866</v>
      </c>
      <c r="I98" s="8">
        <v>44896</v>
      </c>
      <c r="J98" s="8">
        <v>44927</v>
      </c>
      <c r="K98" s="8">
        <v>44958</v>
      </c>
      <c r="L98" s="8">
        <v>44986</v>
      </c>
      <c r="M98" s="8">
        <v>45017</v>
      </c>
      <c r="N98" s="8">
        <v>45047</v>
      </c>
      <c r="O98" s="8">
        <v>45078</v>
      </c>
      <c r="P98" s="5" t="s">
        <v>163</v>
      </c>
      <c r="R98" s="8">
        <v>45474</v>
      </c>
      <c r="S98" s="8">
        <v>45505</v>
      </c>
      <c r="T98" s="8">
        <v>45536</v>
      </c>
      <c r="U98" s="8">
        <v>45566</v>
      </c>
      <c r="V98" s="8">
        <v>45597</v>
      </c>
      <c r="W98" s="8">
        <v>45627</v>
      </c>
      <c r="X98" s="8">
        <v>45658</v>
      </c>
      <c r="Y98" s="8">
        <v>45689</v>
      </c>
      <c r="Z98" s="8">
        <v>45716</v>
      </c>
      <c r="AA98" s="8">
        <v>45747</v>
      </c>
      <c r="AB98" s="8">
        <v>45777</v>
      </c>
      <c r="AC98" s="8">
        <v>45808</v>
      </c>
      <c r="AD98" s="5" t="s">
        <v>163</v>
      </c>
      <c r="AF98" s="8">
        <v>45474</v>
      </c>
      <c r="AG98" s="8">
        <v>45505</v>
      </c>
      <c r="AH98" s="8">
        <v>45536</v>
      </c>
      <c r="AI98" s="8">
        <v>45566</v>
      </c>
      <c r="AJ98" s="8">
        <v>45597</v>
      </c>
      <c r="AK98" s="8">
        <v>45627</v>
      </c>
      <c r="AL98" s="8">
        <v>45658</v>
      </c>
      <c r="AM98" s="8">
        <v>45689</v>
      </c>
      <c r="AN98" s="8">
        <v>45716</v>
      </c>
      <c r="AO98" s="8">
        <v>45747</v>
      </c>
      <c r="AP98" s="8">
        <v>45777</v>
      </c>
      <c r="AQ98" s="8">
        <v>45808</v>
      </c>
      <c r="AR98" s="5" t="s">
        <v>163</v>
      </c>
      <c r="AT98" s="8">
        <v>45474</v>
      </c>
      <c r="AU98" s="8">
        <v>45505</v>
      </c>
      <c r="AV98" s="8">
        <v>45536</v>
      </c>
      <c r="AW98" s="8">
        <v>45566</v>
      </c>
      <c r="AX98" s="8">
        <v>45597</v>
      </c>
      <c r="AY98" s="8">
        <v>45627</v>
      </c>
      <c r="AZ98" s="8">
        <v>45658</v>
      </c>
      <c r="BA98" s="8">
        <v>45689</v>
      </c>
      <c r="BB98" s="8">
        <v>45716</v>
      </c>
      <c r="BC98" s="8">
        <v>45747</v>
      </c>
      <c r="BD98" s="8">
        <v>45777</v>
      </c>
      <c r="BE98" s="8">
        <v>45808</v>
      </c>
      <c r="BF98" s="5" t="s">
        <v>163</v>
      </c>
    </row>
    <row r="99" spans="1:58" x14ac:dyDescent="0.3">
      <c r="A99" s="5" t="s">
        <v>125</v>
      </c>
      <c r="B99" s="5" t="s">
        <v>126</v>
      </c>
      <c r="C99" s="5" t="s">
        <v>127</v>
      </c>
      <c r="D99" s="19">
        <v>2.1</v>
      </c>
      <c r="E99" s="19">
        <v>12.98</v>
      </c>
      <c r="F99" s="19">
        <v>7.68</v>
      </c>
      <c r="G99" s="19">
        <v>16.52</v>
      </c>
      <c r="H99" s="19">
        <v>1.28</v>
      </c>
      <c r="I99" s="19">
        <v>1.65</v>
      </c>
      <c r="J99" s="19">
        <v>6.37</v>
      </c>
      <c r="K99" s="19">
        <v>1.89</v>
      </c>
      <c r="L99" s="19">
        <v>7.46</v>
      </c>
      <c r="M99" s="19">
        <v>6.43</v>
      </c>
      <c r="N99" s="19">
        <v>5.78</v>
      </c>
      <c r="O99" s="19">
        <v>5.5</v>
      </c>
      <c r="P99" s="19">
        <v>75.64</v>
      </c>
      <c r="Q99" s="6"/>
      <c r="R99" s="19">
        <v>2.72</v>
      </c>
      <c r="S99" s="19">
        <v>13.52</v>
      </c>
      <c r="T99" s="19">
        <v>8.06</v>
      </c>
      <c r="U99" s="19">
        <v>17.420000000000002</v>
      </c>
      <c r="V99" s="19">
        <v>1.7</v>
      </c>
      <c r="W99" s="19">
        <v>1.85</v>
      </c>
      <c r="X99" s="19">
        <v>6.68</v>
      </c>
      <c r="Y99" s="19">
        <v>2.14</v>
      </c>
      <c r="Z99" s="19">
        <v>10.23</v>
      </c>
      <c r="AA99" s="19">
        <v>7.79</v>
      </c>
      <c r="AB99" s="19">
        <v>15.39</v>
      </c>
      <c r="AC99" s="19">
        <v>14.73</v>
      </c>
      <c r="AD99" s="19">
        <v>102.22</v>
      </c>
      <c r="AE99" s="6"/>
      <c r="AF99" s="19">
        <f>R99-D99</f>
        <v>0.62000000000000011</v>
      </c>
      <c r="AG99" s="19">
        <f t="shared" ref="AG99" si="204">S99-E99</f>
        <v>0.53999999999999915</v>
      </c>
      <c r="AH99" s="19">
        <f t="shared" ref="AH99" si="205">T99-F99</f>
        <v>0.38000000000000078</v>
      </c>
      <c r="AI99" s="19">
        <f t="shared" ref="AI99" si="206">U99-G99</f>
        <v>0.90000000000000213</v>
      </c>
      <c r="AJ99" s="19">
        <f t="shared" ref="AJ99" si="207">V99-H99</f>
        <v>0.41999999999999993</v>
      </c>
      <c r="AK99" s="19">
        <f t="shared" ref="AK99" si="208">W99-I99</f>
        <v>0.20000000000000018</v>
      </c>
      <c r="AL99" s="19">
        <f t="shared" ref="AL99" si="209">X99-J99</f>
        <v>0.30999999999999961</v>
      </c>
      <c r="AM99" s="19">
        <f t="shared" ref="AM99" si="210">Y99-K99</f>
        <v>0.25000000000000022</v>
      </c>
      <c r="AN99" s="19">
        <f t="shared" ref="AN99" si="211">Z99-L99</f>
        <v>2.7700000000000005</v>
      </c>
      <c r="AO99" s="19">
        <f t="shared" ref="AO99" si="212">AA99-M99</f>
        <v>1.3600000000000003</v>
      </c>
      <c r="AP99" s="19">
        <f t="shared" ref="AP99" si="213">AB99-N99</f>
        <v>9.61</v>
      </c>
      <c r="AQ99" s="19">
        <f t="shared" ref="AQ99" si="214">AC99-O99</f>
        <v>9.23</v>
      </c>
      <c r="AR99" s="19">
        <f t="shared" ref="AR99" si="215">AD99-P99</f>
        <v>26.58</v>
      </c>
      <c r="AS99" s="6"/>
      <c r="AT99" s="7">
        <f>IFERROR(AF99/ROUND(D99,0),0)</f>
        <v>0.31000000000000005</v>
      </c>
      <c r="AU99" s="7">
        <f t="shared" ref="AU99" si="216">IFERROR(AG99/ROUND(E99,0),0)</f>
        <v>4.1538461538461476E-2</v>
      </c>
      <c r="AV99" s="7">
        <f t="shared" ref="AV99" si="217">IFERROR(AH99/ROUND(F99,0),0)</f>
        <v>4.7500000000000098E-2</v>
      </c>
      <c r="AW99" s="7">
        <f t="shared" ref="AW99" si="218">IFERROR(AI99/ROUND(G99,0),0)</f>
        <v>5.2941176470588359E-2</v>
      </c>
      <c r="AX99" s="7">
        <f t="shared" ref="AX99" si="219">IFERROR(AJ99/ROUND(H99,0),0)</f>
        <v>0.41999999999999993</v>
      </c>
      <c r="AY99" s="7">
        <f t="shared" ref="AY99" si="220">IFERROR(AK99/ROUND(I99,0),0)</f>
        <v>0.10000000000000009</v>
      </c>
      <c r="AZ99" s="7">
        <f t="shared" ref="AZ99" si="221">IFERROR(AL99/ROUND(J99,0),0)</f>
        <v>5.1666666666666604E-2</v>
      </c>
      <c r="BA99" s="7">
        <f t="shared" ref="BA99" si="222">IFERROR(AM99/ROUND(K99,0),0)</f>
        <v>0.12500000000000011</v>
      </c>
      <c r="BB99" s="7">
        <f t="shared" ref="BB99" si="223">IFERROR(AN99/ROUND(L99,0),0)</f>
        <v>0.3957142857142858</v>
      </c>
      <c r="BC99" s="7">
        <f t="shared" ref="BC99" si="224">IFERROR(AO99/ROUND(M99,0),0)</f>
        <v>0.22666666666666671</v>
      </c>
      <c r="BD99" s="7">
        <f t="shared" ref="BD99" si="225">IFERROR(AP99/ROUND(N99,0),0)</f>
        <v>1.6016666666666666</v>
      </c>
      <c r="BE99" s="7">
        <f t="shared" ref="BE99" si="226">IFERROR(AQ99/ROUND(O99,0),0)</f>
        <v>1.5383333333333333</v>
      </c>
      <c r="BF99" s="7">
        <f t="shared" ref="BF99" si="227">IFERROR(AR99/ROUND(P99,0),0)</f>
        <v>0.34973684210526312</v>
      </c>
    </row>
    <row r="100" spans="1:58" x14ac:dyDescent="0.3">
      <c r="A100" s="5" t="s">
        <v>125</v>
      </c>
      <c r="B100" s="5" t="s">
        <v>210</v>
      </c>
      <c r="C100" s="5" t="s">
        <v>128</v>
      </c>
      <c r="D100" s="19">
        <v>41.15</v>
      </c>
      <c r="E100" s="19">
        <v>60.12</v>
      </c>
      <c r="F100" s="19">
        <v>41.54</v>
      </c>
      <c r="G100" s="19">
        <v>3.73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1.99</v>
      </c>
      <c r="P100" s="19">
        <v>148.53</v>
      </c>
      <c r="Q100" s="6"/>
      <c r="R100" s="19">
        <v>44.46</v>
      </c>
      <c r="S100" s="19">
        <v>60.95</v>
      </c>
      <c r="T100" s="19">
        <v>43.51</v>
      </c>
      <c r="U100" s="19">
        <v>3.93</v>
      </c>
      <c r="V100" s="19">
        <v>0</v>
      </c>
      <c r="W100" s="19">
        <v>0</v>
      </c>
      <c r="X100" s="19">
        <v>0</v>
      </c>
      <c r="Y100" s="19">
        <v>0</v>
      </c>
      <c r="Z100" s="19">
        <v>0.31</v>
      </c>
      <c r="AA100" s="19">
        <v>0.01</v>
      </c>
      <c r="AB100" s="19">
        <v>0.64</v>
      </c>
      <c r="AC100" s="19">
        <v>2.38</v>
      </c>
      <c r="AD100" s="19">
        <v>156.19999999999999</v>
      </c>
      <c r="AE100" s="6"/>
      <c r="AF100" s="19">
        <f t="shared" ref="AF100:AF118" si="228">R100-D100</f>
        <v>3.3100000000000023</v>
      </c>
      <c r="AG100" s="19">
        <f t="shared" ref="AG100:AG118" si="229">S100-E100</f>
        <v>0.8300000000000054</v>
      </c>
      <c r="AH100" s="19">
        <f t="shared" ref="AH100:AH118" si="230">T100-F100</f>
        <v>1.9699999999999989</v>
      </c>
      <c r="AI100" s="19">
        <f t="shared" ref="AI100:AI118" si="231">U100-G100</f>
        <v>0.20000000000000018</v>
      </c>
      <c r="AJ100" s="19">
        <f t="shared" ref="AJ100:AJ118" si="232">V100-H100</f>
        <v>0</v>
      </c>
      <c r="AK100" s="19">
        <f t="shared" ref="AK100:AK118" si="233">W100-I100</f>
        <v>0</v>
      </c>
      <c r="AL100" s="19">
        <f t="shared" ref="AL100:AL118" si="234">X100-J100</f>
        <v>0</v>
      </c>
      <c r="AM100" s="19">
        <f t="shared" ref="AM100:AM118" si="235">Y100-K100</f>
        <v>0</v>
      </c>
      <c r="AN100" s="19">
        <f t="shared" ref="AN100:AN118" si="236">Z100-L100</f>
        <v>0.31</v>
      </c>
      <c r="AO100" s="19">
        <f t="shared" ref="AO100:AO118" si="237">AA100-M100</f>
        <v>0.01</v>
      </c>
      <c r="AP100" s="19">
        <f t="shared" ref="AP100:AP118" si="238">AB100-N100</f>
        <v>0.64</v>
      </c>
      <c r="AQ100" s="19">
        <f t="shared" ref="AQ100:AQ118" si="239">AC100-O100</f>
        <v>0.3899999999999999</v>
      </c>
      <c r="AR100" s="19">
        <f t="shared" ref="AR100:AR118" si="240">AD100-P100</f>
        <v>7.6699999999999875</v>
      </c>
      <c r="AS100" s="6"/>
      <c r="AT100" s="7">
        <f t="shared" ref="AT100:AT118" si="241">IFERROR(AF100/ROUND(D100,0),0)</f>
        <v>8.0731707317073229E-2</v>
      </c>
      <c r="AU100" s="7">
        <f t="shared" ref="AU100:AU118" si="242">IFERROR(AG100/ROUND(E100,0),0)</f>
        <v>1.3833333333333423E-2</v>
      </c>
      <c r="AV100" s="7">
        <f t="shared" ref="AV100:AV118" si="243">IFERROR(AH100/ROUND(F100,0),0)</f>
        <v>4.690476190476188E-2</v>
      </c>
      <c r="AW100" s="7">
        <f t="shared" ref="AW100:AW118" si="244">IFERROR(AI100/ROUND(G100,0),0)</f>
        <v>5.0000000000000044E-2</v>
      </c>
      <c r="AX100" s="7">
        <f t="shared" ref="AX100:AX118" si="245">IFERROR(AJ100/ROUND(H100,0),0)</f>
        <v>0</v>
      </c>
      <c r="AY100" s="7">
        <f t="shared" ref="AY100:AY118" si="246">IFERROR(AK100/ROUND(I100,0),0)</f>
        <v>0</v>
      </c>
      <c r="AZ100" s="7">
        <f t="shared" ref="AZ100:AZ118" si="247">IFERROR(AL100/ROUND(J100,0),0)</f>
        <v>0</v>
      </c>
      <c r="BA100" s="7">
        <f t="shared" ref="BA100:BA118" si="248">IFERROR(AM100/ROUND(K100,0),0)</f>
        <v>0</v>
      </c>
      <c r="BB100" s="7">
        <f t="shared" ref="BB100:BB118" si="249">IFERROR(AN100/ROUND(L100,0),0)</f>
        <v>0</v>
      </c>
      <c r="BC100" s="7">
        <f t="shared" ref="BC100:BC118" si="250">IFERROR(AO100/ROUND(M100,0),0)</f>
        <v>0</v>
      </c>
      <c r="BD100" s="7">
        <f t="shared" ref="BD100:BD118" si="251">IFERROR(AP100/ROUND(N100,0),0)</f>
        <v>0</v>
      </c>
      <c r="BE100" s="7">
        <f t="shared" ref="BE100:BE118" si="252">IFERROR(AQ100/ROUND(O100,0),0)</f>
        <v>0.19499999999999995</v>
      </c>
      <c r="BF100" s="7">
        <f t="shared" ref="BF100:BF118" si="253">IFERROR(AR100/ROUND(P100,0),0)</f>
        <v>5.1476510067114012E-2</v>
      </c>
    </row>
    <row r="101" spans="1:58" x14ac:dyDescent="0.3">
      <c r="A101" s="5" t="s">
        <v>125</v>
      </c>
      <c r="B101" s="5" t="s">
        <v>129</v>
      </c>
      <c r="C101" s="5" t="s">
        <v>130</v>
      </c>
      <c r="D101" s="19">
        <v>29.85</v>
      </c>
      <c r="E101" s="19">
        <v>44.9</v>
      </c>
      <c r="F101" s="19">
        <v>29.41</v>
      </c>
      <c r="G101" s="19">
        <v>33.61</v>
      </c>
      <c r="H101" s="19">
        <v>27.86</v>
      </c>
      <c r="I101" s="19">
        <v>12.18</v>
      </c>
      <c r="J101" s="19">
        <v>2.06</v>
      </c>
      <c r="K101" s="19">
        <v>0.63</v>
      </c>
      <c r="L101" s="19">
        <v>11.54</v>
      </c>
      <c r="M101" s="19">
        <v>22.38</v>
      </c>
      <c r="N101" s="19">
        <v>21.71</v>
      </c>
      <c r="O101" s="19">
        <v>38.06</v>
      </c>
      <c r="P101" s="19">
        <v>274.2</v>
      </c>
      <c r="Q101" s="6"/>
      <c r="R101" s="19">
        <v>31.45</v>
      </c>
      <c r="S101" s="19">
        <v>45.1</v>
      </c>
      <c r="T101" s="19">
        <v>30.3</v>
      </c>
      <c r="U101" s="19">
        <v>35.22</v>
      </c>
      <c r="V101" s="19">
        <v>28.36</v>
      </c>
      <c r="W101" s="19">
        <v>12.77</v>
      </c>
      <c r="X101" s="19">
        <v>2.2599999999999998</v>
      </c>
      <c r="Y101" s="19">
        <v>0.83</v>
      </c>
      <c r="Z101" s="19">
        <v>13.13</v>
      </c>
      <c r="AA101" s="19">
        <v>25.31</v>
      </c>
      <c r="AB101" s="19">
        <v>24.94</v>
      </c>
      <c r="AC101" s="19">
        <v>38.83</v>
      </c>
      <c r="AD101" s="19">
        <v>288.5</v>
      </c>
      <c r="AE101" s="6"/>
      <c r="AF101" s="19">
        <f t="shared" si="228"/>
        <v>1.5999999999999979</v>
      </c>
      <c r="AG101" s="19">
        <f t="shared" si="229"/>
        <v>0.20000000000000284</v>
      </c>
      <c r="AH101" s="19">
        <f t="shared" si="230"/>
        <v>0.89000000000000057</v>
      </c>
      <c r="AI101" s="19">
        <f t="shared" si="231"/>
        <v>1.6099999999999994</v>
      </c>
      <c r="AJ101" s="19">
        <f t="shared" si="232"/>
        <v>0.5</v>
      </c>
      <c r="AK101" s="19">
        <f t="shared" si="233"/>
        <v>0.58999999999999986</v>
      </c>
      <c r="AL101" s="19">
        <f t="shared" si="234"/>
        <v>0.19999999999999973</v>
      </c>
      <c r="AM101" s="19">
        <f t="shared" si="235"/>
        <v>0.19999999999999996</v>
      </c>
      <c r="AN101" s="19">
        <f t="shared" si="236"/>
        <v>1.5900000000000016</v>
      </c>
      <c r="AO101" s="19">
        <f t="shared" si="237"/>
        <v>2.9299999999999997</v>
      </c>
      <c r="AP101" s="19">
        <f t="shared" si="238"/>
        <v>3.2300000000000004</v>
      </c>
      <c r="AQ101" s="19">
        <f t="shared" si="239"/>
        <v>0.76999999999999602</v>
      </c>
      <c r="AR101" s="19">
        <f t="shared" si="240"/>
        <v>14.300000000000011</v>
      </c>
      <c r="AS101" s="6"/>
      <c r="AT101" s="7">
        <f t="shared" si="241"/>
        <v>5.333333333333326E-2</v>
      </c>
      <c r="AU101" s="7">
        <f t="shared" si="242"/>
        <v>4.4444444444445078E-3</v>
      </c>
      <c r="AV101" s="7">
        <f t="shared" si="243"/>
        <v>3.0689655172413812E-2</v>
      </c>
      <c r="AW101" s="7">
        <f t="shared" si="244"/>
        <v>4.735294117647057E-2</v>
      </c>
      <c r="AX101" s="7">
        <f t="shared" si="245"/>
        <v>1.7857142857142856E-2</v>
      </c>
      <c r="AY101" s="7">
        <f t="shared" si="246"/>
        <v>4.9166666666666657E-2</v>
      </c>
      <c r="AZ101" s="7">
        <f t="shared" si="247"/>
        <v>9.9999999999999867E-2</v>
      </c>
      <c r="BA101" s="7">
        <f t="shared" si="248"/>
        <v>0.19999999999999996</v>
      </c>
      <c r="BB101" s="7">
        <f t="shared" si="249"/>
        <v>0.13250000000000015</v>
      </c>
      <c r="BC101" s="7">
        <f t="shared" si="250"/>
        <v>0.13318181818181818</v>
      </c>
      <c r="BD101" s="7">
        <f t="shared" si="251"/>
        <v>0.14681818181818185</v>
      </c>
      <c r="BE101" s="7">
        <f t="shared" si="252"/>
        <v>2.0263157894736736E-2</v>
      </c>
      <c r="BF101" s="7">
        <f t="shared" si="253"/>
        <v>5.2189781021897849E-2</v>
      </c>
    </row>
    <row r="102" spans="1:58" x14ac:dyDescent="0.3">
      <c r="A102" s="5" t="s">
        <v>125</v>
      </c>
      <c r="B102" s="5" t="s">
        <v>131</v>
      </c>
      <c r="C102" s="5" t="s">
        <v>132</v>
      </c>
      <c r="D102" s="19">
        <v>36.03</v>
      </c>
      <c r="E102" s="19">
        <v>35.31</v>
      </c>
      <c r="F102" s="19">
        <v>41.13</v>
      </c>
      <c r="G102" s="19">
        <v>18.329999999999998</v>
      </c>
      <c r="H102" s="19">
        <v>19.97</v>
      </c>
      <c r="I102" s="19">
        <v>16.07</v>
      </c>
      <c r="J102" s="19">
        <v>9.6</v>
      </c>
      <c r="K102" s="19">
        <v>6.45</v>
      </c>
      <c r="L102" s="19">
        <v>15.07</v>
      </c>
      <c r="M102" s="19">
        <v>36.11</v>
      </c>
      <c r="N102" s="19">
        <v>36.51</v>
      </c>
      <c r="O102" s="19">
        <v>50.08</v>
      </c>
      <c r="P102" s="19">
        <v>320.67</v>
      </c>
      <c r="Q102" s="6"/>
      <c r="R102" s="19">
        <v>36.97</v>
      </c>
      <c r="S102" s="19">
        <v>36.130000000000003</v>
      </c>
      <c r="T102" s="19">
        <v>41.85</v>
      </c>
      <c r="U102" s="19">
        <v>19.78</v>
      </c>
      <c r="V102" s="19">
        <v>20.37</v>
      </c>
      <c r="W102" s="19">
        <v>16.55</v>
      </c>
      <c r="X102" s="19">
        <v>10.14</v>
      </c>
      <c r="Y102" s="19">
        <v>6.92</v>
      </c>
      <c r="Z102" s="19">
        <v>16.940000000000001</v>
      </c>
      <c r="AA102" s="19">
        <v>37.24</v>
      </c>
      <c r="AB102" s="19">
        <v>38.96</v>
      </c>
      <c r="AC102" s="19">
        <v>52.11</v>
      </c>
      <c r="AD102" s="19">
        <v>333.94</v>
      </c>
      <c r="AE102" s="6"/>
      <c r="AF102" s="19">
        <f t="shared" si="228"/>
        <v>0.93999999999999773</v>
      </c>
      <c r="AG102" s="19">
        <f t="shared" si="229"/>
        <v>0.82000000000000028</v>
      </c>
      <c r="AH102" s="19">
        <f t="shared" si="230"/>
        <v>0.71999999999999886</v>
      </c>
      <c r="AI102" s="19">
        <f t="shared" si="231"/>
        <v>1.4500000000000028</v>
      </c>
      <c r="AJ102" s="19">
        <f t="shared" si="232"/>
        <v>0.40000000000000213</v>
      </c>
      <c r="AK102" s="19">
        <f t="shared" si="233"/>
        <v>0.48000000000000043</v>
      </c>
      <c r="AL102" s="19">
        <f t="shared" si="234"/>
        <v>0.54000000000000092</v>
      </c>
      <c r="AM102" s="19">
        <f t="shared" si="235"/>
        <v>0.46999999999999975</v>
      </c>
      <c r="AN102" s="19">
        <f t="shared" si="236"/>
        <v>1.870000000000001</v>
      </c>
      <c r="AO102" s="19">
        <f t="shared" si="237"/>
        <v>1.1300000000000026</v>
      </c>
      <c r="AP102" s="19">
        <f t="shared" si="238"/>
        <v>2.4500000000000028</v>
      </c>
      <c r="AQ102" s="19">
        <f t="shared" si="239"/>
        <v>2.0300000000000011</v>
      </c>
      <c r="AR102" s="19">
        <f t="shared" si="240"/>
        <v>13.269999999999982</v>
      </c>
      <c r="AS102" s="6"/>
      <c r="AT102" s="7">
        <f t="shared" si="241"/>
        <v>2.6111111111111047E-2</v>
      </c>
      <c r="AU102" s="7">
        <f t="shared" si="242"/>
        <v>2.3428571428571437E-2</v>
      </c>
      <c r="AV102" s="7">
        <f t="shared" si="243"/>
        <v>1.7560975609756072E-2</v>
      </c>
      <c r="AW102" s="7">
        <f t="shared" si="244"/>
        <v>8.0555555555555713E-2</v>
      </c>
      <c r="AX102" s="7">
        <f t="shared" si="245"/>
        <v>2.0000000000000108E-2</v>
      </c>
      <c r="AY102" s="7">
        <f t="shared" si="246"/>
        <v>3.0000000000000027E-2</v>
      </c>
      <c r="AZ102" s="7">
        <f t="shared" si="247"/>
        <v>5.400000000000009E-2</v>
      </c>
      <c r="BA102" s="7">
        <f t="shared" si="248"/>
        <v>7.8333333333333297E-2</v>
      </c>
      <c r="BB102" s="7">
        <f t="shared" si="249"/>
        <v>0.12466666666666673</v>
      </c>
      <c r="BC102" s="7">
        <f t="shared" si="250"/>
        <v>3.1388888888888959E-2</v>
      </c>
      <c r="BD102" s="7">
        <f t="shared" si="251"/>
        <v>6.6216216216216289E-2</v>
      </c>
      <c r="BE102" s="7">
        <f t="shared" si="252"/>
        <v>4.0600000000000025E-2</v>
      </c>
      <c r="BF102" s="7">
        <f t="shared" si="253"/>
        <v>4.1339563862928294E-2</v>
      </c>
    </row>
    <row r="103" spans="1:58" x14ac:dyDescent="0.3">
      <c r="A103" s="5" t="s">
        <v>125</v>
      </c>
      <c r="B103" s="5" t="s">
        <v>133</v>
      </c>
      <c r="C103" s="5" t="s">
        <v>134</v>
      </c>
      <c r="D103" s="19">
        <v>89.22</v>
      </c>
      <c r="E103" s="19">
        <v>16.68</v>
      </c>
      <c r="F103" s="19">
        <v>17.86</v>
      </c>
      <c r="G103" s="19">
        <v>69.150000000000006</v>
      </c>
      <c r="H103" s="19">
        <v>85.16</v>
      </c>
      <c r="I103" s="19">
        <v>72.13</v>
      </c>
      <c r="J103" s="19">
        <v>27.64</v>
      </c>
      <c r="K103" s="19">
        <v>28.98</v>
      </c>
      <c r="L103" s="19">
        <v>15.95</v>
      </c>
      <c r="M103" s="19">
        <v>22.59</v>
      </c>
      <c r="N103" s="19">
        <v>84.16</v>
      </c>
      <c r="O103" s="19">
        <v>24.83</v>
      </c>
      <c r="P103" s="19">
        <v>554.35</v>
      </c>
      <c r="Q103" s="6"/>
      <c r="R103" s="19">
        <v>89.22</v>
      </c>
      <c r="S103" s="19">
        <v>16.68</v>
      </c>
      <c r="T103" s="19">
        <v>17.86</v>
      </c>
      <c r="U103" s="19">
        <v>69.150000000000006</v>
      </c>
      <c r="V103" s="19">
        <v>85.16</v>
      </c>
      <c r="W103" s="19">
        <v>72.12</v>
      </c>
      <c r="X103" s="19">
        <v>27.64</v>
      </c>
      <c r="Y103" s="19">
        <v>28.98</v>
      </c>
      <c r="Z103" s="19">
        <v>15.95</v>
      </c>
      <c r="AA103" s="19">
        <v>22.59</v>
      </c>
      <c r="AB103" s="19">
        <v>84.16</v>
      </c>
      <c r="AC103" s="19">
        <v>24.92</v>
      </c>
      <c r="AD103" s="19">
        <v>554.42999999999995</v>
      </c>
      <c r="AE103" s="6"/>
      <c r="AF103" s="19">
        <f t="shared" si="228"/>
        <v>0</v>
      </c>
      <c r="AG103" s="19">
        <f t="shared" si="229"/>
        <v>0</v>
      </c>
      <c r="AH103" s="19">
        <f t="shared" si="230"/>
        <v>0</v>
      </c>
      <c r="AI103" s="19">
        <f t="shared" si="231"/>
        <v>0</v>
      </c>
      <c r="AJ103" s="19">
        <f t="shared" si="232"/>
        <v>0</v>
      </c>
      <c r="AK103" s="19">
        <f t="shared" si="233"/>
        <v>-9.9999999999909051E-3</v>
      </c>
      <c r="AL103" s="19">
        <f t="shared" si="234"/>
        <v>0</v>
      </c>
      <c r="AM103" s="19">
        <f t="shared" si="235"/>
        <v>0</v>
      </c>
      <c r="AN103" s="19">
        <f t="shared" si="236"/>
        <v>0</v>
      </c>
      <c r="AO103" s="19">
        <f t="shared" si="237"/>
        <v>0</v>
      </c>
      <c r="AP103" s="19">
        <f t="shared" si="238"/>
        <v>0</v>
      </c>
      <c r="AQ103" s="19">
        <f t="shared" si="239"/>
        <v>9.0000000000003411E-2</v>
      </c>
      <c r="AR103" s="19">
        <f t="shared" si="240"/>
        <v>7.999999999992724E-2</v>
      </c>
      <c r="AS103" s="6"/>
      <c r="AT103" s="7">
        <f t="shared" si="241"/>
        <v>0</v>
      </c>
      <c r="AU103" s="7">
        <f t="shared" si="242"/>
        <v>0</v>
      </c>
      <c r="AV103" s="7">
        <f t="shared" si="243"/>
        <v>0</v>
      </c>
      <c r="AW103" s="7">
        <f t="shared" si="244"/>
        <v>0</v>
      </c>
      <c r="AX103" s="7">
        <f t="shared" si="245"/>
        <v>0</v>
      </c>
      <c r="AY103" s="7">
        <f t="shared" si="246"/>
        <v>-1.3888888888876258E-4</v>
      </c>
      <c r="AZ103" s="7">
        <f t="shared" si="247"/>
        <v>0</v>
      </c>
      <c r="BA103" s="7">
        <f t="shared" si="248"/>
        <v>0</v>
      </c>
      <c r="BB103" s="7">
        <f t="shared" si="249"/>
        <v>0</v>
      </c>
      <c r="BC103" s="7">
        <f t="shared" si="250"/>
        <v>0</v>
      </c>
      <c r="BD103" s="7">
        <f t="shared" si="251"/>
        <v>0</v>
      </c>
      <c r="BE103" s="7">
        <f t="shared" si="252"/>
        <v>3.6000000000001365E-3</v>
      </c>
      <c r="BF103" s="7">
        <f t="shared" si="253"/>
        <v>1.4440433212983256E-4</v>
      </c>
    </row>
    <row r="104" spans="1:58" x14ac:dyDescent="0.3">
      <c r="A104" s="5" t="s">
        <v>125</v>
      </c>
      <c r="B104" s="5" t="s">
        <v>135</v>
      </c>
      <c r="C104" s="5" t="s">
        <v>136</v>
      </c>
      <c r="D104" s="19">
        <v>30.29</v>
      </c>
      <c r="E104" s="19">
        <v>12.78</v>
      </c>
      <c r="F104" s="19">
        <v>57.22</v>
      </c>
      <c r="G104" s="19">
        <v>24.05</v>
      </c>
      <c r="H104" s="19">
        <v>33.93</v>
      </c>
      <c r="I104" s="19">
        <v>14.5</v>
      </c>
      <c r="J104" s="19">
        <v>13.85</v>
      </c>
      <c r="K104" s="19">
        <v>4.79</v>
      </c>
      <c r="L104" s="19">
        <v>60.23</v>
      </c>
      <c r="M104" s="19">
        <v>76.14</v>
      </c>
      <c r="N104" s="19">
        <v>35.21</v>
      </c>
      <c r="O104" s="19">
        <v>67.400000000000006</v>
      </c>
      <c r="P104" s="19">
        <v>430.39</v>
      </c>
      <c r="Q104" s="6"/>
      <c r="R104" s="19">
        <v>35.130000000000003</v>
      </c>
      <c r="S104" s="19">
        <v>14.76</v>
      </c>
      <c r="T104" s="19">
        <v>61.92</v>
      </c>
      <c r="U104" s="19">
        <v>29.81</v>
      </c>
      <c r="V104" s="19">
        <v>38.43</v>
      </c>
      <c r="W104" s="19">
        <v>16.510000000000002</v>
      </c>
      <c r="X104" s="19">
        <v>16.38</v>
      </c>
      <c r="Y104" s="19">
        <v>6.04</v>
      </c>
      <c r="Z104" s="19">
        <v>63.48</v>
      </c>
      <c r="AA104" s="19">
        <v>79.290000000000006</v>
      </c>
      <c r="AB104" s="19">
        <v>36.729999999999997</v>
      </c>
      <c r="AC104" s="19">
        <v>72.23</v>
      </c>
      <c r="AD104" s="19">
        <v>470.72</v>
      </c>
      <c r="AE104" s="6"/>
      <c r="AF104" s="19">
        <f t="shared" si="228"/>
        <v>4.8400000000000034</v>
      </c>
      <c r="AG104" s="19">
        <f t="shared" si="229"/>
        <v>1.9800000000000004</v>
      </c>
      <c r="AH104" s="19">
        <f t="shared" si="230"/>
        <v>4.7000000000000028</v>
      </c>
      <c r="AI104" s="19">
        <f t="shared" si="231"/>
        <v>5.759999999999998</v>
      </c>
      <c r="AJ104" s="19">
        <f t="shared" si="232"/>
        <v>4.5</v>
      </c>
      <c r="AK104" s="19">
        <f t="shared" si="233"/>
        <v>2.0100000000000016</v>
      </c>
      <c r="AL104" s="19">
        <f t="shared" si="234"/>
        <v>2.5299999999999994</v>
      </c>
      <c r="AM104" s="19">
        <f t="shared" si="235"/>
        <v>1.25</v>
      </c>
      <c r="AN104" s="19">
        <f t="shared" si="236"/>
        <v>3.25</v>
      </c>
      <c r="AO104" s="19">
        <f t="shared" si="237"/>
        <v>3.1500000000000057</v>
      </c>
      <c r="AP104" s="19">
        <f t="shared" si="238"/>
        <v>1.519999999999996</v>
      </c>
      <c r="AQ104" s="19">
        <f t="shared" si="239"/>
        <v>4.8299999999999983</v>
      </c>
      <c r="AR104" s="19">
        <f t="shared" si="240"/>
        <v>40.330000000000041</v>
      </c>
      <c r="AS104" s="6"/>
      <c r="AT104" s="7">
        <f t="shared" si="241"/>
        <v>0.16133333333333344</v>
      </c>
      <c r="AU104" s="7">
        <f t="shared" si="242"/>
        <v>0.15230769230769234</v>
      </c>
      <c r="AV104" s="7">
        <f t="shared" si="243"/>
        <v>8.2456140350877241E-2</v>
      </c>
      <c r="AW104" s="7">
        <f t="shared" si="244"/>
        <v>0.23999999999999991</v>
      </c>
      <c r="AX104" s="7">
        <f t="shared" si="245"/>
        <v>0.13235294117647059</v>
      </c>
      <c r="AY104" s="7">
        <f t="shared" si="246"/>
        <v>0.13400000000000009</v>
      </c>
      <c r="AZ104" s="7">
        <f t="shared" si="247"/>
        <v>0.18071428571428566</v>
      </c>
      <c r="BA104" s="7">
        <f t="shared" si="248"/>
        <v>0.25</v>
      </c>
      <c r="BB104" s="7">
        <f t="shared" si="249"/>
        <v>5.4166666666666669E-2</v>
      </c>
      <c r="BC104" s="7">
        <f t="shared" si="250"/>
        <v>4.1447368421052705E-2</v>
      </c>
      <c r="BD104" s="7">
        <f t="shared" si="251"/>
        <v>4.3428571428571316E-2</v>
      </c>
      <c r="BE104" s="7">
        <f t="shared" si="252"/>
        <v>7.2089552238805948E-2</v>
      </c>
      <c r="BF104" s="7">
        <f t="shared" si="253"/>
        <v>9.3790697674418694E-2</v>
      </c>
    </row>
    <row r="105" spans="1:58" x14ac:dyDescent="0.3">
      <c r="A105" s="5" t="s">
        <v>125</v>
      </c>
      <c r="B105" s="5" t="s">
        <v>137</v>
      </c>
      <c r="C105" s="5" t="s">
        <v>138</v>
      </c>
      <c r="D105" s="19">
        <v>1.77</v>
      </c>
      <c r="E105" s="19">
        <v>0.15</v>
      </c>
      <c r="F105" s="19">
        <v>1.7</v>
      </c>
      <c r="G105" s="19">
        <v>4.07</v>
      </c>
      <c r="H105" s="19">
        <v>0</v>
      </c>
      <c r="I105" s="19">
        <v>0</v>
      </c>
      <c r="J105" s="19">
        <v>3.97</v>
      </c>
      <c r="K105" s="19">
        <v>17.25</v>
      </c>
      <c r="L105" s="19">
        <v>7.64</v>
      </c>
      <c r="M105" s="19">
        <v>1.54</v>
      </c>
      <c r="N105" s="19">
        <v>7.83</v>
      </c>
      <c r="O105" s="19">
        <v>0</v>
      </c>
      <c r="P105" s="19">
        <v>45.93</v>
      </c>
      <c r="Q105" s="6"/>
      <c r="R105" s="19">
        <v>2.11</v>
      </c>
      <c r="S105" s="19">
        <v>0.18</v>
      </c>
      <c r="T105" s="19">
        <v>1.74</v>
      </c>
      <c r="U105" s="19">
        <v>4.1500000000000004</v>
      </c>
      <c r="V105" s="19">
        <v>0</v>
      </c>
      <c r="W105" s="19">
        <v>0</v>
      </c>
      <c r="X105" s="19">
        <v>4.05</v>
      </c>
      <c r="Y105" s="19">
        <v>17.68</v>
      </c>
      <c r="Z105" s="19">
        <v>8.1300000000000008</v>
      </c>
      <c r="AA105" s="19">
        <v>1.7</v>
      </c>
      <c r="AB105" s="19">
        <v>8.57</v>
      </c>
      <c r="AC105" s="19">
        <v>0.75</v>
      </c>
      <c r="AD105" s="19">
        <v>49.06</v>
      </c>
      <c r="AE105" s="6"/>
      <c r="AF105" s="19">
        <f t="shared" si="228"/>
        <v>0.33999999999999986</v>
      </c>
      <c r="AG105" s="19">
        <f t="shared" si="229"/>
        <v>0.03</v>
      </c>
      <c r="AH105" s="19">
        <f t="shared" si="230"/>
        <v>4.0000000000000036E-2</v>
      </c>
      <c r="AI105" s="19">
        <f t="shared" si="231"/>
        <v>8.0000000000000071E-2</v>
      </c>
      <c r="AJ105" s="19">
        <f t="shared" si="232"/>
        <v>0</v>
      </c>
      <c r="AK105" s="19">
        <f t="shared" si="233"/>
        <v>0</v>
      </c>
      <c r="AL105" s="19">
        <f t="shared" si="234"/>
        <v>7.9999999999999627E-2</v>
      </c>
      <c r="AM105" s="19">
        <f t="shared" si="235"/>
        <v>0.42999999999999972</v>
      </c>
      <c r="AN105" s="19">
        <f t="shared" si="236"/>
        <v>0.4900000000000011</v>
      </c>
      <c r="AO105" s="19">
        <f t="shared" si="237"/>
        <v>0.15999999999999992</v>
      </c>
      <c r="AP105" s="19">
        <f t="shared" si="238"/>
        <v>0.74000000000000021</v>
      </c>
      <c r="AQ105" s="19">
        <f t="shared" si="239"/>
        <v>0.75</v>
      </c>
      <c r="AR105" s="19">
        <f t="shared" si="240"/>
        <v>3.1300000000000026</v>
      </c>
      <c r="AS105" s="6"/>
      <c r="AT105" s="7">
        <f t="shared" si="241"/>
        <v>0.16999999999999993</v>
      </c>
      <c r="AU105" s="7">
        <f t="shared" si="242"/>
        <v>0</v>
      </c>
      <c r="AV105" s="7">
        <f t="shared" si="243"/>
        <v>2.0000000000000018E-2</v>
      </c>
      <c r="AW105" s="7">
        <f t="shared" si="244"/>
        <v>2.0000000000000018E-2</v>
      </c>
      <c r="AX105" s="7">
        <f t="shared" si="245"/>
        <v>0</v>
      </c>
      <c r="AY105" s="7">
        <f t="shared" si="246"/>
        <v>0</v>
      </c>
      <c r="AZ105" s="7">
        <f t="shared" si="247"/>
        <v>1.9999999999999907E-2</v>
      </c>
      <c r="BA105" s="7">
        <f t="shared" si="248"/>
        <v>2.5294117647058807E-2</v>
      </c>
      <c r="BB105" s="7">
        <f t="shared" si="249"/>
        <v>6.1250000000000138E-2</v>
      </c>
      <c r="BC105" s="7">
        <f t="shared" si="250"/>
        <v>7.999999999999996E-2</v>
      </c>
      <c r="BD105" s="7">
        <f t="shared" si="251"/>
        <v>9.2500000000000027E-2</v>
      </c>
      <c r="BE105" s="7">
        <f t="shared" si="252"/>
        <v>0</v>
      </c>
      <c r="BF105" s="7">
        <f t="shared" si="253"/>
        <v>6.8043478260869622E-2</v>
      </c>
    </row>
    <row r="106" spans="1:58" x14ac:dyDescent="0.3">
      <c r="A106" s="5" t="s">
        <v>125</v>
      </c>
      <c r="B106" s="5" t="s">
        <v>139</v>
      </c>
      <c r="C106" s="5" t="s">
        <v>140</v>
      </c>
      <c r="D106" s="19">
        <v>74.599999999999994</v>
      </c>
      <c r="E106" s="19">
        <v>98.75</v>
      </c>
      <c r="F106" s="19">
        <v>79.099999999999994</v>
      </c>
      <c r="G106" s="19">
        <v>71.05</v>
      </c>
      <c r="H106" s="19">
        <v>68.77</v>
      </c>
      <c r="I106" s="19">
        <v>40.54</v>
      </c>
      <c r="J106" s="19">
        <v>52.57</v>
      </c>
      <c r="K106" s="19">
        <v>44.2</v>
      </c>
      <c r="L106" s="19">
        <v>51.2</v>
      </c>
      <c r="M106" s="19">
        <v>46.13</v>
      </c>
      <c r="N106" s="19">
        <v>67.989999999999995</v>
      </c>
      <c r="O106" s="19">
        <v>71.41</v>
      </c>
      <c r="P106" s="19">
        <v>766.32</v>
      </c>
      <c r="Q106" s="6"/>
      <c r="R106" s="19">
        <v>91.41</v>
      </c>
      <c r="S106" s="19">
        <v>104.54</v>
      </c>
      <c r="T106" s="19">
        <v>88.36</v>
      </c>
      <c r="U106" s="19">
        <v>88.3</v>
      </c>
      <c r="V106" s="19">
        <v>74.33</v>
      </c>
      <c r="W106" s="19">
        <v>54.43</v>
      </c>
      <c r="X106" s="19">
        <v>68.739999999999995</v>
      </c>
      <c r="Y106" s="19">
        <v>62.6</v>
      </c>
      <c r="Z106" s="19">
        <v>82.42</v>
      </c>
      <c r="AA106" s="19">
        <v>75.88</v>
      </c>
      <c r="AB106" s="19">
        <v>94.3</v>
      </c>
      <c r="AC106" s="19">
        <v>89</v>
      </c>
      <c r="AD106" s="19">
        <v>974.31</v>
      </c>
      <c r="AE106" s="6"/>
      <c r="AF106" s="19">
        <f t="shared" si="228"/>
        <v>16.810000000000002</v>
      </c>
      <c r="AG106" s="19">
        <f t="shared" si="229"/>
        <v>5.7900000000000063</v>
      </c>
      <c r="AH106" s="19">
        <f t="shared" si="230"/>
        <v>9.2600000000000051</v>
      </c>
      <c r="AI106" s="19">
        <f t="shared" si="231"/>
        <v>17.25</v>
      </c>
      <c r="AJ106" s="19">
        <f t="shared" si="232"/>
        <v>5.5600000000000023</v>
      </c>
      <c r="AK106" s="19">
        <f t="shared" si="233"/>
        <v>13.89</v>
      </c>
      <c r="AL106" s="19">
        <f t="shared" si="234"/>
        <v>16.169999999999995</v>
      </c>
      <c r="AM106" s="19">
        <f t="shared" si="235"/>
        <v>18.399999999999999</v>
      </c>
      <c r="AN106" s="19">
        <f t="shared" si="236"/>
        <v>31.22</v>
      </c>
      <c r="AO106" s="19">
        <f t="shared" si="237"/>
        <v>29.749999999999993</v>
      </c>
      <c r="AP106" s="19">
        <f t="shared" si="238"/>
        <v>26.310000000000002</v>
      </c>
      <c r="AQ106" s="19">
        <f t="shared" si="239"/>
        <v>17.590000000000003</v>
      </c>
      <c r="AR106" s="19">
        <f t="shared" si="240"/>
        <v>207.9899999999999</v>
      </c>
      <c r="AS106" s="6"/>
      <c r="AT106" s="7">
        <f t="shared" si="241"/>
        <v>0.22413333333333335</v>
      </c>
      <c r="AU106" s="7">
        <f t="shared" si="242"/>
        <v>5.8484848484848549E-2</v>
      </c>
      <c r="AV106" s="7">
        <f t="shared" si="243"/>
        <v>0.11721518987341778</v>
      </c>
      <c r="AW106" s="7">
        <f t="shared" si="244"/>
        <v>0.24295774647887325</v>
      </c>
      <c r="AX106" s="7">
        <f t="shared" si="245"/>
        <v>8.0579710144927569E-2</v>
      </c>
      <c r="AY106" s="7">
        <f t="shared" si="246"/>
        <v>0.33878048780487807</v>
      </c>
      <c r="AZ106" s="7">
        <f t="shared" si="247"/>
        <v>0.30509433962264143</v>
      </c>
      <c r="BA106" s="7">
        <f t="shared" si="248"/>
        <v>0.41818181818181815</v>
      </c>
      <c r="BB106" s="7">
        <f t="shared" si="249"/>
        <v>0.61215686274509806</v>
      </c>
      <c r="BC106" s="7">
        <f t="shared" si="250"/>
        <v>0.64673913043478248</v>
      </c>
      <c r="BD106" s="7">
        <f t="shared" si="251"/>
        <v>0.3869117647058824</v>
      </c>
      <c r="BE106" s="7">
        <f t="shared" si="252"/>
        <v>0.24774647887323947</v>
      </c>
      <c r="BF106" s="7">
        <f t="shared" si="253"/>
        <v>0.27152741514360301</v>
      </c>
    </row>
    <row r="107" spans="1:58" x14ac:dyDescent="0.3">
      <c r="A107" s="5" t="s">
        <v>125</v>
      </c>
      <c r="B107" s="5" t="s">
        <v>141</v>
      </c>
      <c r="C107" s="5" t="s">
        <v>142</v>
      </c>
      <c r="D107" s="19">
        <v>34.35</v>
      </c>
      <c r="E107" s="19">
        <v>36.880000000000003</v>
      </c>
      <c r="F107" s="19">
        <v>40.85</v>
      </c>
      <c r="G107" s="19">
        <v>16.68</v>
      </c>
      <c r="H107" s="19">
        <v>19.39</v>
      </c>
      <c r="I107" s="19">
        <v>16.72</v>
      </c>
      <c r="J107" s="19">
        <v>9.9499999999999993</v>
      </c>
      <c r="K107" s="19">
        <v>6.58</v>
      </c>
      <c r="L107" s="19">
        <v>14.88</v>
      </c>
      <c r="M107" s="19">
        <v>36.119999999999997</v>
      </c>
      <c r="N107" s="19">
        <v>30.92</v>
      </c>
      <c r="O107" s="19">
        <v>47.72</v>
      </c>
      <c r="P107" s="19">
        <v>311.05</v>
      </c>
      <c r="Q107" s="6"/>
      <c r="R107" s="19">
        <v>35.409999999999997</v>
      </c>
      <c r="S107" s="19">
        <v>36.5</v>
      </c>
      <c r="T107" s="19">
        <v>40.840000000000003</v>
      </c>
      <c r="U107" s="19">
        <v>18.079999999999998</v>
      </c>
      <c r="V107" s="19">
        <v>18.739999999999998</v>
      </c>
      <c r="W107" s="19">
        <v>16.46</v>
      </c>
      <c r="X107" s="19">
        <v>10.39</v>
      </c>
      <c r="Y107" s="19">
        <v>7.1</v>
      </c>
      <c r="Z107" s="19">
        <v>16.059999999999999</v>
      </c>
      <c r="AA107" s="19">
        <v>36.53</v>
      </c>
      <c r="AB107" s="19">
        <v>34.83</v>
      </c>
      <c r="AC107" s="19">
        <v>46.99</v>
      </c>
      <c r="AD107" s="19">
        <v>317.92</v>
      </c>
      <c r="AE107" s="6"/>
      <c r="AF107" s="19">
        <f t="shared" si="228"/>
        <v>1.0599999999999952</v>
      </c>
      <c r="AG107" s="19">
        <f t="shared" si="229"/>
        <v>-0.38000000000000256</v>
      </c>
      <c r="AH107" s="19">
        <f t="shared" si="230"/>
        <v>-9.9999999999980105E-3</v>
      </c>
      <c r="AI107" s="19">
        <f t="shared" si="231"/>
        <v>1.3999999999999986</v>
      </c>
      <c r="AJ107" s="19">
        <f t="shared" si="232"/>
        <v>-0.65000000000000213</v>
      </c>
      <c r="AK107" s="19">
        <f t="shared" si="233"/>
        <v>-0.25999999999999801</v>
      </c>
      <c r="AL107" s="19">
        <f t="shared" si="234"/>
        <v>0.44000000000000128</v>
      </c>
      <c r="AM107" s="19">
        <f t="shared" si="235"/>
        <v>0.51999999999999957</v>
      </c>
      <c r="AN107" s="19">
        <f t="shared" si="236"/>
        <v>1.1799999999999979</v>
      </c>
      <c r="AO107" s="19">
        <f t="shared" si="237"/>
        <v>0.41000000000000369</v>
      </c>
      <c r="AP107" s="19">
        <f t="shared" si="238"/>
        <v>3.9099999999999966</v>
      </c>
      <c r="AQ107" s="19">
        <f t="shared" si="239"/>
        <v>-0.72999999999999687</v>
      </c>
      <c r="AR107" s="19">
        <f t="shared" si="240"/>
        <v>6.8700000000000045</v>
      </c>
      <c r="AS107" s="6"/>
      <c r="AT107" s="7">
        <f t="shared" si="241"/>
        <v>3.1176470588235153E-2</v>
      </c>
      <c r="AU107" s="7">
        <f t="shared" si="242"/>
        <v>-1.0270270270270339E-2</v>
      </c>
      <c r="AV107" s="7">
        <f t="shared" si="243"/>
        <v>-2.4390243902434173E-4</v>
      </c>
      <c r="AW107" s="7">
        <f t="shared" si="244"/>
        <v>8.2352941176470504E-2</v>
      </c>
      <c r="AX107" s="7">
        <f t="shared" si="245"/>
        <v>-3.4210526315789587E-2</v>
      </c>
      <c r="AY107" s="7">
        <f t="shared" si="246"/>
        <v>-1.5294117647058706E-2</v>
      </c>
      <c r="AZ107" s="7">
        <f t="shared" si="247"/>
        <v>4.4000000000000129E-2</v>
      </c>
      <c r="BA107" s="7">
        <f t="shared" si="248"/>
        <v>7.4285714285714219E-2</v>
      </c>
      <c r="BB107" s="7">
        <f t="shared" si="249"/>
        <v>7.8666666666666524E-2</v>
      </c>
      <c r="BC107" s="7">
        <f t="shared" si="250"/>
        <v>1.1388888888888992E-2</v>
      </c>
      <c r="BD107" s="7">
        <f t="shared" si="251"/>
        <v>0.12612903225806441</v>
      </c>
      <c r="BE107" s="7">
        <f t="shared" si="252"/>
        <v>-1.5208333333333268E-2</v>
      </c>
      <c r="BF107" s="7">
        <f t="shared" si="253"/>
        <v>2.2090032154340852E-2</v>
      </c>
    </row>
    <row r="108" spans="1:58" x14ac:dyDescent="0.3">
      <c r="A108" s="5" t="s">
        <v>125</v>
      </c>
      <c r="B108" s="5" t="s">
        <v>143</v>
      </c>
      <c r="C108" s="5" t="s">
        <v>144</v>
      </c>
      <c r="D108" s="19">
        <v>12.98</v>
      </c>
      <c r="E108" s="19">
        <v>22.81</v>
      </c>
      <c r="F108" s="19">
        <v>15.45</v>
      </c>
      <c r="G108" s="19">
        <v>17.38</v>
      </c>
      <c r="H108" s="19">
        <v>16.61</v>
      </c>
      <c r="I108" s="19">
        <v>8.5500000000000007</v>
      </c>
      <c r="J108" s="19">
        <v>7.82</v>
      </c>
      <c r="K108" s="19">
        <v>5.81</v>
      </c>
      <c r="L108" s="19">
        <v>7.49</v>
      </c>
      <c r="M108" s="19">
        <v>7</v>
      </c>
      <c r="N108" s="19">
        <v>11.27</v>
      </c>
      <c r="O108" s="19">
        <v>14.01</v>
      </c>
      <c r="P108" s="19">
        <v>147.16999999999999</v>
      </c>
      <c r="Q108" s="6"/>
      <c r="R108" s="19">
        <v>19.149999999999999</v>
      </c>
      <c r="S108" s="19">
        <v>24.68</v>
      </c>
      <c r="T108" s="19">
        <v>18.829999999999998</v>
      </c>
      <c r="U108" s="19">
        <v>21.56</v>
      </c>
      <c r="V108" s="19">
        <v>18.149999999999999</v>
      </c>
      <c r="W108" s="19">
        <v>9.1300000000000008</v>
      </c>
      <c r="X108" s="19">
        <v>9.11</v>
      </c>
      <c r="Y108" s="19">
        <v>7.71</v>
      </c>
      <c r="Z108" s="19">
        <v>10.38</v>
      </c>
      <c r="AA108" s="19">
        <v>16.86</v>
      </c>
      <c r="AB108" s="19">
        <v>21.45</v>
      </c>
      <c r="AC108" s="19">
        <v>21.01</v>
      </c>
      <c r="AD108" s="19">
        <v>198.01</v>
      </c>
      <c r="AE108" s="6"/>
      <c r="AF108" s="19">
        <f t="shared" si="228"/>
        <v>6.1699999999999982</v>
      </c>
      <c r="AG108" s="19">
        <f t="shared" si="229"/>
        <v>1.870000000000001</v>
      </c>
      <c r="AH108" s="19">
        <f t="shared" si="230"/>
        <v>3.379999999999999</v>
      </c>
      <c r="AI108" s="19">
        <f t="shared" si="231"/>
        <v>4.18</v>
      </c>
      <c r="AJ108" s="19">
        <f t="shared" si="232"/>
        <v>1.5399999999999991</v>
      </c>
      <c r="AK108" s="19">
        <f t="shared" si="233"/>
        <v>0.58000000000000007</v>
      </c>
      <c r="AL108" s="19">
        <f t="shared" si="234"/>
        <v>1.2899999999999991</v>
      </c>
      <c r="AM108" s="19">
        <f t="shared" si="235"/>
        <v>1.9000000000000004</v>
      </c>
      <c r="AN108" s="19">
        <f t="shared" si="236"/>
        <v>2.8900000000000006</v>
      </c>
      <c r="AO108" s="19">
        <f t="shared" si="237"/>
        <v>9.86</v>
      </c>
      <c r="AP108" s="19">
        <f t="shared" si="238"/>
        <v>10.18</v>
      </c>
      <c r="AQ108" s="19">
        <f t="shared" si="239"/>
        <v>7.0000000000000018</v>
      </c>
      <c r="AR108" s="19">
        <f t="shared" si="240"/>
        <v>50.84</v>
      </c>
      <c r="AS108" s="6"/>
      <c r="AT108" s="7">
        <f t="shared" si="241"/>
        <v>0.47461538461538449</v>
      </c>
      <c r="AU108" s="7">
        <f t="shared" si="242"/>
        <v>8.1304347826087003E-2</v>
      </c>
      <c r="AV108" s="7">
        <f t="shared" si="243"/>
        <v>0.22533333333333327</v>
      </c>
      <c r="AW108" s="7">
        <f t="shared" si="244"/>
        <v>0.24588235294117644</v>
      </c>
      <c r="AX108" s="7">
        <f t="shared" si="245"/>
        <v>9.0588235294117594E-2</v>
      </c>
      <c r="AY108" s="7">
        <f t="shared" si="246"/>
        <v>6.4444444444444457E-2</v>
      </c>
      <c r="AZ108" s="7">
        <f t="shared" si="247"/>
        <v>0.16124999999999989</v>
      </c>
      <c r="BA108" s="7">
        <f t="shared" si="248"/>
        <v>0.31666666666666671</v>
      </c>
      <c r="BB108" s="7">
        <f t="shared" si="249"/>
        <v>0.41285714285714292</v>
      </c>
      <c r="BC108" s="7">
        <f t="shared" si="250"/>
        <v>1.4085714285714286</v>
      </c>
      <c r="BD108" s="7">
        <f t="shared" si="251"/>
        <v>0.92545454545454542</v>
      </c>
      <c r="BE108" s="7">
        <f t="shared" si="252"/>
        <v>0.50000000000000011</v>
      </c>
      <c r="BF108" s="7">
        <f t="shared" si="253"/>
        <v>0.34585034013605442</v>
      </c>
    </row>
    <row r="109" spans="1:58" x14ac:dyDescent="0.3">
      <c r="A109" s="5" t="s">
        <v>125</v>
      </c>
      <c r="B109" s="5" t="s">
        <v>145</v>
      </c>
      <c r="C109" s="5" t="s">
        <v>146</v>
      </c>
      <c r="D109" s="19">
        <v>112.24</v>
      </c>
      <c r="E109" s="19">
        <v>1.1499999999999999</v>
      </c>
      <c r="F109" s="19">
        <v>14.22</v>
      </c>
      <c r="G109" s="19">
        <v>17.43</v>
      </c>
      <c r="H109" s="19">
        <v>26.78</v>
      </c>
      <c r="I109" s="19">
        <v>87.2</v>
      </c>
      <c r="J109" s="19">
        <v>138.75</v>
      </c>
      <c r="K109" s="19">
        <v>130.47999999999999</v>
      </c>
      <c r="L109" s="19">
        <v>118.13</v>
      </c>
      <c r="M109" s="19">
        <v>106.87</v>
      </c>
      <c r="N109" s="19">
        <v>128.44999999999999</v>
      </c>
      <c r="O109" s="19">
        <v>45.51</v>
      </c>
      <c r="P109" s="19">
        <v>927.2</v>
      </c>
      <c r="Q109" s="6"/>
      <c r="R109" s="19">
        <v>95.69</v>
      </c>
      <c r="S109" s="19">
        <v>3.73</v>
      </c>
      <c r="T109" s="19">
        <v>16.72</v>
      </c>
      <c r="U109" s="19">
        <v>31.17</v>
      </c>
      <c r="V109" s="19">
        <v>39.68</v>
      </c>
      <c r="W109" s="19">
        <v>95.98</v>
      </c>
      <c r="X109" s="19">
        <v>141.28</v>
      </c>
      <c r="Y109" s="19">
        <v>132.63999999999999</v>
      </c>
      <c r="Z109" s="19">
        <v>128.41</v>
      </c>
      <c r="AA109" s="19">
        <v>93.36</v>
      </c>
      <c r="AB109" s="19">
        <v>104.59</v>
      </c>
      <c r="AC109" s="19">
        <v>62.66</v>
      </c>
      <c r="AD109" s="19">
        <v>945.9</v>
      </c>
      <c r="AE109" s="6"/>
      <c r="AF109" s="19">
        <f t="shared" si="228"/>
        <v>-16.549999999999997</v>
      </c>
      <c r="AG109" s="19">
        <f t="shared" si="229"/>
        <v>2.58</v>
      </c>
      <c r="AH109" s="19">
        <f t="shared" si="230"/>
        <v>2.4999999999999982</v>
      </c>
      <c r="AI109" s="19">
        <f t="shared" si="231"/>
        <v>13.740000000000002</v>
      </c>
      <c r="AJ109" s="19">
        <f t="shared" si="232"/>
        <v>12.899999999999999</v>
      </c>
      <c r="AK109" s="19">
        <f t="shared" si="233"/>
        <v>8.7800000000000011</v>
      </c>
      <c r="AL109" s="19">
        <f t="shared" si="234"/>
        <v>2.5300000000000011</v>
      </c>
      <c r="AM109" s="19">
        <f t="shared" si="235"/>
        <v>2.1599999999999966</v>
      </c>
      <c r="AN109" s="19">
        <f t="shared" si="236"/>
        <v>10.280000000000001</v>
      </c>
      <c r="AO109" s="19">
        <f t="shared" si="237"/>
        <v>-13.510000000000005</v>
      </c>
      <c r="AP109" s="19">
        <f t="shared" si="238"/>
        <v>-23.859999999999985</v>
      </c>
      <c r="AQ109" s="19">
        <f t="shared" si="239"/>
        <v>17.149999999999999</v>
      </c>
      <c r="AR109" s="19">
        <f t="shared" si="240"/>
        <v>18.699999999999932</v>
      </c>
      <c r="AS109" s="6"/>
      <c r="AT109" s="7">
        <f t="shared" si="241"/>
        <v>-0.14776785714285712</v>
      </c>
      <c r="AU109" s="7">
        <f t="shared" si="242"/>
        <v>2.58</v>
      </c>
      <c r="AV109" s="7">
        <f t="shared" si="243"/>
        <v>0.17857142857142844</v>
      </c>
      <c r="AW109" s="7">
        <f t="shared" si="244"/>
        <v>0.80823529411764716</v>
      </c>
      <c r="AX109" s="7">
        <f t="shared" si="245"/>
        <v>0.47777777777777775</v>
      </c>
      <c r="AY109" s="7">
        <f t="shared" si="246"/>
        <v>0.10091954022988507</v>
      </c>
      <c r="AZ109" s="7">
        <f t="shared" si="247"/>
        <v>1.8201438848920871E-2</v>
      </c>
      <c r="BA109" s="7">
        <f t="shared" si="248"/>
        <v>1.6615384615384587E-2</v>
      </c>
      <c r="BB109" s="7">
        <f t="shared" si="249"/>
        <v>8.7118644067796625E-2</v>
      </c>
      <c r="BC109" s="7">
        <f t="shared" si="250"/>
        <v>-0.1262616822429907</v>
      </c>
      <c r="BD109" s="7">
        <f t="shared" si="251"/>
        <v>-0.18640624999999988</v>
      </c>
      <c r="BE109" s="7">
        <f t="shared" si="252"/>
        <v>0.3728260869565217</v>
      </c>
      <c r="BF109" s="7">
        <f t="shared" si="253"/>
        <v>2.0172599784250195E-2</v>
      </c>
    </row>
    <row r="110" spans="1:58" x14ac:dyDescent="0.3">
      <c r="A110" s="5" t="s">
        <v>125</v>
      </c>
      <c r="B110" s="5" t="s">
        <v>147</v>
      </c>
      <c r="C110" s="5" t="s">
        <v>148</v>
      </c>
      <c r="D110" s="19">
        <v>52.17</v>
      </c>
      <c r="E110" s="19">
        <v>6.06</v>
      </c>
      <c r="F110" s="19">
        <v>4.66</v>
      </c>
      <c r="G110" s="19">
        <v>8.91</v>
      </c>
      <c r="H110" s="19">
        <v>13.31</v>
      </c>
      <c r="I110" s="19">
        <v>51.91</v>
      </c>
      <c r="J110" s="19">
        <v>75.25</v>
      </c>
      <c r="K110" s="19">
        <v>70.180000000000007</v>
      </c>
      <c r="L110" s="19">
        <v>61.32</v>
      </c>
      <c r="M110" s="19">
        <v>59.06</v>
      </c>
      <c r="N110" s="19">
        <v>66.319999999999993</v>
      </c>
      <c r="O110" s="19">
        <v>30.08</v>
      </c>
      <c r="P110" s="19">
        <v>499.23</v>
      </c>
      <c r="Q110" s="6"/>
      <c r="R110" s="19">
        <v>58.01</v>
      </c>
      <c r="S110" s="19">
        <v>22.63</v>
      </c>
      <c r="T110" s="19">
        <v>8.9</v>
      </c>
      <c r="U110" s="19">
        <v>19.61</v>
      </c>
      <c r="V110" s="19">
        <v>16.61</v>
      </c>
      <c r="W110" s="19">
        <v>55.27</v>
      </c>
      <c r="X110" s="19">
        <v>76.61</v>
      </c>
      <c r="Y110" s="19">
        <v>71.45</v>
      </c>
      <c r="Z110" s="19">
        <v>67.83</v>
      </c>
      <c r="AA110" s="19">
        <v>63.5</v>
      </c>
      <c r="AB110" s="19">
        <v>72.11</v>
      </c>
      <c r="AC110" s="19">
        <v>44.86</v>
      </c>
      <c r="AD110" s="19">
        <v>577.37</v>
      </c>
      <c r="AE110" s="6"/>
      <c r="AF110" s="19">
        <f t="shared" si="228"/>
        <v>5.8399999999999963</v>
      </c>
      <c r="AG110" s="19">
        <f t="shared" si="229"/>
        <v>16.57</v>
      </c>
      <c r="AH110" s="19">
        <f t="shared" si="230"/>
        <v>4.24</v>
      </c>
      <c r="AI110" s="19">
        <f t="shared" si="231"/>
        <v>10.7</v>
      </c>
      <c r="AJ110" s="19">
        <f t="shared" si="232"/>
        <v>3.2999999999999989</v>
      </c>
      <c r="AK110" s="19">
        <f t="shared" si="233"/>
        <v>3.3600000000000065</v>
      </c>
      <c r="AL110" s="19">
        <f t="shared" si="234"/>
        <v>1.3599999999999994</v>
      </c>
      <c r="AM110" s="19">
        <f t="shared" si="235"/>
        <v>1.269999999999996</v>
      </c>
      <c r="AN110" s="19">
        <f t="shared" si="236"/>
        <v>6.509999999999998</v>
      </c>
      <c r="AO110" s="19">
        <f t="shared" si="237"/>
        <v>4.4399999999999977</v>
      </c>
      <c r="AP110" s="19">
        <f t="shared" si="238"/>
        <v>5.7900000000000063</v>
      </c>
      <c r="AQ110" s="19">
        <f t="shared" si="239"/>
        <v>14.780000000000001</v>
      </c>
      <c r="AR110" s="19">
        <f t="shared" si="240"/>
        <v>78.139999999999986</v>
      </c>
      <c r="AS110" s="6"/>
      <c r="AT110" s="7">
        <f t="shared" si="241"/>
        <v>0.11230769230769223</v>
      </c>
      <c r="AU110" s="7">
        <f t="shared" si="242"/>
        <v>2.7616666666666667</v>
      </c>
      <c r="AV110" s="7">
        <f t="shared" si="243"/>
        <v>0.84800000000000009</v>
      </c>
      <c r="AW110" s="7">
        <f t="shared" si="244"/>
        <v>1.1888888888888889</v>
      </c>
      <c r="AX110" s="7">
        <f t="shared" si="245"/>
        <v>0.25384615384615378</v>
      </c>
      <c r="AY110" s="7">
        <f t="shared" si="246"/>
        <v>6.4615384615384741E-2</v>
      </c>
      <c r="AZ110" s="7">
        <f t="shared" si="247"/>
        <v>1.8133333333333324E-2</v>
      </c>
      <c r="BA110" s="7">
        <f t="shared" si="248"/>
        <v>1.8142857142857086E-2</v>
      </c>
      <c r="BB110" s="7">
        <f t="shared" si="249"/>
        <v>0.10672131147540981</v>
      </c>
      <c r="BC110" s="7">
        <f t="shared" si="250"/>
        <v>7.5254237288135559E-2</v>
      </c>
      <c r="BD110" s="7">
        <f t="shared" si="251"/>
        <v>8.772727272727282E-2</v>
      </c>
      <c r="BE110" s="7">
        <f t="shared" si="252"/>
        <v>0.4926666666666667</v>
      </c>
      <c r="BF110" s="7">
        <f t="shared" si="253"/>
        <v>0.15659318637274547</v>
      </c>
    </row>
    <row r="111" spans="1:58" x14ac:dyDescent="0.3">
      <c r="A111" s="5" t="s">
        <v>125</v>
      </c>
      <c r="B111" s="5" t="s">
        <v>212</v>
      </c>
      <c r="C111" s="5" t="s">
        <v>149</v>
      </c>
      <c r="D111" s="19">
        <v>44.32</v>
      </c>
      <c r="E111" s="19">
        <v>56.92</v>
      </c>
      <c r="F111" s="19">
        <v>47.67</v>
      </c>
      <c r="G111" s="19">
        <v>26</v>
      </c>
      <c r="H111" s="19">
        <v>48.56</v>
      </c>
      <c r="I111" s="19">
        <v>18.98</v>
      </c>
      <c r="J111" s="19">
        <v>9.73</v>
      </c>
      <c r="K111" s="19">
        <v>8.1300000000000008</v>
      </c>
      <c r="L111" s="19">
        <v>27.57</v>
      </c>
      <c r="M111" s="19">
        <v>42.5</v>
      </c>
      <c r="N111" s="19">
        <v>53.99</v>
      </c>
      <c r="O111" s="19">
        <v>73.33</v>
      </c>
      <c r="P111" s="19">
        <v>457.7</v>
      </c>
      <c r="Q111" s="6"/>
      <c r="R111" s="19">
        <v>47.79</v>
      </c>
      <c r="S111" s="19">
        <v>58.6</v>
      </c>
      <c r="T111" s="19">
        <v>49.13</v>
      </c>
      <c r="U111" s="19">
        <v>28.37</v>
      </c>
      <c r="V111" s="19">
        <v>50.79</v>
      </c>
      <c r="W111" s="19">
        <v>23.3</v>
      </c>
      <c r="X111" s="19">
        <v>10.36</v>
      </c>
      <c r="Y111" s="19">
        <v>8.85</v>
      </c>
      <c r="Z111" s="19">
        <v>29.25</v>
      </c>
      <c r="AA111" s="19">
        <v>44.57</v>
      </c>
      <c r="AB111" s="19">
        <v>56.77</v>
      </c>
      <c r="AC111" s="19">
        <v>72.98</v>
      </c>
      <c r="AD111" s="19">
        <v>480.77</v>
      </c>
      <c r="AE111" s="6"/>
      <c r="AF111" s="19">
        <f t="shared" si="228"/>
        <v>3.4699999999999989</v>
      </c>
      <c r="AG111" s="19">
        <f t="shared" si="229"/>
        <v>1.6799999999999997</v>
      </c>
      <c r="AH111" s="19">
        <f t="shared" si="230"/>
        <v>1.4600000000000009</v>
      </c>
      <c r="AI111" s="19">
        <f t="shared" si="231"/>
        <v>2.370000000000001</v>
      </c>
      <c r="AJ111" s="19">
        <f t="shared" si="232"/>
        <v>2.2299999999999969</v>
      </c>
      <c r="AK111" s="19">
        <f t="shared" si="233"/>
        <v>4.32</v>
      </c>
      <c r="AL111" s="19">
        <f t="shared" si="234"/>
        <v>0.62999999999999901</v>
      </c>
      <c r="AM111" s="19">
        <f t="shared" si="235"/>
        <v>0.71999999999999886</v>
      </c>
      <c r="AN111" s="19">
        <f t="shared" si="236"/>
        <v>1.6799999999999997</v>
      </c>
      <c r="AO111" s="19">
        <f t="shared" si="237"/>
        <v>2.0700000000000003</v>
      </c>
      <c r="AP111" s="19">
        <f t="shared" si="238"/>
        <v>2.7800000000000011</v>
      </c>
      <c r="AQ111" s="19">
        <f t="shared" si="239"/>
        <v>-0.34999999999999432</v>
      </c>
      <c r="AR111" s="19">
        <f t="shared" si="240"/>
        <v>23.069999999999993</v>
      </c>
      <c r="AS111" s="6"/>
      <c r="AT111" s="7">
        <f t="shared" si="241"/>
        <v>7.8863636363636344E-2</v>
      </c>
      <c r="AU111" s="7">
        <f t="shared" si="242"/>
        <v>2.9473684210526312E-2</v>
      </c>
      <c r="AV111" s="7">
        <f t="shared" si="243"/>
        <v>3.0416666666666686E-2</v>
      </c>
      <c r="AW111" s="7">
        <f t="shared" si="244"/>
        <v>9.1153846153846196E-2</v>
      </c>
      <c r="AX111" s="7">
        <f t="shared" si="245"/>
        <v>4.5510204081632588E-2</v>
      </c>
      <c r="AY111" s="7">
        <f t="shared" si="246"/>
        <v>0.22736842105263158</v>
      </c>
      <c r="AZ111" s="7">
        <f t="shared" si="247"/>
        <v>6.2999999999999903E-2</v>
      </c>
      <c r="BA111" s="7">
        <f t="shared" si="248"/>
        <v>8.9999999999999858E-2</v>
      </c>
      <c r="BB111" s="7">
        <f t="shared" si="249"/>
        <v>5.9999999999999991E-2</v>
      </c>
      <c r="BC111" s="7">
        <f t="shared" si="250"/>
        <v>4.8139534883720934E-2</v>
      </c>
      <c r="BD111" s="7">
        <f t="shared" si="251"/>
        <v>5.1481481481481503E-2</v>
      </c>
      <c r="BE111" s="7">
        <f t="shared" si="252"/>
        <v>-4.7945205479451277E-3</v>
      </c>
      <c r="BF111" s="7">
        <f t="shared" si="253"/>
        <v>5.0371179039301293E-2</v>
      </c>
    </row>
    <row r="112" spans="1:58" x14ac:dyDescent="0.3">
      <c r="A112" s="5" t="s">
        <v>125</v>
      </c>
      <c r="B112" s="5" t="s">
        <v>150</v>
      </c>
      <c r="C112" s="5" t="s">
        <v>151</v>
      </c>
      <c r="D112" s="19">
        <v>46.74</v>
      </c>
      <c r="E112" s="19">
        <v>52.62</v>
      </c>
      <c r="F112" s="19">
        <v>43.93</v>
      </c>
      <c r="G112" s="19">
        <v>24.48</v>
      </c>
      <c r="H112" s="19">
        <v>50.27</v>
      </c>
      <c r="I112" s="19">
        <v>35.840000000000003</v>
      </c>
      <c r="J112" s="19">
        <v>6.49</v>
      </c>
      <c r="K112" s="19">
        <v>6.13</v>
      </c>
      <c r="L112" s="19">
        <v>11.6</v>
      </c>
      <c r="M112" s="19">
        <v>40.11</v>
      </c>
      <c r="N112" s="19">
        <v>51.01</v>
      </c>
      <c r="O112" s="19">
        <v>67.37</v>
      </c>
      <c r="P112" s="19">
        <v>436.6</v>
      </c>
      <c r="Q112" s="6"/>
      <c r="R112" s="19">
        <v>50.2</v>
      </c>
      <c r="S112" s="19">
        <v>54.57</v>
      </c>
      <c r="T112" s="19">
        <v>45.96</v>
      </c>
      <c r="U112" s="19">
        <v>27.17</v>
      </c>
      <c r="V112" s="19">
        <v>51.45</v>
      </c>
      <c r="W112" s="19">
        <v>36.229999999999997</v>
      </c>
      <c r="X112" s="19">
        <v>7.42</v>
      </c>
      <c r="Y112" s="19">
        <v>7.14</v>
      </c>
      <c r="Z112" s="19">
        <v>13.92</v>
      </c>
      <c r="AA112" s="19">
        <v>42.16</v>
      </c>
      <c r="AB112" s="19">
        <v>54.47</v>
      </c>
      <c r="AC112" s="19">
        <v>68.17</v>
      </c>
      <c r="AD112" s="19">
        <v>458.85</v>
      </c>
      <c r="AE112" s="6"/>
      <c r="AF112" s="19">
        <f t="shared" si="228"/>
        <v>3.4600000000000009</v>
      </c>
      <c r="AG112" s="19">
        <f t="shared" si="229"/>
        <v>1.9500000000000028</v>
      </c>
      <c r="AH112" s="19">
        <f t="shared" si="230"/>
        <v>2.0300000000000011</v>
      </c>
      <c r="AI112" s="19">
        <f t="shared" si="231"/>
        <v>2.6900000000000013</v>
      </c>
      <c r="AJ112" s="19">
        <f t="shared" si="232"/>
        <v>1.1799999999999997</v>
      </c>
      <c r="AK112" s="19">
        <f t="shared" si="233"/>
        <v>0.38999999999999346</v>
      </c>
      <c r="AL112" s="19">
        <f t="shared" si="234"/>
        <v>0.92999999999999972</v>
      </c>
      <c r="AM112" s="19">
        <f t="shared" si="235"/>
        <v>1.0099999999999998</v>
      </c>
      <c r="AN112" s="19">
        <f t="shared" si="236"/>
        <v>2.3200000000000003</v>
      </c>
      <c r="AO112" s="19">
        <f t="shared" si="237"/>
        <v>2.0499999999999972</v>
      </c>
      <c r="AP112" s="19">
        <f t="shared" si="238"/>
        <v>3.4600000000000009</v>
      </c>
      <c r="AQ112" s="19">
        <f t="shared" si="239"/>
        <v>0.79999999999999716</v>
      </c>
      <c r="AR112" s="19">
        <f t="shared" si="240"/>
        <v>22.25</v>
      </c>
      <c r="AS112" s="6"/>
      <c r="AT112" s="7">
        <f t="shared" si="241"/>
        <v>7.3617021276595765E-2</v>
      </c>
      <c r="AU112" s="7">
        <f t="shared" si="242"/>
        <v>3.6792452830188734E-2</v>
      </c>
      <c r="AV112" s="7">
        <f t="shared" si="243"/>
        <v>4.6136363636363663E-2</v>
      </c>
      <c r="AW112" s="7">
        <f t="shared" si="244"/>
        <v>0.11208333333333338</v>
      </c>
      <c r="AX112" s="7">
        <f t="shared" si="245"/>
        <v>2.3599999999999996E-2</v>
      </c>
      <c r="AY112" s="7">
        <f t="shared" si="246"/>
        <v>1.0833333333333152E-2</v>
      </c>
      <c r="AZ112" s="7">
        <f t="shared" si="247"/>
        <v>0.15499999999999994</v>
      </c>
      <c r="BA112" s="7">
        <f t="shared" si="248"/>
        <v>0.16833333333333331</v>
      </c>
      <c r="BB112" s="7">
        <f t="shared" si="249"/>
        <v>0.19333333333333336</v>
      </c>
      <c r="BC112" s="7">
        <f t="shared" si="250"/>
        <v>5.1249999999999928E-2</v>
      </c>
      <c r="BD112" s="7">
        <f t="shared" si="251"/>
        <v>6.7843137254901972E-2</v>
      </c>
      <c r="BE112" s="7">
        <f t="shared" si="252"/>
        <v>1.1940298507462643E-2</v>
      </c>
      <c r="BF112" s="7">
        <f t="shared" si="253"/>
        <v>5.0915331807780323E-2</v>
      </c>
    </row>
    <row r="113" spans="1:58" x14ac:dyDescent="0.3">
      <c r="A113" s="5" t="s">
        <v>125</v>
      </c>
      <c r="B113" s="5" t="s">
        <v>152</v>
      </c>
      <c r="C113" s="5" t="s">
        <v>153</v>
      </c>
      <c r="D113" s="19">
        <v>47.01</v>
      </c>
      <c r="E113" s="19">
        <v>59.34</v>
      </c>
      <c r="F113" s="19">
        <v>46.52</v>
      </c>
      <c r="G113" s="19">
        <v>45.54</v>
      </c>
      <c r="H113" s="19">
        <v>37.31</v>
      </c>
      <c r="I113" s="19">
        <v>18.25</v>
      </c>
      <c r="J113" s="19">
        <v>2.5099999999999998</v>
      </c>
      <c r="K113" s="19">
        <v>-0.02</v>
      </c>
      <c r="L113" s="19">
        <v>10.41</v>
      </c>
      <c r="M113" s="19">
        <v>22.66</v>
      </c>
      <c r="N113" s="19">
        <v>35.979999999999997</v>
      </c>
      <c r="O113" s="19">
        <v>50.71</v>
      </c>
      <c r="P113" s="19">
        <v>376.22</v>
      </c>
      <c r="Q113" s="6"/>
      <c r="R113" s="19">
        <v>47</v>
      </c>
      <c r="S113" s="19">
        <v>59.34</v>
      </c>
      <c r="T113" s="19">
        <v>46.5</v>
      </c>
      <c r="U113" s="19">
        <v>45.51</v>
      </c>
      <c r="V113" s="19">
        <v>37.31</v>
      </c>
      <c r="W113" s="19">
        <v>18.21</v>
      </c>
      <c r="X113" s="19">
        <v>2.4900000000000002</v>
      </c>
      <c r="Y113" s="19">
        <v>-0.02</v>
      </c>
      <c r="Z113" s="19">
        <v>10.37</v>
      </c>
      <c r="AA113" s="19">
        <v>22.64</v>
      </c>
      <c r="AB113" s="19">
        <v>35.94</v>
      </c>
      <c r="AC113" s="19">
        <v>50.72</v>
      </c>
      <c r="AD113" s="19">
        <v>376</v>
      </c>
      <c r="AE113" s="6"/>
      <c r="AF113" s="19">
        <f t="shared" si="228"/>
        <v>-9.9999999999980105E-3</v>
      </c>
      <c r="AG113" s="19">
        <f t="shared" si="229"/>
        <v>0</v>
      </c>
      <c r="AH113" s="19">
        <f t="shared" si="230"/>
        <v>-2.0000000000003126E-2</v>
      </c>
      <c r="AI113" s="19">
        <f t="shared" si="231"/>
        <v>-3.0000000000001137E-2</v>
      </c>
      <c r="AJ113" s="19">
        <f t="shared" si="232"/>
        <v>0</v>
      </c>
      <c r="AK113" s="19">
        <f t="shared" si="233"/>
        <v>-3.9999999999999147E-2</v>
      </c>
      <c r="AL113" s="19">
        <f t="shared" si="234"/>
        <v>-1.9999999999999574E-2</v>
      </c>
      <c r="AM113" s="19">
        <f t="shared" si="235"/>
        <v>0</v>
      </c>
      <c r="AN113" s="19">
        <f t="shared" si="236"/>
        <v>-4.0000000000000924E-2</v>
      </c>
      <c r="AO113" s="19">
        <f t="shared" si="237"/>
        <v>-1.9999999999999574E-2</v>
      </c>
      <c r="AP113" s="19">
        <f t="shared" si="238"/>
        <v>-3.9999999999999147E-2</v>
      </c>
      <c r="AQ113" s="19">
        <f t="shared" si="239"/>
        <v>9.9999999999980105E-3</v>
      </c>
      <c r="AR113" s="19">
        <f t="shared" si="240"/>
        <v>-0.22000000000002728</v>
      </c>
      <c r="AS113" s="6"/>
      <c r="AT113" s="7">
        <f t="shared" si="241"/>
        <v>-2.1276595744676617E-4</v>
      </c>
      <c r="AU113" s="7">
        <f t="shared" si="242"/>
        <v>0</v>
      </c>
      <c r="AV113" s="7">
        <f t="shared" si="243"/>
        <v>-4.2553191489368353E-4</v>
      </c>
      <c r="AW113" s="7">
        <f t="shared" si="244"/>
        <v>-6.5217391304350292E-4</v>
      </c>
      <c r="AX113" s="7">
        <f t="shared" si="245"/>
        <v>0</v>
      </c>
      <c r="AY113" s="7">
        <f t="shared" si="246"/>
        <v>-2.2222222222221749E-3</v>
      </c>
      <c r="AZ113" s="7">
        <f t="shared" si="247"/>
        <v>-6.6666666666665248E-3</v>
      </c>
      <c r="BA113" s="7">
        <f t="shared" si="248"/>
        <v>0</v>
      </c>
      <c r="BB113" s="7">
        <f t="shared" si="249"/>
        <v>-4.000000000000092E-3</v>
      </c>
      <c r="BC113" s="7">
        <f t="shared" si="250"/>
        <v>-8.6956521739128584E-4</v>
      </c>
      <c r="BD113" s="7">
        <f t="shared" si="251"/>
        <v>-1.1111111111110875E-3</v>
      </c>
      <c r="BE113" s="7">
        <f t="shared" si="252"/>
        <v>1.9607843137251001E-4</v>
      </c>
      <c r="BF113" s="7">
        <f t="shared" si="253"/>
        <v>-5.8510638297879598E-4</v>
      </c>
    </row>
    <row r="114" spans="1:58" x14ac:dyDescent="0.3">
      <c r="A114" s="5" t="s">
        <v>125</v>
      </c>
      <c r="B114" s="5" t="s">
        <v>154</v>
      </c>
      <c r="C114" s="5" t="s">
        <v>155</v>
      </c>
      <c r="D114" s="19">
        <v>53.89</v>
      </c>
      <c r="E114" s="19">
        <v>28.33</v>
      </c>
      <c r="F114" s="19">
        <v>40.03</v>
      </c>
      <c r="G114" s="19">
        <v>41.38</v>
      </c>
      <c r="H114" s="19">
        <v>41.08</v>
      </c>
      <c r="I114" s="19">
        <v>31.86</v>
      </c>
      <c r="J114" s="19">
        <v>44.43</v>
      </c>
      <c r="K114" s="19">
        <v>36.67</v>
      </c>
      <c r="L114" s="19">
        <v>47.7</v>
      </c>
      <c r="M114" s="19">
        <v>45.66</v>
      </c>
      <c r="N114" s="19">
        <v>32.479999999999997</v>
      </c>
      <c r="O114" s="19">
        <v>24.46</v>
      </c>
      <c r="P114" s="19">
        <v>467.97</v>
      </c>
      <c r="Q114" s="6"/>
      <c r="R114" s="19">
        <v>52.57</v>
      </c>
      <c r="S114" s="19">
        <v>33.69</v>
      </c>
      <c r="T114" s="19">
        <v>42.7</v>
      </c>
      <c r="U114" s="19">
        <v>45.11</v>
      </c>
      <c r="V114" s="19">
        <v>41.97</v>
      </c>
      <c r="W114" s="19">
        <v>34.67</v>
      </c>
      <c r="X114" s="19">
        <v>46.08</v>
      </c>
      <c r="Y114" s="19">
        <v>39.47</v>
      </c>
      <c r="Z114" s="19">
        <v>49.44</v>
      </c>
      <c r="AA114" s="19">
        <v>48.2</v>
      </c>
      <c r="AB114" s="19">
        <v>39.61</v>
      </c>
      <c r="AC114" s="19">
        <v>34.15</v>
      </c>
      <c r="AD114" s="19">
        <v>507.67</v>
      </c>
      <c r="AE114" s="6"/>
      <c r="AF114" s="19">
        <f t="shared" si="228"/>
        <v>-1.3200000000000003</v>
      </c>
      <c r="AG114" s="19">
        <f t="shared" si="229"/>
        <v>5.3599999999999994</v>
      </c>
      <c r="AH114" s="19">
        <f t="shared" si="230"/>
        <v>2.6700000000000017</v>
      </c>
      <c r="AI114" s="19">
        <f t="shared" si="231"/>
        <v>3.7299999999999969</v>
      </c>
      <c r="AJ114" s="19">
        <f t="shared" si="232"/>
        <v>0.89000000000000057</v>
      </c>
      <c r="AK114" s="19">
        <f t="shared" si="233"/>
        <v>2.8100000000000023</v>
      </c>
      <c r="AL114" s="19">
        <f t="shared" si="234"/>
        <v>1.6499999999999986</v>
      </c>
      <c r="AM114" s="19">
        <f t="shared" si="235"/>
        <v>2.7999999999999972</v>
      </c>
      <c r="AN114" s="19">
        <f t="shared" si="236"/>
        <v>1.7399999999999949</v>
      </c>
      <c r="AO114" s="19">
        <f t="shared" si="237"/>
        <v>2.5400000000000063</v>
      </c>
      <c r="AP114" s="19">
        <f t="shared" si="238"/>
        <v>7.1300000000000026</v>
      </c>
      <c r="AQ114" s="19">
        <f t="shared" si="239"/>
        <v>9.6899999999999977</v>
      </c>
      <c r="AR114" s="19">
        <f t="shared" si="240"/>
        <v>39.699999999999989</v>
      </c>
      <c r="AS114" s="6"/>
      <c r="AT114" s="7">
        <f t="shared" si="241"/>
        <v>-2.4444444444444449E-2</v>
      </c>
      <c r="AU114" s="7">
        <f t="shared" si="242"/>
        <v>0.19142857142857142</v>
      </c>
      <c r="AV114" s="7">
        <f t="shared" si="243"/>
        <v>6.6750000000000045E-2</v>
      </c>
      <c r="AW114" s="7">
        <f t="shared" si="244"/>
        <v>9.0975609756097489E-2</v>
      </c>
      <c r="AX114" s="7">
        <f t="shared" si="245"/>
        <v>2.1707317073170744E-2</v>
      </c>
      <c r="AY114" s="7">
        <f t="shared" si="246"/>
        <v>8.7812500000000071E-2</v>
      </c>
      <c r="AZ114" s="7">
        <f t="shared" si="247"/>
        <v>3.7499999999999971E-2</v>
      </c>
      <c r="BA114" s="7">
        <f t="shared" si="248"/>
        <v>7.5675675675675597E-2</v>
      </c>
      <c r="BB114" s="7">
        <f t="shared" si="249"/>
        <v>3.6249999999999893E-2</v>
      </c>
      <c r="BC114" s="7">
        <f t="shared" si="250"/>
        <v>5.5217391304347961E-2</v>
      </c>
      <c r="BD114" s="7">
        <f t="shared" si="251"/>
        <v>0.22281250000000008</v>
      </c>
      <c r="BE114" s="7">
        <f t="shared" si="252"/>
        <v>0.40374999999999989</v>
      </c>
      <c r="BF114" s="7">
        <f t="shared" si="253"/>
        <v>8.4829059829059805E-2</v>
      </c>
    </row>
    <row r="115" spans="1:58" x14ac:dyDescent="0.3">
      <c r="A115" s="5" t="s">
        <v>125</v>
      </c>
      <c r="B115" s="5" t="s">
        <v>156</v>
      </c>
      <c r="C115" s="5" t="s">
        <v>157</v>
      </c>
      <c r="D115" s="19">
        <v>19.850000000000001</v>
      </c>
      <c r="E115" s="19">
        <v>31.53</v>
      </c>
      <c r="F115" s="19">
        <v>22.35</v>
      </c>
      <c r="G115" s="19">
        <v>13.67</v>
      </c>
      <c r="H115" s="19">
        <v>25.96</v>
      </c>
      <c r="I115" s="19">
        <v>10.25</v>
      </c>
      <c r="J115" s="19">
        <v>5.69</v>
      </c>
      <c r="K115" s="19">
        <v>3.79</v>
      </c>
      <c r="L115" s="19">
        <v>20.79</v>
      </c>
      <c r="M115" s="19">
        <v>18.559999999999999</v>
      </c>
      <c r="N115" s="19">
        <v>32.200000000000003</v>
      </c>
      <c r="O115" s="19">
        <v>37.71</v>
      </c>
      <c r="P115" s="19">
        <v>242.36</v>
      </c>
      <c r="Q115" s="6"/>
      <c r="R115" s="19">
        <v>22.65</v>
      </c>
      <c r="S115" s="19">
        <v>34.15</v>
      </c>
      <c r="T115" s="19">
        <v>24.07</v>
      </c>
      <c r="U115" s="19">
        <v>15.83</v>
      </c>
      <c r="V115" s="19">
        <v>26.57</v>
      </c>
      <c r="W115" s="19">
        <v>10.73</v>
      </c>
      <c r="X115" s="19">
        <v>6.22</v>
      </c>
      <c r="Y115" s="19">
        <v>4.12</v>
      </c>
      <c r="Z115" s="19">
        <v>22.32</v>
      </c>
      <c r="AA115" s="19">
        <v>22.07</v>
      </c>
      <c r="AB115" s="19">
        <v>36.28</v>
      </c>
      <c r="AC115" s="19">
        <v>41.32</v>
      </c>
      <c r="AD115" s="19">
        <v>266.33</v>
      </c>
      <c r="AE115" s="6"/>
      <c r="AF115" s="19">
        <f t="shared" si="228"/>
        <v>2.7999999999999972</v>
      </c>
      <c r="AG115" s="19">
        <f t="shared" si="229"/>
        <v>2.6199999999999974</v>
      </c>
      <c r="AH115" s="19">
        <f t="shared" si="230"/>
        <v>1.7199999999999989</v>
      </c>
      <c r="AI115" s="19">
        <f t="shared" si="231"/>
        <v>2.16</v>
      </c>
      <c r="AJ115" s="19">
        <f t="shared" si="232"/>
        <v>0.60999999999999943</v>
      </c>
      <c r="AK115" s="19">
        <f t="shared" si="233"/>
        <v>0.48000000000000043</v>
      </c>
      <c r="AL115" s="19">
        <f t="shared" si="234"/>
        <v>0.52999999999999936</v>
      </c>
      <c r="AM115" s="19">
        <f t="shared" si="235"/>
        <v>0.33000000000000007</v>
      </c>
      <c r="AN115" s="19">
        <f t="shared" si="236"/>
        <v>1.5300000000000011</v>
      </c>
      <c r="AO115" s="19">
        <f t="shared" si="237"/>
        <v>3.5100000000000016</v>
      </c>
      <c r="AP115" s="19">
        <f t="shared" si="238"/>
        <v>4.0799999999999983</v>
      </c>
      <c r="AQ115" s="19">
        <f t="shared" si="239"/>
        <v>3.6099999999999994</v>
      </c>
      <c r="AR115" s="19">
        <f t="shared" si="240"/>
        <v>23.96999999999997</v>
      </c>
      <c r="AS115" s="6"/>
      <c r="AT115" s="7">
        <f t="shared" si="241"/>
        <v>0.13999999999999985</v>
      </c>
      <c r="AU115" s="7">
        <f t="shared" si="242"/>
        <v>8.187499999999992E-2</v>
      </c>
      <c r="AV115" s="7">
        <f t="shared" si="243"/>
        <v>7.818181818181813E-2</v>
      </c>
      <c r="AW115" s="7">
        <f t="shared" si="244"/>
        <v>0.1542857142857143</v>
      </c>
      <c r="AX115" s="7">
        <f t="shared" si="245"/>
        <v>2.346153846153844E-2</v>
      </c>
      <c r="AY115" s="7">
        <f t="shared" si="246"/>
        <v>4.8000000000000043E-2</v>
      </c>
      <c r="AZ115" s="7">
        <f t="shared" si="247"/>
        <v>8.8333333333333222E-2</v>
      </c>
      <c r="BA115" s="7">
        <f t="shared" si="248"/>
        <v>8.2500000000000018E-2</v>
      </c>
      <c r="BB115" s="7">
        <f t="shared" si="249"/>
        <v>7.2857142857142912E-2</v>
      </c>
      <c r="BC115" s="7">
        <f t="shared" si="250"/>
        <v>0.18473684210526323</v>
      </c>
      <c r="BD115" s="7">
        <f t="shared" si="251"/>
        <v>0.12749999999999995</v>
      </c>
      <c r="BE115" s="7">
        <f t="shared" si="252"/>
        <v>9.4999999999999987E-2</v>
      </c>
      <c r="BF115" s="7">
        <f t="shared" si="253"/>
        <v>9.9049586776859377E-2</v>
      </c>
    </row>
    <row r="116" spans="1:58" x14ac:dyDescent="0.3">
      <c r="A116" s="5" t="s">
        <v>125</v>
      </c>
      <c r="B116" s="5" t="s">
        <v>211</v>
      </c>
      <c r="C116" s="5" t="s">
        <v>158</v>
      </c>
      <c r="D116" s="19">
        <v>49.64</v>
      </c>
      <c r="E116" s="19">
        <v>53.59</v>
      </c>
      <c r="F116" s="19">
        <v>55.19</v>
      </c>
      <c r="G116" s="19">
        <v>65.47</v>
      </c>
      <c r="H116" s="19">
        <v>49.4</v>
      </c>
      <c r="I116" s="19">
        <v>41.73</v>
      </c>
      <c r="J116" s="19">
        <v>35.07</v>
      </c>
      <c r="K116" s="19">
        <v>26.28</v>
      </c>
      <c r="L116" s="19">
        <v>5.48</v>
      </c>
      <c r="M116" s="19">
        <v>43.05</v>
      </c>
      <c r="N116" s="19">
        <v>40.770000000000003</v>
      </c>
      <c r="O116" s="19">
        <v>54.26</v>
      </c>
      <c r="P116" s="19">
        <v>519.91999999999996</v>
      </c>
      <c r="Q116" s="6"/>
      <c r="R116" s="19">
        <v>57.6</v>
      </c>
      <c r="S116" s="19">
        <v>57.97</v>
      </c>
      <c r="T116" s="19">
        <v>59.04</v>
      </c>
      <c r="U116" s="19">
        <v>68.040000000000006</v>
      </c>
      <c r="V116" s="19">
        <v>50.63</v>
      </c>
      <c r="W116" s="19">
        <v>39.909999999999997</v>
      </c>
      <c r="X116" s="19">
        <v>38.19</v>
      </c>
      <c r="Y116" s="19">
        <v>28.63</v>
      </c>
      <c r="Z116" s="19">
        <v>5.13</v>
      </c>
      <c r="AA116" s="19">
        <v>53.24</v>
      </c>
      <c r="AB116" s="19">
        <v>53.73</v>
      </c>
      <c r="AC116" s="19">
        <v>59.95</v>
      </c>
      <c r="AD116" s="19">
        <v>572.07000000000005</v>
      </c>
      <c r="AE116" s="6"/>
      <c r="AF116" s="19">
        <f t="shared" si="228"/>
        <v>7.9600000000000009</v>
      </c>
      <c r="AG116" s="19">
        <f t="shared" si="229"/>
        <v>4.3799999999999955</v>
      </c>
      <c r="AH116" s="19">
        <f t="shared" si="230"/>
        <v>3.8500000000000014</v>
      </c>
      <c r="AI116" s="19">
        <f t="shared" si="231"/>
        <v>2.5700000000000074</v>
      </c>
      <c r="AJ116" s="19">
        <f t="shared" si="232"/>
        <v>1.230000000000004</v>
      </c>
      <c r="AK116" s="19">
        <f t="shared" si="233"/>
        <v>-1.8200000000000003</v>
      </c>
      <c r="AL116" s="19">
        <f t="shared" si="234"/>
        <v>3.1199999999999974</v>
      </c>
      <c r="AM116" s="19">
        <f t="shared" si="235"/>
        <v>2.3499999999999979</v>
      </c>
      <c r="AN116" s="19">
        <f t="shared" si="236"/>
        <v>-0.35000000000000053</v>
      </c>
      <c r="AO116" s="19">
        <f t="shared" si="237"/>
        <v>10.190000000000005</v>
      </c>
      <c r="AP116" s="19">
        <f t="shared" si="238"/>
        <v>12.959999999999994</v>
      </c>
      <c r="AQ116" s="19">
        <f t="shared" si="239"/>
        <v>5.6900000000000048</v>
      </c>
      <c r="AR116" s="19">
        <f t="shared" si="240"/>
        <v>52.150000000000091</v>
      </c>
      <c r="AS116" s="6"/>
      <c r="AT116" s="7">
        <f t="shared" si="241"/>
        <v>0.15920000000000001</v>
      </c>
      <c r="AU116" s="7">
        <f t="shared" si="242"/>
        <v>8.1111111111111023E-2</v>
      </c>
      <c r="AV116" s="7">
        <f t="shared" si="243"/>
        <v>7.0000000000000021E-2</v>
      </c>
      <c r="AW116" s="7">
        <f t="shared" si="244"/>
        <v>3.9538461538461654E-2</v>
      </c>
      <c r="AX116" s="7">
        <f t="shared" si="245"/>
        <v>2.5102040816326613E-2</v>
      </c>
      <c r="AY116" s="7">
        <f t="shared" si="246"/>
        <v>-4.3333333333333342E-2</v>
      </c>
      <c r="AZ116" s="7">
        <f t="shared" si="247"/>
        <v>8.9142857142857065E-2</v>
      </c>
      <c r="BA116" s="7">
        <f t="shared" si="248"/>
        <v>9.0384615384615299E-2</v>
      </c>
      <c r="BB116" s="7">
        <f t="shared" si="249"/>
        <v>-7.0000000000000104E-2</v>
      </c>
      <c r="BC116" s="7">
        <f t="shared" si="250"/>
        <v>0.23697674418604661</v>
      </c>
      <c r="BD116" s="7">
        <f t="shared" si="251"/>
        <v>0.31609756097560959</v>
      </c>
      <c r="BE116" s="7">
        <f t="shared" si="252"/>
        <v>0.10537037037037046</v>
      </c>
      <c r="BF116" s="7">
        <f t="shared" si="253"/>
        <v>0.10028846153846172</v>
      </c>
    </row>
    <row r="117" spans="1:58" x14ac:dyDescent="0.3">
      <c r="A117" s="5" t="s">
        <v>125</v>
      </c>
      <c r="B117" s="5" t="s">
        <v>159</v>
      </c>
      <c r="C117" s="5" t="s">
        <v>160</v>
      </c>
      <c r="D117" s="19">
        <v>37.18</v>
      </c>
      <c r="E117" s="19">
        <v>69.02</v>
      </c>
      <c r="F117" s="19">
        <v>56.71</v>
      </c>
      <c r="G117" s="19">
        <v>43.13</v>
      </c>
      <c r="H117" s="19">
        <v>35.97</v>
      </c>
      <c r="I117" s="19">
        <v>15.02</v>
      </c>
      <c r="J117" s="19">
        <v>21.11</v>
      </c>
      <c r="K117" s="19">
        <v>19.37</v>
      </c>
      <c r="L117" s="19">
        <v>13.57</v>
      </c>
      <c r="M117" s="19">
        <v>12.27</v>
      </c>
      <c r="N117" s="19">
        <v>50.31</v>
      </c>
      <c r="O117" s="19">
        <v>51.65</v>
      </c>
      <c r="P117" s="19">
        <v>425.31</v>
      </c>
      <c r="Q117" s="6"/>
      <c r="R117" s="19">
        <v>50.45</v>
      </c>
      <c r="S117" s="19">
        <v>74.010000000000005</v>
      </c>
      <c r="T117" s="19">
        <v>63.45</v>
      </c>
      <c r="U117" s="19">
        <v>58.26</v>
      </c>
      <c r="V117" s="19">
        <v>41.71</v>
      </c>
      <c r="W117" s="19">
        <v>25.84</v>
      </c>
      <c r="X117" s="19">
        <v>32.24</v>
      </c>
      <c r="Y117" s="19">
        <v>27</v>
      </c>
      <c r="Z117" s="19">
        <v>29.62</v>
      </c>
      <c r="AA117" s="19">
        <v>19.920000000000002</v>
      </c>
      <c r="AB117" s="19">
        <v>65.599999999999994</v>
      </c>
      <c r="AC117" s="19">
        <v>61.16</v>
      </c>
      <c r="AD117" s="19">
        <v>549.27</v>
      </c>
      <c r="AE117" s="6"/>
      <c r="AF117" s="19">
        <f t="shared" si="228"/>
        <v>13.270000000000003</v>
      </c>
      <c r="AG117" s="19">
        <f t="shared" si="229"/>
        <v>4.9900000000000091</v>
      </c>
      <c r="AH117" s="19">
        <f t="shared" si="230"/>
        <v>6.740000000000002</v>
      </c>
      <c r="AI117" s="19">
        <f t="shared" si="231"/>
        <v>15.129999999999995</v>
      </c>
      <c r="AJ117" s="19">
        <f t="shared" si="232"/>
        <v>5.740000000000002</v>
      </c>
      <c r="AK117" s="19">
        <f t="shared" si="233"/>
        <v>10.82</v>
      </c>
      <c r="AL117" s="19">
        <f t="shared" si="234"/>
        <v>11.130000000000003</v>
      </c>
      <c r="AM117" s="19">
        <f t="shared" si="235"/>
        <v>7.629999999999999</v>
      </c>
      <c r="AN117" s="19">
        <f t="shared" si="236"/>
        <v>16.05</v>
      </c>
      <c r="AO117" s="19">
        <f t="shared" si="237"/>
        <v>7.6500000000000021</v>
      </c>
      <c r="AP117" s="19">
        <f t="shared" si="238"/>
        <v>15.289999999999992</v>
      </c>
      <c r="AQ117" s="19">
        <f t="shared" si="239"/>
        <v>9.509999999999998</v>
      </c>
      <c r="AR117" s="19">
        <f t="shared" si="240"/>
        <v>123.95999999999998</v>
      </c>
      <c r="AS117" s="6"/>
      <c r="AT117" s="7">
        <f t="shared" si="241"/>
        <v>0.35864864864864876</v>
      </c>
      <c r="AU117" s="7">
        <f t="shared" si="242"/>
        <v>7.2318840579710275E-2</v>
      </c>
      <c r="AV117" s="7">
        <f t="shared" si="243"/>
        <v>0.11824561403508775</v>
      </c>
      <c r="AW117" s="7">
        <f t="shared" si="244"/>
        <v>0.35186046511627894</v>
      </c>
      <c r="AX117" s="7">
        <f t="shared" si="245"/>
        <v>0.1594444444444445</v>
      </c>
      <c r="AY117" s="7">
        <f t="shared" si="246"/>
        <v>0.72133333333333338</v>
      </c>
      <c r="AZ117" s="7">
        <f t="shared" si="247"/>
        <v>0.53000000000000014</v>
      </c>
      <c r="BA117" s="7">
        <f t="shared" si="248"/>
        <v>0.40157894736842098</v>
      </c>
      <c r="BB117" s="7">
        <f t="shared" si="249"/>
        <v>1.1464285714285716</v>
      </c>
      <c r="BC117" s="7">
        <f t="shared" si="250"/>
        <v>0.63750000000000018</v>
      </c>
      <c r="BD117" s="7">
        <f t="shared" si="251"/>
        <v>0.30579999999999985</v>
      </c>
      <c r="BE117" s="7">
        <f t="shared" si="252"/>
        <v>0.18288461538461534</v>
      </c>
      <c r="BF117" s="7">
        <f t="shared" si="253"/>
        <v>0.29167058823529407</v>
      </c>
    </row>
    <row r="118" spans="1:58" x14ac:dyDescent="0.3">
      <c r="A118" s="5" t="s">
        <v>125</v>
      </c>
      <c r="B118" s="5" t="s">
        <v>209</v>
      </c>
      <c r="C118" s="5" t="s">
        <v>161</v>
      </c>
      <c r="D118" s="19">
        <v>-0.41</v>
      </c>
      <c r="E118" s="19">
        <v>-0.42</v>
      </c>
      <c r="F118" s="19">
        <v>-0.41</v>
      </c>
      <c r="G118" s="19">
        <v>-0.34</v>
      </c>
      <c r="H118" s="19">
        <v>-0.4</v>
      </c>
      <c r="I118" s="19">
        <v>-0.4</v>
      </c>
      <c r="J118" s="19">
        <v>-0.41</v>
      </c>
      <c r="K118" s="19">
        <v>-0.36</v>
      </c>
      <c r="L118" s="19">
        <v>-0.42</v>
      </c>
      <c r="M118" s="19">
        <v>-0.41</v>
      </c>
      <c r="N118" s="19">
        <v>-0.44</v>
      </c>
      <c r="O118" s="19">
        <v>-0.44</v>
      </c>
      <c r="P118" s="19">
        <v>-4.8600000000000003</v>
      </c>
      <c r="Q118" s="6"/>
      <c r="R118" s="19">
        <v>-0.27</v>
      </c>
      <c r="S118" s="19">
        <v>-0.33</v>
      </c>
      <c r="T118" s="19">
        <v>-0.31</v>
      </c>
      <c r="U118" s="19">
        <v>-0.22</v>
      </c>
      <c r="V118" s="19">
        <v>-0.34</v>
      </c>
      <c r="W118" s="19">
        <v>-0.33</v>
      </c>
      <c r="X118" s="19">
        <v>-0.32</v>
      </c>
      <c r="Y118" s="19">
        <v>-0.27</v>
      </c>
      <c r="Z118" s="19">
        <v>-0.24</v>
      </c>
      <c r="AA118" s="19">
        <v>-0.24</v>
      </c>
      <c r="AB118" s="19">
        <v>-0.19</v>
      </c>
      <c r="AC118" s="19">
        <v>-0.23</v>
      </c>
      <c r="AD118" s="19">
        <v>-3.29</v>
      </c>
      <c r="AE118" s="6"/>
      <c r="AF118" s="19">
        <f t="shared" si="228"/>
        <v>0.13999999999999996</v>
      </c>
      <c r="AG118" s="19">
        <f t="shared" si="229"/>
        <v>8.9999999999999969E-2</v>
      </c>
      <c r="AH118" s="19">
        <f t="shared" si="230"/>
        <v>9.9999999999999978E-2</v>
      </c>
      <c r="AI118" s="19">
        <f t="shared" si="231"/>
        <v>0.12000000000000002</v>
      </c>
      <c r="AJ118" s="19">
        <f t="shared" si="232"/>
        <v>0.06</v>
      </c>
      <c r="AK118" s="19">
        <f t="shared" si="233"/>
        <v>7.0000000000000007E-2</v>
      </c>
      <c r="AL118" s="19">
        <f t="shared" si="234"/>
        <v>8.9999999999999969E-2</v>
      </c>
      <c r="AM118" s="19">
        <f t="shared" si="235"/>
        <v>8.9999999999999969E-2</v>
      </c>
      <c r="AN118" s="19">
        <f t="shared" si="236"/>
        <v>0.18</v>
      </c>
      <c r="AO118" s="19">
        <f t="shared" si="237"/>
        <v>0.16999999999999998</v>
      </c>
      <c r="AP118" s="19">
        <f t="shared" si="238"/>
        <v>0.25</v>
      </c>
      <c r="AQ118" s="19">
        <f t="shared" si="239"/>
        <v>0.21</v>
      </c>
      <c r="AR118" s="19">
        <f t="shared" si="240"/>
        <v>1.5700000000000003</v>
      </c>
      <c r="AS118" s="6"/>
      <c r="AT118" s="7">
        <f t="shared" si="241"/>
        <v>0</v>
      </c>
      <c r="AU118" s="7">
        <f t="shared" si="242"/>
        <v>0</v>
      </c>
      <c r="AV118" s="7">
        <f t="shared" si="243"/>
        <v>0</v>
      </c>
      <c r="AW118" s="7">
        <f t="shared" si="244"/>
        <v>0</v>
      </c>
      <c r="AX118" s="7">
        <f t="shared" si="245"/>
        <v>0</v>
      </c>
      <c r="AY118" s="7">
        <f t="shared" si="246"/>
        <v>0</v>
      </c>
      <c r="AZ118" s="7">
        <f t="shared" si="247"/>
        <v>0</v>
      </c>
      <c r="BA118" s="7">
        <f t="shared" si="248"/>
        <v>0</v>
      </c>
      <c r="BB118" s="7">
        <f t="shared" si="249"/>
        <v>0</v>
      </c>
      <c r="BC118" s="7">
        <f t="shared" si="250"/>
        <v>0</v>
      </c>
      <c r="BD118" s="7">
        <f t="shared" si="251"/>
        <v>0</v>
      </c>
      <c r="BE118" s="7">
        <f t="shared" si="252"/>
        <v>0</v>
      </c>
      <c r="BF118" s="7">
        <f t="shared" si="253"/>
        <v>-0.31400000000000006</v>
      </c>
    </row>
    <row r="119" spans="1:58" x14ac:dyDescent="0.3">
      <c r="B119" s="3" t="s">
        <v>175</v>
      </c>
    </row>
    <row r="122" spans="1:58" x14ac:dyDescent="0.3">
      <c r="B122" s="9" t="s">
        <v>6</v>
      </c>
    </row>
    <row r="123" spans="1:58" x14ac:dyDescent="0.3">
      <c r="B123" s="3" t="s">
        <v>166</v>
      </c>
    </row>
    <row r="124" spans="1:58" x14ac:dyDescent="0.3">
      <c r="B124" s="3" t="s">
        <v>167</v>
      </c>
    </row>
    <row r="126" spans="1:58" x14ac:dyDescent="0.3">
      <c r="B126" s="9" t="s">
        <v>165</v>
      </c>
    </row>
    <row r="127" spans="1:58" x14ac:dyDescent="0.3">
      <c r="B127" s="3" t="s">
        <v>169</v>
      </c>
    </row>
    <row r="129" spans="2:2" x14ac:dyDescent="0.3">
      <c r="B129" s="9" t="s">
        <v>168</v>
      </c>
    </row>
    <row r="130" spans="2:2" x14ac:dyDescent="0.3">
      <c r="B130" s="3" t="s">
        <v>170</v>
      </c>
    </row>
  </sheetData>
  <mergeCells count="4">
    <mergeCell ref="D1:P2"/>
    <mergeCell ref="R1:AD2"/>
    <mergeCell ref="AF1:AR2"/>
    <mergeCell ref="AT1:BF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5ff442c-1886-4243-98c6-09321fcea20c">
      <UserInfo>
        <DisplayName>Jo Ashby</DisplayName>
        <AccountId>29</AccountId>
        <AccountType/>
      </UserInfo>
    </SharedWithUsers>
    <lcf76f155ced4ddcb4097134ff3c332f xmlns="7e1d0598-f9f7-4c56-aecd-97ca04d53d90">
      <Terms xmlns="http://schemas.microsoft.com/office/infopath/2007/PartnerControls"/>
    </lcf76f155ced4ddcb4097134ff3c332f>
    <TaxCatchAll xmlns="5d1a2284-45bc-4927-a9f9-e51f9f17c21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730116B69A34B9054F30666667F05" ma:contentTypeVersion="16" ma:contentTypeDescription="Create a new document." ma:contentTypeScope="" ma:versionID="495b793545724c864f401a9a76de5caa">
  <xsd:schema xmlns:xsd="http://www.w3.org/2001/XMLSchema" xmlns:xs="http://www.w3.org/2001/XMLSchema" xmlns:p="http://schemas.microsoft.com/office/2006/metadata/properties" xmlns:ns2="7e1d0598-f9f7-4c56-aecd-97ca04d53d90" xmlns:ns3="35ff442c-1886-4243-98c6-09321fcea20c" xmlns:ns4="5d1a2284-45bc-4927-a9f9-e51f9f17c21a" targetNamespace="http://schemas.microsoft.com/office/2006/metadata/properties" ma:root="true" ma:fieldsID="e83c46ef902529a2f96925b6947269e5" ns2:_="" ns3:_="" ns4:_="">
    <xsd:import namespace="7e1d0598-f9f7-4c56-aecd-97ca04d53d90"/>
    <xsd:import namespace="35ff442c-1886-4243-98c6-09321fcea20c"/>
    <xsd:import namespace="5d1a2284-45bc-4927-a9f9-e51f9f17c2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d0598-f9f7-4c56-aecd-97ca04d53d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e8ba7a3-af95-40f6-9ded-4ebe13adeb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ff442c-1886-4243-98c6-09321fcea2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2284-45bc-4927-a9f9-e51f9f17c21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953aa2f1-43d7-4198-be29-da5376c626d5}" ma:internalName="TaxCatchAll" ma:showField="CatchAllData" ma:web="35ff442c-1886-4243-98c6-09321fcea2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534C46-C12D-4525-AC6F-BC979D6D7B3B}">
  <ds:schemaRefs>
    <ds:schemaRef ds:uri="http://schemas.microsoft.com/office/2006/metadata/properties"/>
    <ds:schemaRef ds:uri="http://schemas.microsoft.com/office/infopath/2007/PartnerControls"/>
    <ds:schemaRef ds:uri="35ff442c-1886-4243-98c6-09321fcea20c"/>
    <ds:schemaRef ds:uri="7e1d0598-f9f7-4c56-aecd-97ca04d53d90"/>
    <ds:schemaRef ds:uri="5d1a2284-45bc-4927-a9f9-e51f9f17c21a"/>
  </ds:schemaRefs>
</ds:datastoreItem>
</file>

<file path=customXml/itemProps2.xml><?xml version="1.0" encoding="utf-8"?>
<ds:datastoreItem xmlns:ds="http://schemas.openxmlformats.org/officeDocument/2006/customXml" ds:itemID="{564229AC-C908-4511-8BAD-467D8C6FA4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2C6048-9F82-4A7A-AD90-C98FC4E993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1d0598-f9f7-4c56-aecd-97ca04d53d90"/>
    <ds:schemaRef ds:uri="35ff442c-1886-4243-98c6-09321fcea20c"/>
    <ds:schemaRef ds:uri="5d1a2284-45bc-4927-a9f9-e51f9f17c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Lim</dc:creator>
  <cp:keywords/>
  <dc:description/>
  <cp:lastModifiedBy>Daniel Flynn</cp:lastModifiedBy>
  <cp:revision/>
  <dcterms:created xsi:type="dcterms:W3CDTF">2021-11-02T00:41:09Z</dcterms:created>
  <dcterms:modified xsi:type="dcterms:W3CDTF">2023-10-31T00:39:31Z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EMODocumentType">
    <vt:lpwstr>1;#Operational Record|859762f2-4462-42eb-9744-c955c7e2c540</vt:lpwstr>
  </property>
  <property fmtid="{D5CDD505-2E9C-101B-9397-08002B2CF9AE}" pid="3" name="ContentTypeId">
    <vt:lpwstr>0x010100BDA730116B69A34B9054F30666667F05</vt:lpwstr>
  </property>
  <property fmtid="{D5CDD505-2E9C-101B-9397-08002B2CF9AE}" pid="4" name="AEMOKeywords">
    <vt:lpwstr/>
  </property>
  <property fmtid="{D5CDD505-2E9C-101B-9397-08002B2CF9AE}" pid="5" name="_dlc_DocIdItemGuid">
    <vt:lpwstr>b9e46f3a-97ce-49f1-b67a-097a87ce16f6</vt:lpwstr>
  </property>
  <property fmtid="{D5CDD505-2E9C-101B-9397-08002B2CF9AE}" pid="6" name="MediaServiceImageTags">
    <vt:lpwstr/>
  </property>
  <property fmtid="{D5CDD505-2E9C-101B-9397-08002B2CF9AE}" pid="7" name="MSIP_Label_c1941c47-a837-430d-8559-fd118a72769e_Enabled">
    <vt:lpwstr>true</vt:lpwstr>
  </property>
  <property fmtid="{D5CDD505-2E9C-101B-9397-08002B2CF9AE}" pid="8" name="MSIP_Label_c1941c47-a837-430d-8559-fd118a72769e_SetDate">
    <vt:lpwstr>2023-10-27T04:33:30Z</vt:lpwstr>
  </property>
  <property fmtid="{D5CDD505-2E9C-101B-9397-08002B2CF9AE}" pid="9" name="MSIP_Label_c1941c47-a837-430d-8559-fd118a72769e_Method">
    <vt:lpwstr>Standard</vt:lpwstr>
  </property>
  <property fmtid="{D5CDD505-2E9C-101B-9397-08002B2CF9AE}" pid="10" name="MSIP_Label_c1941c47-a837-430d-8559-fd118a72769e_Name">
    <vt:lpwstr>Internal</vt:lpwstr>
  </property>
  <property fmtid="{D5CDD505-2E9C-101B-9397-08002B2CF9AE}" pid="11" name="MSIP_Label_c1941c47-a837-430d-8559-fd118a72769e_SiteId">
    <vt:lpwstr>320c999e-3876-4ad0-b401-d241068e9e60</vt:lpwstr>
  </property>
  <property fmtid="{D5CDD505-2E9C-101B-9397-08002B2CF9AE}" pid="12" name="MSIP_Label_c1941c47-a837-430d-8559-fd118a72769e_ActionId">
    <vt:lpwstr>f2950467-573c-49bd-84ef-a81ab1560c34</vt:lpwstr>
  </property>
  <property fmtid="{D5CDD505-2E9C-101B-9397-08002B2CF9AE}" pid="13" name="MSIP_Label_c1941c47-a837-430d-8559-fd118a72769e_ContentBits">
    <vt:lpwstr>0</vt:lpwstr>
  </property>
</Properties>
</file>